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featurePropertyBag/featurePropertyBag.xml" ContentType="application/vnd.ms-excel.featurepropertybag+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ables/table4.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8cc56e4bd098426c" /></Relationships>
</file>

<file path=xl/workbook.xml><?xml version="1.0" encoding="utf-8"?>
<x:workbook xmlns:x="http://schemas.openxmlformats.org/spreadsheetml/2006/main">
  <x:sheets>
    <x:sheet xmlns:r="http://schemas.openxmlformats.org/officeDocument/2006/relationships" name="Dashboard" sheetId="1" r:id="R8c311465507b41ad"/>
    <x:sheet xmlns:r="http://schemas.openxmlformats.org/officeDocument/2006/relationships" name="Daily_Log" sheetId="2" r:id="R39cac741f4e44da6"/>
    <x:sheet xmlns:r="http://schemas.openxmlformats.org/officeDocument/2006/relationships" name="Weekly_Review" sheetId="3" r:id="R643765c2b00a4ca1"/>
    <x:sheet xmlns:r="http://schemas.openxmlformats.org/officeDocument/2006/relationships" name="Confidence_Rules" sheetId="4" r:id="R9963fa2f0f3d4937"/>
    <x:sheet xmlns:r="http://schemas.openxmlformats.org/officeDocument/2006/relationships" name="Guide" sheetId="5" r:id="Ra180a673d3b14148"/>
    <x:sheet xmlns:r="http://schemas.openxmlformats.org/officeDocument/2006/relationships" name="Backtest_History" sheetId="6" r:id="R7719eca6add047b5"/>
    <x:sheet xmlns:r="http://schemas.openxmlformats.org/officeDocument/2006/relationships" name="Backtest_Trades" sheetId="7" r:id="Rae3e5b5155774c3c"/>
    <x:sheet xmlns:r="http://schemas.openxmlformats.org/officeDocument/2006/relationships" name="Backtest_Summary" sheetId="8" r:id="Rf7e4e5c39263400a"/>
    <x:sheet xmlns:r="http://schemas.openxmlformats.org/officeDocument/2006/relationships" name="Viewpoint_Training" sheetId="9" r:id="R84547238efa84470"/>
  </x:sheets>
</x:workbook>
</file>

<file path=xl/sharedStrings.xml><?xml version="1.0" encoding="utf-8"?>
<x:sst xmlns:x="http://schemas.openxmlformats.org/spreadsheetml/2006/main"/>
</file>

<file path=xl/styles.xml><?xml version="1.0" encoding="utf-8"?>
<x:styleSheet xmlns:x="http://schemas.openxmlformats.org/spreadsheetml/2006/main">
  <x:numFmts count="9">
    <x:numFmt numFmtId="200" formatCode="yyyy-mm-dd"/>
    <x:numFmt numFmtId="201" formatCode="0.0%"/>
    <x:numFmt numFmtId="202" formatCode="0"/>
    <x:numFmt numFmtId="203" formatCode="0%"/>
    <x:numFmt numFmtId="204" formatCode="0.00%"/>
    <x:numFmt numFmtId="205" formatCode="0.0"/>
    <x:numFmt numFmtId="206" formatCode="0.00"/>
    <x:numFmt numFmtId="207" formatCode="0.0000"/>
    <x:numFmt numFmtId="208" formatCode="#,##0"/>
  </x:numFmts>
  <x:fonts count="10">
    <x:font>
      <x:sz val="11"/>
      <x:name val="Carlito"/>
    </x:font>
    <x:font>
      <x:b/>
      <x:sz val="11"/>
      <x:color rgb="FFFFFFFF"/>
      <x:name val="Carlito"/>
    </x:font>
    <x:font>
      <x:sz val="10"/>
      <x:color rgb="FF1A1F2B"/>
      <x:name val="Calibri"/>
    </x:font>
    <x:font>
      <x:sz val="11"/>
      <x:color rgb="FF000000"/>
      <x:name val="Carlito"/>
    </x:font>
    <x:font>
      <x:sz val="11"/>
      <x:color rgb="FFFFFFFF"/>
      <x:name val="Carlito"/>
    </x:font>
    <x:font>
      <x:b/>
      <x:sz val="14"/>
      <x:color rgb="FFFFFFFF"/>
      <x:name val="Aptos Display"/>
    </x:font>
    <x:font>
      <x:sz val="9"/>
      <x:color rgb="FF344054"/>
      <x:name val="Aptos"/>
    </x:font>
    <x:font>
      <x:b/>
      <x:sz val="10"/>
      <x:color rgb="FFFFFFFF"/>
      <x:name val="Aptos"/>
    </x:font>
    <x:font>
      <x:sz val="9"/>
      <x:color rgb="FF172033"/>
      <x:name val="Aptos"/>
    </x:font>
    <x:font>
      <x:sz val="11"/>
      <x:color rgb="FF1A1F2B"/>
      <x:name val="Carlito"/>
    </x:font>
  </x:fonts>
  <x:fills count="22">
    <x:fill>
      <x:patternFill patternType="none"/>
    </x:fill>
    <x:fill>
      <x:patternFill patternType="gray125"/>
    </x:fill>
    <x:fill>
      <x:patternFill patternType="solid">
        <x:fgColor rgb="FF1A1F2B"/>
      </x:patternFill>
    </x:fill>
    <x:fill>
      <x:patternFill patternType="solid">
        <x:fgColor rgb="FF1F4E78"/>
      </x:patternFill>
    </x:fill>
    <x:fill>
      <x:patternFill patternType="solid">
        <x:fgColor rgb="FF17324D"/>
      </x:patternFill>
    </x:fill>
    <x:fill>
      <x:patternFill patternType="solid">
        <x:fgColor rgb="FF17324D"/>
      </x:patternFill>
    </x:fill>
    <x:fill>
      <x:patternFill patternType="solid">
        <x:fgColor rgb="FF17324D"/>
      </x:patternFill>
    </x:fill>
    <x:fill>
      <x:patternFill patternType="solid">
        <x:fgColor rgb="FF17324D"/>
      </x:patternFill>
    </x:fill>
    <x:fill>
      <x:patternFill patternType="solid">
        <x:fgColor rgb="FF172033"/>
      </x:patternFill>
    </x:fill>
    <x:fill>
      <x:patternFill patternType="solid">
        <x:fgColor rgb="FFF3F6FA"/>
      </x:patternFill>
    </x:fill>
    <x:fill>
      <x:patternFill patternType="solid">
        <x:fgColor rgb="FF26364D"/>
      </x:patternFill>
    </x:fill>
    <x:fill>
      <x:patternFill patternType="solid">
        <x:fgColor rgb="FF172033"/>
      </x:patternFill>
    </x:fill>
    <x:fill>
      <x:patternFill patternType="solid">
        <x:fgColor rgb="FFF3F6FA"/>
      </x:patternFill>
    </x:fill>
    <x:fill>
      <x:patternFill patternType="solid">
        <x:fgColor rgb="FF26364D"/>
      </x:patternFill>
    </x:fill>
    <x:fill>
      <x:patternFill patternType="solid">
        <x:fgColor rgb="FF172033"/>
      </x:patternFill>
    </x:fill>
    <x:fill>
      <x:patternFill patternType="solid">
        <x:fgColor rgb="FFF3F6FA"/>
      </x:patternFill>
    </x:fill>
    <x:fill>
      <x:patternFill patternType="solid">
        <x:fgColor rgb="FF26364D"/>
      </x:patternFill>
    </x:fill>
    <x:fill>
      <x:patternFill patternType="solid">
        <x:fgColor rgb="FF172033"/>
      </x:patternFill>
    </x:fill>
    <x:fill>
      <x:patternFill patternType="solid">
        <x:fgColor rgb="FFF3F6FA"/>
      </x:patternFill>
    </x:fill>
    <x:fill>
      <x:patternFill patternType="solid">
        <x:fgColor rgb="FF26364D"/>
      </x:patternFill>
    </x:fill>
    <x:fill>
      <x:patternFill patternType="solid">
        <x:fgColor rgb="FF1A1F2B"/>
      </x:patternFill>
    </x:fill>
    <x:fill>
      <x:patternFill patternType="solid">
        <x:fgColor rgb="FF1A1F2B"/>
      </x:patternFill>
    </x:fill>
  </x:fills>
  <x:borders count="30">
    <x:border/>
    <x:border>
      <x:left style="thin">
        <x:color rgb="FFD9E0EA"/>
      </x:left>
      <x:top style="thin">
        <x:color rgb="FFD9E0EA"/>
      </x:top>
    </x:border>
    <x:border>
      <x:right style="thin">
        <x:color rgb="FFD9E0EA"/>
      </x:right>
      <x:top style="thin">
        <x:color rgb="FFD9E0EA"/>
      </x:top>
    </x:border>
    <x:border>
      <x:left style="thin">
        <x:color rgb="FFD9E0EA"/>
      </x:left>
    </x:border>
    <x:border>
      <x:right style="thin">
        <x:color rgb="FFD9E0EA"/>
      </x:right>
    </x:border>
    <x:border>
      <x:left style="thin">
        <x:color rgb="FFD9E0EA"/>
      </x:left>
      <x:bottom style="thin">
        <x:color rgb="FFD9E0EA"/>
      </x:bottom>
    </x:border>
    <x:border>
      <x:right style="thin">
        <x:color rgb="FFD9E0EA"/>
      </x:right>
      <x:bottom style="thin">
        <x:color rgb="FFD9E0EA"/>
      </x:bottom>
    </x:border>
    <x:border>
      <x:top style="thin">
        <x:color rgb="FFD9E0EA"/>
      </x:top>
    </x:border>
    <x:border>
      <x:bottom style="thin">
        <x:color rgb="FFD9E0EA"/>
      </x:bottom>
    </x:border>
    <x:border>
      <x:right style="thin">
        <x:color rgb="FFD9E2F3"/>
      </x:right>
      <x:bottom style="thin">
        <x:color rgb="FFD9E2F3"/>
      </x:bottom>
    </x:border>
    <x:border>
      <x:left style="thin">
        <x:color rgb="FFD9E2F3"/>
      </x:left>
      <x:right style="thin">
        <x:color rgb="FFD9E2F3"/>
      </x:right>
      <x:bottom style="thin">
        <x:color rgb="FFD9E2F3"/>
      </x:bottom>
    </x:border>
    <x:border>
      <x:left style="thin">
        <x:color rgb="FFD9E2F3"/>
      </x:left>
      <x:bottom style="thin">
        <x:color rgb="FFD9E2F3"/>
      </x:bottom>
    </x:border>
    <x:border>
      <x:right style="thin">
        <x:color rgb="FFD9E2F3"/>
      </x:right>
      <x:top style="thin">
        <x:color rgb="FFD9E2F3"/>
      </x:top>
      <x:bottom style="thin">
        <x:color rgb="FFD9E2F3"/>
      </x:bottom>
    </x:border>
    <x:border>
      <x:left style="thin">
        <x:color rgb="FFD9E2F3"/>
      </x:left>
      <x:right style="thin">
        <x:color rgb="FFD9E2F3"/>
      </x:right>
      <x:top style="thin">
        <x:color rgb="FFD9E2F3"/>
      </x:top>
      <x:bottom style="thin">
        <x:color rgb="FFD9E2F3"/>
      </x:bottom>
    </x:border>
    <x:border>
      <x:left style="thin">
        <x:color rgb="FFD9E2F3"/>
      </x:left>
      <x:top style="thin">
        <x:color rgb="FFD9E2F3"/>
      </x:top>
      <x:bottom style="thin">
        <x:color rgb="FFD9E2F3"/>
      </x:bottom>
    </x:border>
    <x:border>
      <x:right style="thin">
        <x:color rgb="FFD9E2F3"/>
      </x:right>
      <x:top style="thin">
        <x:color rgb="FFD9E2F3"/>
      </x:top>
    </x:border>
    <x:border>
      <x:left style="thin">
        <x:color rgb="FFD9E2F3"/>
      </x:left>
      <x:right style="thin">
        <x:color rgb="FFD9E2F3"/>
      </x:right>
      <x:top style="thin">
        <x:color rgb="FFD9E2F3"/>
      </x:top>
    </x:border>
    <x:border>
      <x:left style="thin">
        <x:color rgb="FFD9E2F3"/>
      </x:left>
      <x:top style="thin">
        <x:color rgb="FFD9E2F3"/>
      </x:top>
    </x:border>
    <x:border>
      <x:left style="thin">
        <x:color rgb="FFC7D2E3"/>
      </x:left>
      <x:top style="thin">
        <x:color rgb="FFC7D2E3"/>
      </x:top>
      <x:bottom style="thin">
        <x:color rgb="FFC7D2E3"/>
      </x:bottom>
    </x:border>
    <x:border>
      <x:top style="thin">
        <x:color rgb="FFC7D2E3"/>
      </x:top>
      <x:bottom style="thin">
        <x:color rgb="FFC7D2E3"/>
      </x:bottom>
    </x:border>
    <x:border>
      <x:right style="thin">
        <x:color rgb="FFC7D2E3"/>
      </x:right>
      <x:top style="thin">
        <x:color rgb="FFC7D2E3"/>
      </x:top>
      <x:bottom style="thin">
        <x:color rgb="FFC7D2E3"/>
      </x:bottom>
    </x:border>
    <x:border>
      <x:right style="thin">
        <x:color rgb="FFE5EDF5"/>
      </x:right>
      <x:bottom style="thin">
        <x:color rgb="FFE5EDF5"/>
      </x:bottom>
    </x:border>
    <x:border>
      <x:left style="thin">
        <x:color rgb="FFE5EDF5"/>
      </x:left>
      <x:right style="thin">
        <x:color rgb="FFE5EDF5"/>
      </x:right>
      <x:bottom style="thin">
        <x:color rgb="FFE5EDF5"/>
      </x:bottom>
    </x:border>
    <x:border>
      <x:left style="thin">
        <x:color rgb="FFE5EDF5"/>
      </x:left>
      <x:bottom style="thin">
        <x:color rgb="FFE5EDF5"/>
      </x:bottom>
    </x:border>
    <x:border>
      <x:right style="thin">
        <x:color rgb="FFE5EDF5"/>
      </x:right>
      <x:top style="thin">
        <x:color rgb="FFE5EDF5"/>
      </x:top>
      <x:bottom style="thin">
        <x:color rgb="FFE5EDF5"/>
      </x:bottom>
    </x:border>
    <x:border>
      <x:left style="thin">
        <x:color rgb="FFE5EDF5"/>
      </x:left>
      <x:right style="thin">
        <x:color rgb="FFE5EDF5"/>
      </x:right>
      <x:top style="thin">
        <x:color rgb="FFE5EDF5"/>
      </x:top>
      <x:bottom style="thin">
        <x:color rgb="FFE5EDF5"/>
      </x:bottom>
    </x:border>
    <x:border>
      <x:left style="thin">
        <x:color rgb="FFE5EDF5"/>
      </x:left>
      <x:top style="thin">
        <x:color rgb="FFE5EDF5"/>
      </x:top>
      <x:bottom style="thin">
        <x:color rgb="FFE5EDF5"/>
      </x:bottom>
    </x:border>
    <x:border>
      <x:right style="thin">
        <x:color rgb="FFE5EDF5"/>
      </x:right>
      <x:top style="thin">
        <x:color rgb="FFE5EDF5"/>
      </x:top>
    </x:border>
    <x:border>
      <x:left style="thin">
        <x:color rgb="FFE5EDF5"/>
      </x:left>
      <x:right style="thin">
        <x:color rgb="FFE5EDF5"/>
      </x:right>
      <x:top style="thin">
        <x:color rgb="FFE5EDF5"/>
      </x:top>
    </x:border>
    <x:border>
      <x:left style="thin">
        <x:color rgb="FFE5EDF5"/>
      </x:left>
      <x:top style="thin">
        <x:color rgb="FFE5EDF5"/>
      </x:top>
    </x:border>
  </x:borders>
  <x:cellStyleXfs count="1">
    <x:xf numFmtId="0" fontId="0" fillId="0" borderId="0"/>
  </x:cellStyleXfs>
  <x:cellXfs count="26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1" fillId="2" borderId="0" xfId="0" applyNumberFormat="1" applyFont="1" applyFill="1" applyBorder="1" applyAlignment="1">
      <x:alignment horizontal="center" vertical="center" wrapText="1"/>
    </x:xf>
    <x:xf numFmtId="0" fontId="2" fillId="0" borderId="0" xfId="0" applyNumberFormat="1" applyFont="1" applyFill="1" applyBorder="1"/>
    <x:xf numFmtId="0" fontId="2" fillId="0" borderId="1" xfId="0" applyNumberFormat="1" applyFont="1" applyFill="1" applyBorder="1"/>
    <x:xf numFmtId="0" fontId="2" fillId="0" borderId="2" xfId="0" applyNumberFormat="1" applyFont="1" applyFill="1" applyBorder="1"/>
    <x:xf numFmtId="0" fontId="2" fillId="0" borderId="3" xfId="0" applyNumberFormat="1" applyFont="1" applyFill="1" applyBorder="1"/>
    <x:xf numFmtId="0" fontId="2" fillId="0" borderId="4" xfId="0" applyNumberFormat="1" applyFont="1" applyFill="1" applyBorder="1"/>
    <x:xf numFmtId="0" fontId="2" fillId="0" borderId="5" xfId="0" applyNumberFormat="1" applyFont="1" applyFill="1" applyBorder="1"/>
    <x:xf numFmtId="0" fontId="2" fillId="0" borderId="6" xfId="0" applyNumberFormat="1" applyFont="1" applyFill="1" applyBorder="1"/>
    <x:xf numFmtId="0" fontId="2" fillId="0" borderId="1" xfId="0" applyNumberFormat="1" applyFont="1" applyFill="1" applyBorder="1" applyAlignment="1">
      <x:alignment wrapText="1"/>
    </x:xf>
    <x:xf numFmtId="0" fontId="2" fillId="0" borderId="2" xfId="0" applyNumberFormat="1" applyFont="1" applyFill="1" applyBorder="1" applyAlignment="1">
      <x:alignment wrapText="1"/>
    </x:xf>
    <x:xf numFmtId="0" fontId="2" fillId="0" borderId="3" xfId="0" applyNumberFormat="1" applyFont="1" applyFill="1" applyBorder="1" applyAlignment="1">
      <x:alignment wrapText="1"/>
    </x:xf>
    <x:xf numFmtId="0" fontId="2" fillId="0" borderId="4" xfId="0" applyNumberFormat="1" applyFont="1" applyFill="1" applyBorder="1" applyAlignment="1">
      <x:alignment wrapText="1"/>
    </x:xf>
    <x:xf numFmtId="0" fontId="2" fillId="0" borderId="5" xfId="0" applyNumberFormat="1" applyFont="1" applyFill="1" applyBorder="1" applyAlignment="1">
      <x:alignment wrapText="1"/>
    </x:xf>
    <x:xf numFmtId="0" fontId="2" fillId="0" borderId="6"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0" borderId="2" xfId="0" applyNumberFormat="1" applyFont="1" applyFill="1" applyBorder="1" applyAlignment="1">
      <x:alignment vertical="top" wrapText="1"/>
    </x:xf>
    <x:xf numFmtId="0" fontId="2" fillId="0" borderId="3" xfId="0" applyNumberFormat="1" applyFont="1" applyFill="1" applyBorder="1" applyAlignment="1">
      <x:alignment vertical="top" wrapText="1"/>
    </x:xf>
    <x:xf numFmtId="0" fontId="2" fillId="0" borderId="4" xfId="0" applyNumberFormat="1" applyFont="1" applyFill="1" applyBorder="1" applyAlignment="1">
      <x:alignment vertical="top" wrapText="1"/>
    </x:xf>
    <x:xf numFmtId="0" fontId="2" fillId="0" borderId="5" xfId="0" applyNumberFormat="1" applyFont="1" applyFill="1" applyBorder="1" applyAlignment="1">
      <x:alignment vertical="top" wrapText="1"/>
    </x:xf>
    <x:xf numFmtId="0" fontId="2" fillId="0" borderId="6" xfId="0" applyNumberFormat="1" applyFont="1" applyFill="1" applyBorder="1" applyAlignment="1">
      <x:alignment vertical="top" wrapText="1"/>
    </x:xf>
    <x:xf numFmtId="0" fontId="2" fillId="0" borderId="7" xfId="0" applyNumberFormat="1" applyFont="1" applyFill="1" applyBorder="1"/>
    <x:xf numFmtId="0" fontId="2" fillId="0" borderId="8" xfId="0" applyNumberFormat="1" applyFont="1" applyFill="1" applyBorder="1"/>
    <x:xf numFmtId="0" fontId="2" fillId="0" borderId="7" xfId="0" applyNumberFormat="1" applyFont="1" applyFill="1" applyBorder="1" applyAlignment="1">
      <x:alignment wrapText="1"/>
    </x:xf>
    <x:xf numFmtId="0" fontId="2" fillId="0" borderId="0" xfId="0" applyNumberFormat="1" applyFont="1" applyFill="1" applyBorder="1" applyAlignment="1">
      <x:alignment wrapText="1"/>
    </x:xf>
    <x:xf numFmtId="0" fontId="2" fillId="0" borderId="8" xfId="0" applyNumberFormat="1" applyFont="1" applyFill="1" applyBorder="1" applyAlignment="1">
      <x:alignment wrapText="1"/>
    </x:xf>
    <x:xf numFmtId="0" fontId="2" fillId="0" borderId="7" xfId="0" applyNumberFormat="1" applyFont="1" applyFill="1" applyBorder="1" applyAlignment="1">
      <x:alignment vertical="top" wrapText="1"/>
    </x:xf>
    <x:xf numFmtId="0" fontId="2" fillId="0" borderId="0" xfId="0" applyNumberFormat="1" applyFont="1" applyFill="1" applyBorder="1" applyAlignment="1">
      <x:alignment vertical="top" wrapText="1"/>
    </x:xf>
    <x:xf numFmtId="0" fontId="2" fillId="0" borderId="8" xfId="0" applyNumberFormat="1" applyFont="1" applyFill="1" applyBorder="1" applyAlignment="1">
      <x:alignment vertical="top" wrapText="1"/>
    </x:xf>
    <x:xf numFmtId="200" fontId="2" fillId="0" borderId="1" xfId="0" applyNumberFormat="1" applyFont="1" applyFill="1" applyBorder="1" applyAlignment="1">
      <x:alignment vertical="top" wrapText="1"/>
    </x:xf>
    <x:xf numFmtId="200" fontId="2" fillId="0" borderId="3" xfId="0" applyNumberFormat="1" applyFont="1" applyFill="1" applyBorder="1" applyAlignment="1">
      <x:alignment vertical="top" wrapText="1"/>
    </x:xf>
    <x:xf numFmtId="200" fontId="2" fillId="0" borderId="5" xfId="0" applyNumberFormat="1" applyFont="1" applyFill="1" applyBorder="1" applyAlignment="1">
      <x:alignment vertical="top" wrapText="1"/>
    </x:xf>
    <x:xf numFmtId="200" fontId="2" fillId="0" borderId="7" xfId="0" applyNumberFormat="1" applyFont="1" applyFill="1" applyBorder="1" applyAlignment="1">
      <x:alignment vertical="top" wrapText="1"/>
    </x:xf>
    <x:xf numFmtId="200" fontId="2" fillId="0" borderId="0" xfId="0" applyNumberFormat="1" applyFont="1" applyFill="1" applyBorder="1" applyAlignment="1">
      <x:alignment vertical="top" wrapText="1"/>
    </x:xf>
    <x:xf numFmtId="200" fontId="2" fillId="0" borderId="8" xfId="0" applyNumberFormat="1" applyFont="1" applyFill="1" applyBorder="1" applyAlignment="1">
      <x:alignment vertical="top" wrapText="1"/>
    </x:xf>
    <x:xf numFmtId="201" fontId="2" fillId="0" borderId="7" xfId="0" applyNumberFormat="1" applyFont="1" applyFill="1" applyBorder="1" applyAlignment="1">
      <x:alignment vertical="top" wrapText="1"/>
    </x:xf>
    <x:xf numFmtId="201" fontId="2" fillId="0" borderId="0" xfId="0" applyNumberFormat="1" applyFont="1" applyFill="1" applyBorder="1" applyAlignment="1">
      <x:alignment vertical="top" wrapText="1"/>
    </x:xf>
    <x:xf numFmtId="201" fontId="2" fillId="0" borderId="8" xfId="0" applyNumberFormat="1" applyFont="1" applyFill="1" applyBorder="1" applyAlignment="1">
      <x:alignment vertical="top" wrapText="1"/>
    </x:xf>
    <x:xf numFmtId="202" fontId="2" fillId="0" borderId="7" xfId="0" applyNumberFormat="1" applyFont="1" applyFill="1" applyBorder="1" applyAlignment="1">
      <x:alignment vertical="top" wrapText="1"/>
    </x:xf>
    <x:xf numFmtId="202" fontId="2" fillId="0" borderId="0" xfId="0" applyNumberFormat="1" applyFont="1" applyFill="1" applyBorder="1" applyAlignment="1">
      <x:alignment vertical="top" wrapText="1"/>
    </x:xf>
    <x:xf numFmtId="202" fontId="2" fillId="0" borderId="8" xfId="0" applyNumberFormat="1" applyFont="1" applyFill="1" applyBorder="1" applyAlignment="1">
      <x:alignment vertical="top" wrapText="1"/>
    </x:xf>
    <x:xf numFmtId="203" fontId="2" fillId="0" borderId="7" xfId="0" applyNumberFormat="1" applyFont="1" applyFill="1" applyBorder="1" applyAlignment="1">
      <x:alignment vertical="top" wrapText="1"/>
    </x:xf>
    <x:xf numFmtId="203" fontId="2" fillId="0" borderId="0" xfId="0" applyNumberFormat="1" applyFont="1" applyFill="1" applyBorder="1" applyAlignment="1">
      <x:alignment vertical="top" wrapText="1"/>
    </x:xf>
    <x:xf numFmtId="203" fontId="2" fillId="0" borderId="8" xfId="0" applyNumberFormat="1" applyFont="1" applyFill="1" applyBorder="1" applyAlignment="1">
      <x:alignment vertical="top" wrapText="1"/>
    </x:xf>
    <x:xf numFmtId="0" fontId="0" fillId="0" borderId="0" xfId="0" applyNumberFormat="1" applyFont="1" applyFill="1" applyBorder="1" applyAlignment="1">
      <x:alignment wrapText="1"/>
    </x:xf>
    <x:xf numFmtId="200" fontId="1" fillId="2" borderId="0" xfId="0" applyNumberFormat="1" applyFont="1" applyFill="1" applyBorder="1" applyAlignment="1">
      <x:alignment horizontal="center" vertical="center" wrapText="1"/>
    </x:xf>
    <x:xf numFmtId="204" fontId="1" fillId="2" borderId="0" xfId="0" applyNumberFormat="1" applyFont="1" applyFill="1" applyBorder="1" applyAlignment="1">
      <x:alignment horizontal="center" vertical="center" wrapText="1"/>
    </x:xf>
    <x:xf numFmtId="202" fontId="1" fillId="2" borderId="0" xfId="0" applyNumberFormat="1" applyFont="1" applyFill="1" applyBorder="1" applyAlignment="1">
      <x:alignment horizontal="center" vertical="center" wrapText="1"/>
    </x:xf>
    <x:xf numFmtId="205" fontId="1" fillId="2" borderId="0" xfId="0" applyNumberFormat="1" applyFont="1" applyFill="1" applyBorder="1" applyAlignment="1">
      <x:alignment horizontal="center" vertical="center" wrapText="1"/>
    </x:xf>
    <x:xf numFmtId="206" fontId="1" fillId="2" borderId="0" xfId="0" applyNumberFormat="1" applyFont="1" applyFill="1" applyBorder="1" applyAlignment="1">
      <x:alignment horizontal="center" vertical="center" wrapText="1"/>
    </x:xf>
    <x:xf numFmtId="0" fontId="3" fillId="0" borderId="0" xfId="0" applyNumberFormat="1" applyFont="1" applyFill="1" applyBorder="1"/>
    <x:xf numFmtId="0" fontId="3" fillId="0" borderId="9" xfId="0" applyNumberFormat="1" applyFont="1" applyFill="1" applyBorder="1"/>
    <x:xf numFmtId="0" fontId="3" fillId="0" borderId="10" xfId="0" applyNumberFormat="1" applyFont="1" applyFill="1" applyBorder="1"/>
    <x:xf numFmtId="0" fontId="3" fillId="0" borderId="11" xfId="0" applyNumberFormat="1" applyFont="1" applyFill="1" applyBorder="1"/>
    <x:xf numFmtId="0" fontId="3" fillId="0" borderId="12" xfId="0" applyNumberFormat="1" applyFont="1" applyFill="1" applyBorder="1"/>
    <x:xf numFmtId="0" fontId="3" fillId="0" borderId="13" xfId="0" applyNumberFormat="1" applyFont="1" applyFill="1" applyBorder="1"/>
    <x:xf numFmtId="0" fontId="3" fillId="0" borderId="14" xfId="0" applyNumberFormat="1" applyFont="1" applyFill="1" applyBorder="1"/>
    <x:xf numFmtId="0" fontId="3" fillId="0" borderId="15" xfId="0" applyNumberFormat="1" applyFont="1" applyFill="1" applyBorder="1"/>
    <x:xf numFmtId="0" fontId="3" fillId="0" borderId="16" xfId="0" applyNumberFormat="1" applyFont="1" applyFill="1" applyBorder="1"/>
    <x:xf numFmtId="0" fontId="3" fillId="0" borderId="17" xfId="0" applyNumberFormat="1" applyFont="1" applyFill="1" applyBorder="1"/>
    <x:xf numFmtId="0" fontId="3" fillId="0" borderId="9" xfId="0" applyNumberFormat="1" applyFont="1" applyFill="1" applyBorder="1" applyAlignment="1">
      <x:alignment wrapText="1"/>
    </x:xf>
    <x:xf numFmtId="0" fontId="3" fillId="0" borderId="10" xfId="0" applyNumberFormat="1" applyFont="1" applyFill="1" applyBorder="1" applyAlignment="1">
      <x:alignment wrapText="1"/>
    </x:xf>
    <x:xf numFmtId="0" fontId="3" fillId="0" borderId="11" xfId="0" applyNumberFormat="1" applyFont="1" applyFill="1" applyBorder="1" applyAlignment="1">
      <x:alignment wrapText="1"/>
    </x:xf>
    <x:xf numFmtId="0" fontId="3" fillId="0" borderId="12" xfId="0" applyNumberFormat="1" applyFont="1" applyFill="1" applyBorder="1" applyAlignment="1">
      <x:alignment wrapText="1"/>
    </x:xf>
    <x:xf numFmtId="0" fontId="3" fillId="0" borderId="13" xfId="0" applyNumberFormat="1" applyFont="1" applyFill="1" applyBorder="1" applyAlignment="1">
      <x:alignment wrapText="1"/>
    </x:xf>
    <x:xf numFmtId="0" fontId="3" fillId="0" borderId="14" xfId="0" applyNumberFormat="1" applyFont="1" applyFill="1" applyBorder="1" applyAlignment="1">
      <x:alignment wrapText="1"/>
    </x:xf>
    <x:xf numFmtId="0" fontId="3" fillId="0" borderId="15" xfId="0" applyNumberFormat="1" applyFont="1" applyFill="1" applyBorder="1" applyAlignment="1">
      <x:alignment wrapText="1"/>
    </x:xf>
    <x:xf numFmtId="0" fontId="3" fillId="0" borderId="16" xfId="0" applyNumberFormat="1" applyFont="1" applyFill="1" applyBorder="1" applyAlignment="1">
      <x:alignment wrapText="1"/>
    </x:xf>
    <x:xf numFmtId="0" fontId="3" fillId="0" borderId="17" xfId="0" applyNumberFormat="1" applyFont="1" applyFill="1" applyBorder="1" applyAlignment="1">
      <x:alignment wrapText="1"/>
    </x:xf>
    <x:xf numFmtId="200" fontId="3" fillId="0" borderId="9" xfId="0" applyNumberFormat="1" applyFont="1" applyFill="1" applyBorder="1" applyAlignment="1">
      <x:alignment wrapText="1"/>
    </x:xf>
    <x:xf numFmtId="200" fontId="3" fillId="0" borderId="12" xfId="0" applyNumberFormat="1" applyFont="1" applyFill="1" applyBorder="1" applyAlignment="1">
      <x:alignment wrapText="1"/>
    </x:xf>
    <x:xf numFmtId="200" fontId="3" fillId="0" borderId="15" xfId="0" applyNumberFormat="1" applyFont="1" applyFill="1" applyBorder="1" applyAlignment="1">
      <x:alignment wrapText="1"/>
    </x:xf>
    <x:xf numFmtId="202" fontId="3" fillId="0" borderId="10" xfId="0" applyNumberFormat="1" applyFont="1" applyFill="1" applyBorder="1" applyAlignment="1">
      <x:alignment wrapText="1"/>
    </x:xf>
    <x:xf numFmtId="202" fontId="3" fillId="0" borderId="13" xfId="0" applyNumberFormat="1" applyFont="1" applyFill="1" applyBorder="1" applyAlignment="1">
      <x:alignment wrapText="1"/>
    </x:xf>
    <x:xf numFmtId="202" fontId="3" fillId="0" borderId="16" xfId="0" applyNumberFormat="1" applyFont="1" applyFill="1" applyBorder="1" applyAlignment="1">
      <x:alignment wrapText="1"/>
    </x:xf>
    <x:xf numFmtId="201" fontId="3" fillId="0" borderId="10" xfId="0" applyNumberFormat="1" applyFont="1" applyFill="1" applyBorder="1" applyAlignment="1">
      <x:alignment wrapText="1"/>
    </x:xf>
    <x:xf numFmtId="201" fontId="3" fillId="0" borderId="13" xfId="0" applyNumberFormat="1" applyFont="1" applyFill="1" applyBorder="1" applyAlignment="1">
      <x:alignment wrapText="1"/>
    </x:xf>
    <x:xf numFmtId="201" fontId="3" fillId="0" borderId="16" xfId="0" applyNumberFormat="1" applyFont="1" applyFill="1" applyBorder="1" applyAlignment="1">
      <x:alignment wrapText="1"/>
    </x:xf>
    <x:xf numFmtId="0" fontId="0" fillId="3" borderId="0" xfId="0" applyNumberFormat="1" applyFont="1" applyFill="1" applyBorder="1"/>
    <x:xf numFmtId="0" fontId="1" fillId="3" borderId="0" xfId="0" applyNumberFormat="1" applyFont="1" applyFill="1" applyBorder="1"/>
    <x:xf numFmtId="0" fontId="1" fillId="3" borderId="13" xfId="0" applyNumberFormat="1" applyFont="1" applyFill="1" applyBorder="1"/>
    <x:xf numFmtId="0" fontId="1" fillId="3" borderId="13" xfId="0" applyNumberFormat="1" applyFont="1" applyFill="1" applyBorder="1" applyAlignment="1">
      <x:alignment wrapText="1"/>
    </x:xf>
    <x:xf numFmtId="0" fontId="0" fillId="4" borderId="0" xfId="0" applyNumberFormat="1" applyFont="1" applyFill="1" applyBorder="1"/>
    <x:xf numFmtId="0" fontId="4" fillId="4" borderId="0" xfId="0" applyNumberFormat="1" applyFont="1" applyFill="1" applyBorder="1"/>
    <x:xf numFmtId="0" fontId="1" fillId="4" borderId="0" xfId="0" applyNumberFormat="1" applyFont="1" applyFill="1" applyBorder="1"/>
    <x:xf numFmtId="0" fontId="0" fillId="0" borderId="0" xfId="0" applyNumberFormat="1" applyFont="1" applyFill="1" applyBorder="1" applyAlignment="1">
      <x:alignment vertical="top" wrapText="1"/>
    </x:xf>
    <x:xf numFmtId="0" fontId="0" fillId="5" borderId="0" xfId="0" applyNumberFormat="1" applyFont="1" applyFill="1" applyBorder="1"/>
    <x:xf numFmtId="0" fontId="4" fillId="5" borderId="0" xfId="0" applyNumberFormat="1" applyFont="1" applyFill="1" applyBorder="1"/>
    <x:xf numFmtId="0" fontId="1" fillId="5" borderId="0" xfId="0" applyNumberFormat="1" applyFont="1" applyFill="1" applyBorder="1"/>
    <x:xf numFmtId="0" fontId="0" fillId="6" borderId="0" xfId="0" applyNumberFormat="1" applyFont="1" applyFill="1" applyBorder="1"/>
    <x:xf numFmtId="0" fontId="1" fillId="6" borderId="0" xfId="0" applyNumberFormat="1" applyFont="1" applyFill="1" applyBorder="1"/>
    <x:xf numFmtId="0" fontId="1" fillId="6" borderId="18" xfId="0" applyNumberFormat="1" applyFont="1" applyFill="1" applyBorder="1"/>
    <x:xf numFmtId="0" fontId="1" fillId="6" borderId="19" xfId="0" applyNumberFormat="1" applyFont="1" applyFill="1" applyBorder="1"/>
    <x:xf numFmtId="0" fontId="1" fillId="6" borderId="20" xfId="0" applyNumberFormat="1" applyFont="1" applyFill="1" applyBorder="1"/>
    <x:xf numFmtId="0" fontId="1" fillId="6" borderId="18" xfId="0" applyNumberFormat="1" applyFont="1" applyFill="1" applyBorder="1" applyAlignment="1">
      <x:alignment wrapText="1"/>
    </x:xf>
    <x:xf numFmtId="0" fontId="1" fillId="6" borderId="19" xfId="0" applyNumberFormat="1" applyFont="1" applyFill="1" applyBorder="1" applyAlignment="1">
      <x:alignment wrapText="1"/>
    </x:xf>
    <x:xf numFmtId="0" fontId="1" fillId="6" borderId="20" xfId="0" applyNumberFormat="1" applyFont="1" applyFill="1" applyBorder="1" applyAlignment="1">
      <x:alignment wrapText="1"/>
    </x:xf>
    <x:xf numFmtId="0" fontId="3" fillId="0" borderId="21" xfId="0" applyNumberFormat="1" applyFont="1" applyFill="1" applyBorder="1"/>
    <x:xf numFmtId="0" fontId="3" fillId="0" borderId="22" xfId="0" applyNumberFormat="1" applyFont="1" applyFill="1" applyBorder="1"/>
    <x:xf numFmtId="0" fontId="3" fillId="0" borderId="23" xfId="0" applyNumberFormat="1" applyFont="1" applyFill="1" applyBorder="1"/>
    <x:xf numFmtId="0" fontId="3" fillId="0" borderId="24" xfId="0" applyNumberFormat="1" applyFont="1" applyFill="1" applyBorder="1"/>
    <x:xf numFmtId="0" fontId="3" fillId="0" borderId="25" xfId="0" applyNumberFormat="1" applyFont="1" applyFill="1" applyBorder="1"/>
    <x:xf numFmtId="0" fontId="3" fillId="0" borderId="26" xfId="0" applyNumberFormat="1" applyFont="1" applyFill="1" applyBorder="1"/>
    <x:xf numFmtId="0" fontId="3" fillId="0" borderId="27" xfId="0" applyNumberFormat="1" applyFont="1" applyFill="1" applyBorder="1"/>
    <x:xf numFmtId="0" fontId="3" fillId="0" borderId="28" xfId="0" applyNumberFormat="1" applyFont="1" applyFill="1" applyBorder="1"/>
    <x:xf numFmtId="0" fontId="3" fillId="0" borderId="29" xfId="0" applyNumberFormat="1" applyFont="1" applyFill="1" applyBorder="1"/>
    <x:xf numFmtId="0" fontId="3" fillId="0" borderId="21" xfId="0" applyNumberFormat="1" applyFont="1" applyFill="1" applyBorder="1" applyAlignment="1">
      <x:alignment wrapText="1"/>
    </x:xf>
    <x:xf numFmtId="0" fontId="3" fillId="0" borderId="22" xfId="0" applyNumberFormat="1" applyFont="1" applyFill="1" applyBorder="1" applyAlignment="1">
      <x:alignment wrapText="1"/>
    </x:xf>
    <x:xf numFmtId="0" fontId="3" fillId="0" borderId="23" xfId="0" applyNumberFormat="1" applyFont="1" applyFill="1" applyBorder="1" applyAlignment="1">
      <x:alignment wrapText="1"/>
    </x:xf>
    <x:xf numFmtId="0" fontId="3" fillId="0" borderId="24" xfId="0" applyNumberFormat="1" applyFont="1" applyFill="1" applyBorder="1" applyAlignment="1">
      <x:alignment wrapText="1"/>
    </x:xf>
    <x:xf numFmtId="0" fontId="3" fillId="0" borderId="25" xfId="0" applyNumberFormat="1" applyFont="1" applyFill="1" applyBorder="1" applyAlignment="1">
      <x:alignment wrapText="1"/>
    </x:xf>
    <x:xf numFmtId="0" fontId="3" fillId="0" borderId="26" xfId="0" applyNumberFormat="1" applyFont="1" applyFill="1" applyBorder="1" applyAlignment="1">
      <x:alignment wrapText="1"/>
    </x:xf>
    <x:xf numFmtId="0" fontId="3" fillId="0" borderId="27" xfId="0" applyNumberFormat="1" applyFont="1" applyFill="1" applyBorder="1" applyAlignment="1">
      <x:alignment wrapText="1"/>
    </x:xf>
    <x:xf numFmtId="0" fontId="3" fillId="0" borderId="28" xfId="0" applyNumberFormat="1" applyFont="1" applyFill="1" applyBorder="1" applyAlignment="1">
      <x:alignment wrapText="1"/>
    </x:xf>
    <x:xf numFmtId="0" fontId="3" fillId="0" borderId="29" xfId="0" applyNumberFormat="1" applyFont="1" applyFill="1" applyBorder="1" applyAlignment="1">
      <x:alignment wrapText="1"/>
    </x:xf>
    <x:xf numFmtId="0" fontId="3" fillId="0" borderId="21" xfId="0" applyNumberFormat="1" applyFont="1" applyFill="1" applyBorder="1" applyAlignment="1">
      <x:alignment vertical="top" wrapText="1"/>
    </x:xf>
    <x:xf numFmtId="0" fontId="3" fillId="0" borderId="22" xfId="0" applyNumberFormat="1" applyFont="1" applyFill="1" applyBorder="1" applyAlignment="1">
      <x:alignment vertical="top" wrapText="1"/>
    </x:xf>
    <x:xf numFmtId="0" fontId="3" fillId="0" borderId="23" xfId="0" applyNumberFormat="1" applyFont="1" applyFill="1" applyBorder="1" applyAlignment="1">
      <x:alignment vertical="top" wrapText="1"/>
    </x:xf>
    <x:xf numFmtId="0" fontId="3" fillId="0" borderId="24" xfId="0" applyNumberFormat="1" applyFont="1" applyFill="1" applyBorder="1" applyAlignment="1">
      <x:alignment vertical="top" wrapText="1"/>
    </x:xf>
    <x:xf numFmtId="0" fontId="3" fillId="0" borderId="25" xfId="0" applyNumberFormat="1" applyFont="1" applyFill="1" applyBorder="1" applyAlignment="1">
      <x:alignment vertical="top" wrapText="1"/>
    </x:xf>
    <x:xf numFmtId="0" fontId="3" fillId="0" borderId="26" xfId="0" applyNumberFormat="1" applyFont="1" applyFill="1" applyBorder="1" applyAlignment="1">
      <x:alignment vertical="top" wrapText="1"/>
    </x:xf>
    <x:xf numFmtId="0" fontId="3" fillId="0" borderId="27" xfId="0" applyNumberFormat="1" applyFont="1" applyFill="1" applyBorder="1" applyAlignment="1">
      <x:alignment vertical="top" wrapText="1"/>
    </x:xf>
    <x:xf numFmtId="0" fontId="3" fillId="0" borderId="28" xfId="0" applyNumberFormat="1" applyFont="1" applyFill="1" applyBorder="1" applyAlignment="1">
      <x:alignment vertical="top" wrapText="1"/>
    </x:xf>
    <x:xf numFmtId="0" fontId="3" fillId="0" borderId="29" xfId="0" applyNumberFormat="1" applyFont="1" applyFill="1" applyBorder="1" applyAlignment="1">
      <x:alignment vertical="top" wrapText="1"/>
    </x:xf>
    <x:xf numFmtId="200" fontId="3" fillId="0" borderId="21" xfId="0" applyNumberFormat="1" applyFont="1" applyFill="1" applyBorder="1" applyAlignment="1">
      <x:alignment vertical="top" wrapText="1"/>
    </x:xf>
    <x:xf numFmtId="200" fontId="3" fillId="0" borderId="24" xfId="0" applyNumberFormat="1" applyFont="1" applyFill="1" applyBorder="1" applyAlignment="1">
      <x:alignment vertical="top" wrapText="1"/>
    </x:xf>
    <x:xf numFmtId="200" fontId="3" fillId="0" borderId="27" xfId="0" applyNumberFormat="1" applyFont="1" applyFill="1" applyBorder="1" applyAlignment="1">
      <x:alignment vertical="top" wrapText="1"/>
    </x:xf>
    <x:xf numFmtId="202" fontId="3" fillId="0" borderId="22" xfId="0" applyNumberFormat="1" applyFont="1" applyFill="1" applyBorder="1" applyAlignment="1">
      <x:alignment vertical="top" wrapText="1"/>
    </x:xf>
    <x:xf numFmtId="202" fontId="3" fillId="0" borderId="25" xfId="0" applyNumberFormat="1" applyFont="1" applyFill="1" applyBorder="1" applyAlignment="1">
      <x:alignment vertical="top" wrapText="1"/>
    </x:xf>
    <x:xf numFmtId="202" fontId="3" fillId="0" borderId="28" xfId="0" applyNumberFormat="1" applyFont="1" applyFill="1" applyBorder="1" applyAlignment="1">
      <x:alignment vertical="top" wrapText="1"/>
    </x:xf>
    <x:xf numFmtId="201" fontId="3" fillId="0" borderId="22" xfId="0" applyNumberFormat="1" applyFont="1" applyFill="1" applyBorder="1" applyAlignment="1">
      <x:alignment vertical="top" wrapText="1"/>
    </x:xf>
    <x:xf numFmtId="201" fontId="3" fillId="0" borderId="25" xfId="0" applyNumberFormat="1" applyFont="1" applyFill="1" applyBorder="1" applyAlignment="1">
      <x:alignment vertical="top" wrapText="1"/>
    </x:xf>
    <x:xf numFmtId="201" fontId="3" fillId="0" borderId="28" xfId="0" applyNumberFormat="1" applyFont="1" applyFill="1" applyBorder="1" applyAlignment="1">
      <x:alignment vertical="top" wrapText="1"/>
    </x:xf>
    <x:xf numFmtId="0" fontId="0" fillId="7" borderId="0" xfId="0" applyNumberFormat="1" applyFont="1" applyFill="1" applyBorder="1"/>
    <x:xf numFmtId="0" fontId="1" fillId="7" borderId="0" xfId="0" applyNumberFormat="1" applyFont="1" applyFill="1" applyBorder="1"/>
    <x:xf numFmtId="0" fontId="1" fillId="7" borderId="18" xfId="0" applyNumberFormat="1" applyFont="1" applyFill="1" applyBorder="1"/>
    <x:xf numFmtId="0" fontId="1" fillId="7" borderId="19" xfId="0" applyNumberFormat="1" applyFont="1" applyFill="1" applyBorder="1"/>
    <x:xf numFmtId="0" fontId="1" fillId="7" borderId="20" xfId="0" applyNumberFormat="1" applyFont="1" applyFill="1" applyBorder="1"/>
    <x:xf numFmtId="0" fontId="1" fillId="7" borderId="18" xfId="0" applyNumberFormat="1" applyFont="1" applyFill="1" applyBorder="1" applyAlignment="1">
      <x:alignment wrapText="1"/>
    </x:xf>
    <x:xf numFmtId="0" fontId="1" fillId="7" borderId="19" xfId="0" applyNumberFormat="1" applyFont="1" applyFill="1" applyBorder="1" applyAlignment="1">
      <x:alignment wrapText="1"/>
    </x:xf>
    <x:xf numFmtId="0" fontId="1" fillId="7" borderId="20" xfId="0" applyNumberFormat="1" applyFont="1" applyFill="1" applyBorder="1" applyAlignment="1">
      <x:alignment wrapText="1"/>
    </x:xf>
    <x:xf numFmtId="200" fontId="0" fillId="0" borderId="0" xfId="0" applyNumberFormat="1" applyFont="1" applyFill="1" applyBorder="1"/>
    <x:xf numFmtId="202" fontId="0" fillId="0" borderId="0" xfId="0" applyNumberFormat="1" applyFont="1" applyFill="1" applyBorder="1"/>
    <x:xf numFmtId="202" fontId="2" fillId="0" borderId="4" xfId="0" applyNumberFormat="1" applyFont="1" applyFill="1" applyBorder="1" applyAlignment="1">
      <x:alignment vertical="top" wrapText="1"/>
    </x:xf>
    <x:xf numFmtId="206" fontId="2" fillId="0" borderId="4" xfId="0" applyNumberFormat="1" applyFont="1" applyFill="1" applyBorder="1" applyAlignment="1">
      <x:alignment vertical="top" wrapText="1"/>
    </x:xf>
    <x:xf numFmtId="206" fontId="2" fillId="0" borderId="7" xfId="0" applyNumberFormat="1" applyFont="1" applyFill="1" applyBorder="1" applyAlignment="1">
      <x:alignment vertical="top" wrapText="1"/>
    </x:xf>
    <x:xf numFmtId="206" fontId="2" fillId="0" borderId="0" xfId="0" applyNumberFormat="1" applyFont="1" applyFill="1" applyBorder="1" applyAlignment="1">
      <x:alignment vertical="top" wrapText="1"/>
    </x:xf>
    <x:xf numFmtId="206" fontId="2" fillId="0" borderId="8" xfId="0" applyNumberFormat="1" applyFont="1" applyFill="1" applyBorder="1" applyAlignment="1">
      <x:alignment vertical="top" wrapText="1"/>
    </x:xf>
    <x:xf numFmtId="200" fontId="3" fillId="0" borderId="22" xfId="0" applyNumberFormat="1" applyFont="1" applyFill="1" applyBorder="1" applyAlignment="1">
      <x:alignment vertical="top" wrapText="1"/>
    </x:xf>
    <x:xf numFmtId="200" fontId="3" fillId="0" borderId="25" xfId="0" applyNumberFormat="1" applyFont="1" applyFill="1" applyBorder="1" applyAlignment="1">
      <x:alignment vertical="top" wrapText="1"/>
    </x:xf>
    <x:xf numFmtId="200" fontId="3" fillId="0" borderId="28" xfId="0" applyNumberFormat="1" applyFont="1" applyFill="1" applyBorder="1" applyAlignment="1">
      <x:alignment vertical="top" wrapText="1"/>
    </x:xf>
    <x:xf numFmtId="204" fontId="3" fillId="0" borderId="22" xfId="0" applyNumberFormat="1" applyFont="1" applyFill="1" applyBorder="1" applyAlignment="1">
      <x:alignment vertical="top" wrapText="1"/>
    </x:xf>
    <x:xf numFmtId="204" fontId="3" fillId="0" borderId="25" xfId="0" applyNumberFormat="1" applyFont="1" applyFill="1" applyBorder="1" applyAlignment="1">
      <x:alignment vertical="top" wrapText="1"/>
    </x:xf>
    <x:xf numFmtId="204" fontId="3" fillId="0" borderId="28" xfId="0" applyNumberFormat="1" applyFont="1" applyFill="1" applyBorder="1" applyAlignment="1">
      <x:alignment vertical="top" wrapText="1"/>
    </x:xf>
    <x:xf numFmtId="204" fontId="0" fillId="0" borderId="0" xfId="0" applyNumberFormat="1" applyFont="1" applyFill="1" applyBorder="1"/>
    <x:xf numFmtId="204" fontId="2" fillId="0" borderId="7" xfId="0" applyNumberFormat="1" applyFont="1" applyFill="1" applyBorder="1" applyAlignment="1">
      <x:alignment vertical="top" wrapText="1"/>
    </x:xf>
    <x:xf numFmtId="204" fontId="2" fillId="0" borderId="0" xfId="0" applyNumberFormat="1" applyFont="1" applyFill="1" applyBorder="1" applyAlignment="1">
      <x:alignment vertical="top" wrapText="1"/>
    </x:xf>
    <x:xf numFmtId="0" fontId="0" fillId="8" borderId="0" xfId="0" applyNumberFormat="1" applyFont="1" applyFill="1" applyBorder="1"/>
    <x:xf numFmtId="0" fontId="5" fillId="8" borderId="0" xfId="0" applyNumberFormat="1" applyFont="1" applyFill="1" applyBorder="1"/>
    <x:xf numFmtId="0" fontId="5" fillId="8" borderId="0" xfId="0" applyNumberFormat="1" applyFont="1" applyFill="1" applyBorder="1" applyAlignment="1">
      <x:alignment horizontal="left"/>
    </x:xf>
    <x:xf numFmtId="0" fontId="5" fillId="8" borderId="0" xfId="0" applyNumberFormat="1" applyFont="1" applyFill="1" applyBorder="1" applyAlignment="1">
      <x:alignment horizontal="left" vertical="center"/>
    </x:xf>
    <x:xf numFmtId="0" fontId="0" fillId="9" borderId="0" xfId="0" applyNumberFormat="1" applyFont="1" applyFill="1" applyBorder="1"/>
    <x:xf numFmtId="0" fontId="6" fillId="9" borderId="0" xfId="0" applyNumberFormat="1" applyFont="1" applyFill="1" applyBorder="1"/>
    <x:xf numFmtId="0" fontId="6" fillId="9" borderId="0" xfId="0" applyNumberFormat="1" applyFont="1" applyFill="1" applyBorder="1" applyAlignment="1">
      <x:alignment wrapText="1"/>
    </x:xf>
    <x:xf numFmtId="0" fontId="6" fillId="9" borderId="0" xfId="0" applyNumberFormat="1" applyFont="1" applyFill="1" applyBorder="1" applyAlignment="1">
      <x:alignment vertical="center" wrapText="1"/>
    </x:xf>
    <x:xf numFmtId="0" fontId="0" fillId="10" borderId="0" xfId="0" applyNumberFormat="1" applyFont="1" applyFill="1" applyBorder="1"/>
    <x:xf numFmtId="0" fontId="7" fillId="10" borderId="0" xfId="0" applyNumberFormat="1" applyFont="1" applyFill="1" applyBorder="1"/>
    <x:xf numFmtId="0" fontId="7" fillId="10" borderId="0" xfId="0" applyNumberFormat="1" applyFont="1" applyFill="1" applyBorder="1" applyAlignment="1">
      <x:alignment wrapText="1"/>
    </x:xf>
    <x:xf numFmtId="0" fontId="7" fillId="10" borderId="0" xfId="0" applyNumberFormat="1" applyFont="1" applyFill="1" applyBorder="1" applyAlignment="1">
      <x:alignment horizontal="center" wrapText="1"/>
    </x:xf>
    <x:xf numFmtId="0" fontId="7" fillId="10" borderId="0" xfId="0" applyNumberFormat="1" applyFont="1" applyFill="1" applyBorder="1" applyAlignment="1">
      <x:alignment horizontal="center" vertical="center" wrapText="1"/>
    </x:xf>
    <x:xf numFmtId="0" fontId="8" fillId="0" borderId="0" xfId="0" applyNumberFormat="1" applyFont="1" applyFill="1" applyBorder="1"/>
    <x:xf numFmtId="0" fontId="8" fillId="0" xfId="0" applyNumberFormat="1" applyFont="1" applyFill="1" applyBorder="0"/>
    <x:xf numFmtId="0" fontId="8" fillId="0" xfId="0" applyNumberFormat="1" applyFont="1" applyFill="1" applyBorder="0" applyAlignment="1">
      <x:alignment wrapText="1"/>
    </x:xf>
    <x:xf numFmtId="0" fontId="8" fillId="0" xfId="0" applyNumberFormat="1" applyFont="1" applyFill="1" applyBorder="0" applyAlignment="1">
      <x:alignment vertical="center" wrapText="1"/>
    </x:xf>
    <x:xf numFmtId="200" fontId="8" fillId="0" xfId="0" applyNumberFormat="1" applyFont="1" applyFill="1" applyBorder="0" applyAlignment="1">
      <x:alignment vertical="center" wrapText="1"/>
    </x:xf>
    <x:xf numFmtId="207" fontId="8" fillId="0" xfId="0" applyNumberFormat="1" applyFont="1" applyFill="1" applyBorder="0" applyAlignment="1">
      <x:alignment vertical="center" wrapText="1"/>
    </x:xf>
    <x:xf numFmtId="208" fontId="8" fillId="0" xfId="0" applyNumberFormat="1" applyFont="1" applyFill="1" applyBorder="0" applyAlignment="1">
      <x:alignment vertical="center" wrapText="1"/>
    </x:xf>
    <x:xf numFmtId="0" fontId="0" fillId="0" borderId="0" xfId="0">
      <x:extLst>
        <x:ext uri="{C7286773-470A-42A8-94C5-96B5CB345126}">
          <xfpb:xfComplement xmlns:xfpb="http://schemas.microsoft.com/office/spreadsheetml/2022/featurepropertybag" i="0"/>
        </x:ext>
      </x:extLst>
    </x:xf>
    <x:xf numFmtId="0" fontId="8" fillId="0" borderId="0" xfId="0" applyNumberFormat="1" applyFont="1" applyFill="1" applyBorder="1">
      <x:extLst>
        <x:ext uri="{C7286773-470A-42A8-94C5-96B5CB345126}">
          <xfpb:xfComplement xmlns:xfpb="http://schemas.microsoft.com/office/spreadsheetml/2022/featurepropertybag" i="0"/>
        </x:ext>
      </x:extLst>
    </x:xf>
    <x:xf numFmtId="0" fontId="8" fillId="0" xfId="0" applyNumberFormat="1" applyFont="1" applyFill="1" applyBorder="0">
      <x:extLst>
        <x:ext uri="{C7286773-470A-42A8-94C5-96B5CB345126}">
          <xfpb:xfComplement xmlns:xfpb="http://schemas.microsoft.com/office/spreadsheetml/2022/featurepropertybag" i="0"/>
        </x:ext>
      </x:extLst>
    </x:xf>
    <x:xf numFmtId="0" fontId="8" fillId="0" xfId="0" applyNumberFormat="1" applyFont="1" applyFill="1" applyBorder="0" applyAlignment="1">
      <x:alignment wrapText="1"/>
      <x:extLst>
        <x:ext uri="{C7286773-470A-42A8-94C5-96B5CB345126}">
          <xfpb:xfComplement xmlns:xfpb="http://schemas.microsoft.com/office/spreadsheetml/2022/featurepropertybag" i="0"/>
        </x:ext>
      </x:extLst>
    </x:xf>
    <x:xf numFmtId="0" fontId="8" fillId="0" xfId="0" applyNumberFormat="1" applyFont="1" applyFill="1" applyBorder="0" applyAlignment="1">
      <x:alignment vertical="center" wrapText="1"/>
      <x:extLst>
        <x:ext uri="{C7286773-470A-42A8-94C5-96B5CB345126}">
          <xfpb:xfComplement xmlns:xfpb="http://schemas.microsoft.com/office/spreadsheetml/2022/featurepropertybag" i="0"/>
        </x:ext>
      </x:extLst>
    </x:xf>
    <x:xf numFmtId="204" fontId="8" fillId="0" xfId="0" applyNumberFormat="1" applyFont="1" applyFill="1" applyBorder="0" applyAlignment="1">
      <x:alignment vertical="center" wrapText="1"/>
    </x:xf>
    <x:xf numFmtId="202" fontId="8" fillId="0" xfId="0" applyNumberFormat="1" applyFont="1" applyFill="1" applyBorder="0" applyAlignment="1">
      <x:alignment vertical="center" wrapText="1"/>
    </x:xf>
    <x:xf numFmtId="205" fontId="8" fillId="0" xfId="0" applyNumberFormat="1" applyFont="1" applyFill="1" applyBorder="0" applyAlignment="1">
      <x:alignment vertical="center" wrapText="1"/>
    </x:xf>
    <x:xf numFmtId="0" fontId="8" fillId="0" borderId="3" xfId="0" applyNumberFormat="1" applyFont="1" applyFill="1" applyBorder="1" applyAlignment="1">
      <x:alignment vertical="top" wrapText="1"/>
    </x:xf>
    <x:xf numFmtId="200" fontId="8" fillId="0" borderId="0" xfId="0" applyNumberFormat="1" applyFont="1" applyFill="1" applyBorder="1" applyAlignment="1">
      <x:alignment vertical="top" wrapText="1"/>
    </x:xf>
    <x:xf numFmtId="0" fontId="8" fillId="0" borderId="0" xfId="0" applyNumberFormat="1" applyFont="1" applyFill="1" applyBorder="1" applyAlignment="1">
      <x:alignment vertical="top" wrapText="1"/>
    </x:xf>
    <x:xf numFmtId="203" fontId="8" fillId="0" borderId="0" xfId="0" applyNumberFormat="1" applyFont="1" applyFill="1" applyBorder="1" applyAlignment="1">
      <x:alignment vertical="top" wrapText="1"/>
    </x:xf>
    <x:xf numFmtId="0" fontId="8" fillId="0" borderId="4" xfId="0" applyNumberFormat="1" applyFont="1" applyFill="1" applyBorder="1" applyAlignment="1">
      <x:alignment vertical="top" wrapText="1"/>
    </x:xf>
    <x:xf numFmtId="200" fontId="8" fillId="0" xfId="0" applyNumberFormat="1" applyFont="1" applyFill="1" applyBorder="0" applyAlignment="1">
      <x:alignment vertical="top" wrapText="1"/>
    </x:xf>
    <x:xf numFmtId="0" fontId="8" fillId="0" xfId="0" applyNumberFormat="1" applyFont="1" applyFill="1" applyBorder="0" applyAlignment="1">
      <x:alignment vertical="top" wrapText="1"/>
    </x:xf>
    <x:xf numFmtId="203" fontId="8" fillId="0" xfId="0" applyNumberFormat="1" applyFont="1" applyFill="1" applyBorder="0" applyAlignment="1">
      <x:alignment vertical="top" wrapText="1"/>
    </x:xf>
    <x:xf numFmtId="0" fontId="8" fillId="0" borderId="3" xfId="0" applyNumberFormat="1" applyFont="1" applyFill="1" applyBorder="1" applyAlignment="1">
      <x:alignment vertical="center" wrapText="1"/>
    </x:xf>
    <x:xf numFmtId="203" fontId="8" fillId="0" xfId="0" applyNumberFormat="1" applyFont="1" applyFill="1" applyBorder="0" applyAlignment="1">
      <x:alignment vertical="center" wrapText="1"/>
    </x:xf>
    <x:xf numFmtId="0" fontId="8" fillId="0" borderId="4" xfId="0" applyNumberFormat="1" applyFont="1" applyFill="1" applyBorder="1" applyAlignment="1">
      <x:alignment vertical="center" wrapText="1"/>
    </x:xf>
    <x:xf numFmtId="206" fontId="8" fillId="0" xfId="0" applyNumberFormat="1" applyFont="1" applyFill="1" applyBorder="0" applyAlignment="1">
      <x:alignment vertical="center" wrapText="1"/>
    </x:xf>
    <x:xf numFmtId="0" fontId="0" fillId="11" borderId="0" xfId="0" applyNumberFormat="1" applyFont="1" applyFill="1" applyBorder="1"/>
    <x:xf numFmtId="0" fontId="5" fillId="11" borderId="0" xfId="0" applyNumberFormat="1" applyFont="1" applyFill="1" applyBorder="1"/>
    <x:xf numFmtId="0" fontId="5" fillId="11" borderId="0" xfId="0" applyNumberFormat="1" applyFont="1" applyFill="1" applyBorder="1" applyAlignment="1">
      <x:alignment horizontal="left"/>
    </x:xf>
    <x:xf numFmtId="0" fontId="5" fillId="11" borderId="0" xfId="0" applyNumberFormat="1" applyFont="1" applyFill="1" applyBorder="1" applyAlignment="1">
      <x:alignment horizontal="left" vertical="center"/>
    </x:xf>
    <x:xf numFmtId="0" fontId="0" fillId="12" borderId="0" xfId="0" applyNumberFormat="1" applyFont="1" applyFill="1" applyBorder="1"/>
    <x:xf numFmtId="0" fontId="6" fillId="12" borderId="0" xfId="0" applyNumberFormat="1" applyFont="1" applyFill="1" applyBorder="1"/>
    <x:xf numFmtId="0" fontId="6" fillId="12" borderId="0" xfId="0" applyNumberFormat="1" applyFont="1" applyFill="1" applyBorder="1" applyAlignment="1">
      <x:alignment wrapText="1"/>
    </x:xf>
    <x:xf numFmtId="0" fontId="6" fillId="12" borderId="0" xfId="0" applyNumberFormat="1" applyFont="1" applyFill="1" applyBorder="1" applyAlignment="1">
      <x:alignment vertical="center" wrapText="1"/>
    </x:xf>
    <x:xf numFmtId="0" fontId="0" fillId="13" borderId="0" xfId="0" applyNumberFormat="1" applyFont="1" applyFill="1" applyBorder="1"/>
    <x:xf numFmtId="0" fontId="7" fillId="13" borderId="0" xfId="0" applyNumberFormat="1" applyFont="1" applyFill="1" applyBorder="1"/>
    <x:xf numFmtId="0" fontId="7" fillId="13" borderId="0" xfId="0" applyNumberFormat="1" applyFont="1" applyFill="1" applyBorder="1" applyAlignment="1">
      <x:alignment wrapText="1"/>
    </x:xf>
    <x:xf numFmtId="0" fontId="7" fillId="13" borderId="0" xfId="0" applyNumberFormat="1" applyFont="1" applyFill="1" applyBorder="1" applyAlignment="1">
      <x:alignment horizontal="center" wrapText="1"/>
    </x:xf>
    <x:xf numFmtId="0" fontId="7" fillId="13" borderId="0" xfId="0" applyNumberFormat="1" applyFont="1" applyFill="1" applyBorder="1" applyAlignment="1">
      <x:alignment horizontal="center" vertical="center" wrapText="1"/>
    </x:xf>
    <x:xf numFmtId="200" fontId="8" fillId="0" borderId="3" xfId="0" applyNumberFormat="1" applyFont="1" applyFill="1" applyBorder="1" applyAlignment="1">
      <x:alignment vertical="top" wrapText="1"/>
    </x:xf>
    <x:xf numFmtId="201" fontId="8" fillId="0" borderId="0" xfId="0" applyNumberFormat="1" applyFont="1" applyFill="1" applyBorder="1" applyAlignment="1">
      <x:alignment vertical="top" wrapText="1"/>
    </x:xf>
    <x:xf numFmtId="206" fontId="8" fillId="0" borderId="0" xfId="0" applyNumberFormat="1" applyFont="1" applyFill="1" applyBorder="1" applyAlignment="1">
      <x:alignment vertical="top" wrapText="1"/>
    </x:xf>
    <x:xf numFmtId="201" fontId="8" fillId="0" xfId="0" applyNumberFormat="1" applyFont="1" applyFill="1" applyBorder="0" applyAlignment="1">
      <x:alignment vertical="top" wrapText="1"/>
    </x:xf>
    <x:xf numFmtId="206" fontId="8" fillId="0" xfId="0" applyNumberFormat="1" applyFont="1" applyFill="1" applyBorder="0" applyAlignment="1">
      <x:alignment vertical="top" wrapText="1"/>
    </x:xf>
    <x:xf numFmtId="200" fontId="8" fillId="0" borderId="3" xfId="0" applyNumberFormat="1" applyFont="1" applyFill="1" applyBorder="1" applyAlignment="1">
      <x:alignment vertical="center" wrapText="1"/>
    </x:xf>
    <x:xf numFmtId="201" fontId="8" fillId="0" xfId="0" applyNumberFormat="1" applyFont="1" applyFill="1" applyBorder="0" applyAlignment="1">
      <x:alignment vertical="center" wrapText="1"/>
    </x:xf>
    <x:xf numFmtId="0" fontId="0" fillId="14" borderId="0" xfId="0" applyNumberFormat="1" applyFont="1" applyFill="1" applyBorder="1"/>
    <x:xf numFmtId="0" fontId="5" fillId="14" borderId="0" xfId="0" applyNumberFormat="1" applyFont="1" applyFill="1" applyBorder="1"/>
    <x:xf numFmtId="0" fontId="5" fillId="14" borderId="0" xfId="0" applyNumberFormat="1" applyFont="1" applyFill="1" applyBorder="1" applyAlignment="1">
      <x:alignment horizontal="left"/>
    </x:xf>
    <x:xf numFmtId="0" fontId="5" fillId="14" borderId="0" xfId="0" applyNumberFormat="1" applyFont="1" applyFill="1" applyBorder="1" applyAlignment="1">
      <x:alignment horizontal="left" vertical="center"/>
    </x:xf>
    <x:xf numFmtId="0" fontId="0" fillId="15" borderId="0" xfId="0" applyNumberFormat="1" applyFont="1" applyFill="1" applyBorder="1"/>
    <x:xf numFmtId="0" fontId="6" fillId="15" borderId="0" xfId="0" applyNumberFormat="1" applyFont="1" applyFill="1" applyBorder="1"/>
    <x:xf numFmtId="0" fontId="6" fillId="15" borderId="0" xfId="0" applyNumberFormat="1" applyFont="1" applyFill="1" applyBorder="1" applyAlignment="1">
      <x:alignment wrapText="1"/>
    </x:xf>
    <x:xf numFmtId="0" fontId="6" fillId="15" borderId="0" xfId="0" applyNumberFormat="1" applyFont="1" applyFill="1" applyBorder="1" applyAlignment="1">
      <x:alignment vertical="center" wrapText="1"/>
    </x:xf>
    <x:xf numFmtId="0" fontId="0" fillId="16" borderId="0" xfId="0" applyNumberFormat="1" applyFont="1" applyFill="1" applyBorder="1"/>
    <x:xf numFmtId="0" fontId="7" fillId="16" borderId="0" xfId="0" applyNumberFormat="1" applyFont="1" applyFill="1" applyBorder="1"/>
    <x:xf numFmtId="0" fontId="7" fillId="16" borderId="0" xfId="0" applyNumberFormat="1" applyFont="1" applyFill="1" applyBorder="1" applyAlignment="1">
      <x:alignment wrapText="1"/>
    </x:xf>
    <x:xf numFmtId="0" fontId="7" fillId="16" borderId="0" xfId="0" applyNumberFormat="1" applyFont="1" applyFill="1" applyBorder="1" applyAlignment="1">
      <x:alignment horizontal="center" wrapText="1"/>
    </x:xf>
    <x:xf numFmtId="0" fontId="7" fillId="16" borderId="0" xfId="0" applyNumberFormat="1" applyFont="1" applyFill="1" applyBorder="1" applyAlignment="1">
      <x:alignment horizontal="center" vertical="center" wrapText="1"/>
    </x:xf>
    <x:xf numFmtId="0" fontId="0" fillId="17" borderId="0" xfId="0" applyNumberFormat="1" applyFont="1" applyFill="1" applyBorder="1"/>
    <x:xf numFmtId="0" fontId="5" fillId="17" borderId="0" xfId="0" applyNumberFormat="1" applyFont="1" applyFill="1" applyBorder="1"/>
    <x:xf numFmtId="0" fontId="5" fillId="17" borderId="0" xfId="0" applyNumberFormat="1" applyFont="1" applyFill="1" applyBorder="1" applyAlignment="1">
      <x:alignment horizontal="left"/>
    </x:xf>
    <x:xf numFmtId="0" fontId="5" fillId="17" borderId="0" xfId="0" applyNumberFormat="1" applyFont="1" applyFill="1" applyBorder="1" applyAlignment="1">
      <x:alignment horizontal="left" vertical="center"/>
    </x:xf>
    <x:xf numFmtId="0" fontId="0" fillId="18" borderId="0" xfId="0" applyNumberFormat="1" applyFont="1" applyFill="1" applyBorder="1"/>
    <x:xf numFmtId="0" fontId="6" fillId="18" borderId="0" xfId="0" applyNumberFormat="1" applyFont="1" applyFill="1" applyBorder="1"/>
    <x:xf numFmtId="0" fontId="6" fillId="18" borderId="0" xfId="0" applyNumberFormat="1" applyFont="1" applyFill="1" applyBorder="1" applyAlignment="1">
      <x:alignment wrapText="1"/>
    </x:xf>
    <x:xf numFmtId="0" fontId="6" fillId="18" borderId="0" xfId="0" applyNumberFormat="1" applyFont="1" applyFill="1" applyBorder="1" applyAlignment="1">
      <x:alignment vertical="center" wrapText="1"/>
    </x:xf>
    <x:xf numFmtId="0" fontId="0" fillId="19" borderId="0" xfId="0" applyNumberFormat="1" applyFont="1" applyFill="1" applyBorder="1"/>
    <x:xf numFmtId="0" fontId="7" fillId="19" borderId="0" xfId="0" applyNumberFormat="1" applyFont="1" applyFill="1" applyBorder="1"/>
    <x:xf numFmtId="0" fontId="7" fillId="19" borderId="0" xfId="0" applyNumberFormat="1" applyFont="1" applyFill="1" applyBorder="1" applyAlignment="1">
      <x:alignment wrapText="1"/>
    </x:xf>
    <x:xf numFmtId="0" fontId="7" fillId="19" borderId="0" xfId="0" applyNumberFormat="1" applyFont="1" applyFill="1" applyBorder="1" applyAlignment="1">
      <x:alignment horizontal="center" wrapText="1"/>
    </x:xf>
    <x:xf numFmtId="0" fontId="7" fillId="19" borderId="0" xfId="0" applyNumberFormat="1" applyFont="1" applyFill="1" applyBorder="1" applyAlignment="1">
      <x:alignment horizontal="center" vertical="center" wrapText="1"/>
    </x:xf>
    <x:xf numFmtId="0" fontId="0" fillId="20" borderId="0" xfId="0" applyNumberFormat="1" applyFont="1" applyFill="1" applyBorder="1"/>
    <x:xf numFmtId="0" fontId="1" fillId="20" borderId="0" xfId="0" applyNumberFormat="1" applyFont="1" applyFill="1" applyBorder="1"/>
    <x:xf numFmtId="0" fontId="1" fillId="20" borderId="0" xfId="0" applyNumberFormat="1" applyFont="1" applyFill="1" applyBorder="1" applyAlignment="1">
      <x:alignment wrapText="1"/>
    </x:xf>
    <x:xf numFmtId="0" fontId="1" fillId="20" borderId="0" xfId="0" applyNumberFormat="1" applyFont="1" applyFill="1" applyBorder="1" applyAlignment="1">
      <x:alignment horizontal="center" wrapText="1"/>
    </x:xf>
    <x:xf numFmtId="203" fontId="0" fillId="0" borderId="0" xfId="0" applyNumberFormat="1" applyFont="1" applyFill="1" applyBorder="1"/>
    <x:xf numFmtId="200" fontId="0" fillId="0" borderId="0" xfId="0" applyNumberFormat="1" applyFont="1" applyFill="1" applyBorder="1" applyAlignment="1">
      <x:alignment wrapText="1"/>
    </x:xf>
    <x:xf numFmtId="203" fontId="0" fillId="0" borderId="0" xfId="0" applyNumberFormat="1" applyFont="1" applyFill="1" applyBorder="1" applyAlignment="1">
      <x:alignment wrapText="1"/>
    </x:xf>
    <x:xf numFmtId="204" fontId="0" fillId="0" borderId="0" xfId="0" applyNumberFormat="1" applyFont="1" applyFill="1" applyBorder="1" applyAlignment="1">
      <x:alignment wrapText="1"/>
    </x:xf>
    <x:xf numFmtId="0" fontId="1" fillId="2" borderId="0" xfId="0" applyNumberFormat="1" applyFont="1" applyFill="1" applyBorder="1" applyAlignment="1">
      <x:alignment horizontal="center" wrapText="1"/>
    </x:xf>
    <x:xf numFmtId="0" fontId="1" fillId="21" borderId="0" xfId="0" applyNumberFormat="1" applyFont="1" applyFill="1" applyBorder="1" applyAlignment="1">
      <x:alignment horizontal="center" vertical="center" wrapText="1"/>
    </x:xf>
    <x:xf numFmtId="0" fontId="9" fillId="0" borderId="0" xfId="0" applyNumberFormat="1" applyFont="1" applyFill="1" applyBorder="1"/>
    <x:xf numFmtId="0" fontId="9" fillId="0" borderId="1" xfId="0" applyNumberFormat="1" applyFont="1" applyFill="1" applyBorder="1"/>
    <x:xf numFmtId="0" fontId="9" fillId="0" borderId="2" xfId="0" applyNumberFormat="1" applyFont="1" applyFill="1" applyBorder="1"/>
    <x:xf numFmtId="0" fontId="9" fillId="0" borderId="5" xfId="0" applyNumberFormat="1" applyFont="1" applyFill="1" applyBorder="1"/>
    <x:xf numFmtId="0" fontId="9" fillId="0" borderId="6" xfId="0" applyNumberFormat="1" applyFont="1" applyFill="1" applyBorder="1"/>
    <x:xf numFmtId="0" fontId="9" fillId="0" borderId="1" xfId="0" applyNumberFormat="1" applyFont="1" applyFill="1" applyBorder="1" applyAlignment="1">
      <x:alignment wrapText="1"/>
    </x:xf>
    <x:xf numFmtId="0" fontId="9" fillId="0" borderId="2" xfId="0" applyNumberFormat="1" applyFont="1" applyFill="1" applyBorder="1" applyAlignment="1">
      <x:alignment wrapText="1"/>
    </x:xf>
    <x:xf numFmtId="0" fontId="9" fillId="0" borderId="5" xfId="0" applyNumberFormat="1" applyFont="1" applyFill="1" applyBorder="1" applyAlignment="1">
      <x:alignment wrapText="1"/>
    </x:xf>
    <x:xf numFmtId="0" fontId="9" fillId="0" borderId="6" xfId="0" applyNumberFormat="1" applyFont="1" applyFill="1" applyBorder="1" applyAlignment="1">
      <x:alignment wrapText="1"/>
    </x:xf>
    <x:xf numFmtId="202" fontId="9" fillId="0" borderId="2" xfId="0" applyNumberFormat="1" applyFont="1" applyFill="1" applyBorder="1" applyAlignment="1">
      <x:alignment wrapText="1"/>
    </x:xf>
    <x:xf numFmtId="202" fontId="9" fillId="0" borderId="6"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5b088652a14c4687" /><Relationship Type="http://schemas.openxmlformats.org/officeDocument/2006/relationships/theme" Target="/xl/theme/theme1.xml" Id="Rca7a6e27e7c24d94" /><Relationship Type="http://schemas.microsoft.com/office/2022/11/relationships/FeaturePropertyBag" Target="/xl/featurePropertyBag/featurePropertyBag.xml" Id="Re13daaf7e23c43b9" /><Relationship Type="http://schemas.openxmlformats.org/officeDocument/2006/relationships/sharedStrings" Target="/xl/sharedStrings.xml" Id="R66b6d706270943e9" /><Relationship Type="http://schemas.openxmlformats.org/officeDocument/2006/relationships/worksheet" Target="/xl/worksheets/sheet1.xml" Id="R8c311465507b41ad" /><Relationship Type="http://schemas.openxmlformats.org/officeDocument/2006/relationships/worksheet" Target="/xl/worksheets/sheet2.xml" Id="R39cac741f4e44da6" /><Relationship Type="http://schemas.openxmlformats.org/officeDocument/2006/relationships/worksheet" Target="/xl/worksheets/sheet3.xml" Id="R643765c2b00a4ca1" /><Relationship Type="http://schemas.openxmlformats.org/officeDocument/2006/relationships/worksheet" Target="/xl/worksheets/sheet4.xml" Id="R9963fa2f0f3d4937" /><Relationship Type="http://schemas.openxmlformats.org/officeDocument/2006/relationships/worksheet" Target="/xl/worksheets/sheet5.xml" Id="Ra180a673d3b14148" /><Relationship Type="http://schemas.openxmlformats.org/officeDocument/2006/relationships/worksheet" Target="/xl/worksheets/sheet6.xml" Id="R7719eca6add047b5" /><Relationship Type="http://schemas.openxmlformats.org/officeDocument/2006/relationships/worksheet" Target="/xl/worksheets/sheet7.xml" Id="Rae3e5b5155774c3c" /><Relationship Type="http://schemas.openxmlformats.org/officeDocument/2006/relationships/worksheet" Target="/xl/worksheets/sheet8.xml" Id="Rf7e4e5c39263400a" /><Relationship Type="http://schemas.openxmlformats.org/officeDocument/2006/relationships/worksheet" Target="/xl/worksheets/sheet9.xml" Id="R84547238efa84470" /></Relationships>
</file>

<file path=xl/featurePropertyBag/featurePropertyBag.xml><?xml version="1.0" encoding="utf-8"?>
<xfpb:FeaturePropertyBags xmlns:xfpb="http://schemas.microsoft.com/office/spreadsheetml/2022/featurepropertybag">
  <xfpb:bag type="Checkbox"/>
  <xfpb:bag type="XFControls">
    <xfpb:bagId k="CellControl">0</xfpb:bagId>
  </xfpb:bag>
  <xfpb:bag type="XFComplement">
    <xfpb:bagId k="XFControls">1</xfpb:bagId>
  </xfpb:bag>
  <xfpb:bag type="XFComplements" extRef="XFComplementsMapperExtRef">
    <xfpb:a k="MappedFeaturePropertyBags">
      <xfpb:bagId>2</xfpb:bagId>
    </xfpb:a>
  </xfpb:bag>
</xfpb:FeaturePropertyBags>
</file>

<file path=xl/tables/table1.xml><?xml version="1.0" encoding="utf-8"?>
<x:table xmlns:x="http://schemas.openxmlformats.org/spreadsheetml/2006/main" id="12" name="Daily_Log_Table" displayName="Daily_Log_Table" ref="A1:X501" headerRowCount="1" totalsRowCount="0" totalsRowShown="0">
  <x:autoFilter ref="A1:X501"/>
  <x:tableColumns count="24">
    <x:tableColumn id="1" name="Date"/>
    <x:tableColumn id="2" name="Signal_ID"/>
    <x:tableColumn id="3" name="Asset"/>
    <x:tableColumn id="4" name="Ticker"/>
    <x:tableColumn id="5" name="Market"/>
    <x:tableColumn id="6" name="Asset_Type"/>
    <x:tableColumn id="7" name="Action"/>
    <x:tableColumn id="8" name="Horizon"/>
    <x:tableColumn id="9" name="Trigger"/>
    <x:tableColumn id="10" name="Suggested_Entry"/>
    <x:tableColumn id="11" name="Suggested_Exit_Stop"/>
    <x:tableColumn id="12" name="Confidence"/>
    <x:tableColumn id="13" name="Rule_Version"/>
    <x:tableColumn id="14" name="Rationale"/>
    <x:tableColumn id="15" name="Risk"/>
    <x:tableColumn id="16" name="Related_Themes"/>
    <x:tableColumn id="17" name="Status"/>
    <x:tableColumn id="18" name="Review_Date"/>
    <x:tableColumn id="19" name="Actual_Return"/>
    <x:tableColumn id="20" name="Benchmark_Return"/>
    <x:tableColumn id="21" name="Excess_Return"/>
    <x:tableColumn id="22" name="Outcome"/>
    <x:tableColumn id="23" name="Accuracy_Score"/>
    <x:tableColumn id="24" name="Review_Notes"/>
  </x:tableColumns>
  <x:tableStyleInfo name="TableStyleMedium2" showFirstColumn="0" showLastColumn="0" showRowStripes="1" showColumnStripes="0"/>
</x:table>
</file>

<file path=xl/tables/table2.xml><?xml version="1.0" encoding="utf-8"?>
<x:table xmlns:x="http://schemas.openxmlformats.org/spreadsheetml/2006/main" id="13" name="Weekly_Review_Table" displayName="Weekly_Review_Table" ref="A1:N10" headerRowCount="1" totalsRowCount="0" totalsRowShown="0">
  <x:autoFilter ref="A1:N10"/>
  <x:tableColumns count="14">
    <x:tableColumn id="1" name="Week_Start"/>
    <x:tableColumn id="2" name="Week_End"/>
    <x:tableColumn id="3" name="Review_Date"/>
    <x:tableColumn id="4" name="Signals_Reviewed"/>
    <x:tableColumn id="5" name="Hit_Rate"/>
    <x:tableColumn id="6" name="Avg_Accuracy"/>
    <x:tableColumn id="7" name="Avg_Excess_Return"/>
    <x:tableColumn id="8" name="Avg_Confidence"/>
    <x:tableColumn id="9" name="Calibration_Gap"/>
    <x:tableColumn id="10" name="Best_Signals"/>
    <x:tableColumn id="11" name="Worst_Signals"/>
    <x:tableColumn id="12" name="Rule_Adjustment"/>
    <x:tableColumn id="13" name="Next_Rule_Version"/>
    <x:tableColumn id="14" name="Notes"/>
  </x:tableColumns>
  <x:tableStyleInfo name="TableStyleMedium2" showFirstColumn="0" showLastColumn="0" showRowStripes="1" showColumnStripes="0"/>
</x:table>
</file>

<file path=xl/tables/table3.xml><?xml version="1.0" encoding="utf-8"?>
<x:table xmlns:x="http://schemas.openxmlformats.org/spreadsheetml/2006/main" id="15" name="Confidence_Rules_Table" displayName="Confidence_Rules_Table" ref="A1:E36" headerRowCount="1" totalsRowCount="0" totalsRowShown="0">
  <x:tableColumns count="5">
    <x:tableColumn id="1" name="Rule_Version"/>
    <x:tableColumn id="2" name="Effective_Date"/>
    <x:tableColumn id="3" name="Component"/>
    <x:tableColumn id="4" name="Weight"/>
    <x:tableColumn id="5" name="Description"/>
  </x:tableColumns>
  <x:tableStyleInfo name="TableStyleMedium2" showFirstColumn="0" showLastColumn="0" showRowStripes="1" showColumnStripes="0"/>
</x:table>
</file>

<file path=xl/tables/table4.xml><?xml version="1.0" encoding="utf-8"?>
<x:table xmlns:x="http://schemas.openxmlformats.org/spreadsheetml/2006/main" id="14" name="ViewpointTrainingTable" displayName="ViewpointTrainingTable" ref="A1:Y691" headerRowCount="1" totalsRowCount="0" totalsRowShown="0">
  <x:tableColumns count="25">
    <x:tableColumn id="1" name="Date"/>
    <x:tableColumn id="2" name="Viewpoint_ID"/>
    <x:tableColumn id="3" name="Parent_Thesis_ID"/>
    <x:tableColumn id="4" name="Publication_Type"/>
    <x:tableColumn id="5" name="Asset"/>
    <x:tableColumn id="6" name="Ticker"/>
    <x:tableColumn id="7" name="Direction"/>
    <x:tableColumn id="8" name="Horizon"/>
    <x:tableColumn id="9" name="Confidence"/>
    <x:tableColumn id="10" name="Confidence_Band"/>
    <x:tableColumn id="11" name="Direction_Probability"/>
    <x:tableColumn id="12" name="Trigger_Probability"/>
    <x:tableColumn id="13" name="Conditional_Win_Probability"/>
    <x:tableColumn id="14" name="Data_As_Of"/>
    <x:tableColumn id="15" name="Data_Status"/>
    <x:tableColumn id="16" name="Rule_Version"/>
    <x:tableColumn id="17" name="Training_Weight"/>
    <x:tableColumn id="18" name="Validation_Status"/>
    <x:tableColumn id="19" name="Direction_Label"/>
    <x:tableColumn id="20" name="Trigger_Label"/>
    <x:tableColumn id="21" name="Trade_Label"/>
    <x:tableColumn id="22" name="Actual_Return"/>
    <x:tableColumn id="23" name="Benchmark_Return"/>
    <x:tableColumn id="24" name="Excess_Return"/>
    <x:tableColumn id="25" name="Not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962c88732baf416e" /></Relationships>
</file>

<file path=xl/worksheets/_rels/sheet3.xml.rels>&#65279;<?xml version="1.0" encoding="utf-8"?><Relationships xmlns="http://schemas.openxmlformats.org/package/2006/relationships"><Relationship Type="http://schemas.openxmlformats.org/officeDocument/2006/relationships/table" Target="/xl/tables/table2.xml" Id="R5d8f74953ad8422a" /></Relationships>
</file>

<file path=xl/worksheets/_rels/sheet4.xml.rels>&#65279;<?xml version="1.0" encoding="utf-8"?><Relationships xmlns="http://schemas.openxmlformats.org/package/2006/relationships"><Relationship Type="http://schemas.openxmlformats.org/officeDocument/2006/relationships/table" Target="/xl/tables/table3.xml" Id="R7ba543682beb49ab" /></Relationships>
</file>

<file path=xl/worksheets/_rels/sheet9.xml.rels>&#65279;<?xml version="1.0" encoding="utf-8"?><Relationships xmlns="http://schemas.openxmlformats.org/package/2006/relationships"><Relationship Type="http://schemas.openxmlformats.org/officeDocument/2006/relationships/table" Target="/xl/tables/table4.xml" Id="R362d8e86ba7d432a" /></Relationships>
</file>

<file path=xl/worksheets/sheet1.xml><?xml version="1.0" encoding="utf-8"?>
<x:worksheet xmlns:x="http://schemas.openxmlformats.org/spreadsheetml/2006/main">
  <x:sheetFormatPr defaultRowHeight="15"/>
  <x:cols>
    <x:col min="1" max="1" width="16.670000076293945" hidden="0" customWidth="1"/>
    <x:col min="2" max="2" width="13.329999923706055" hidden="0" customWidth="1"/>
    <x:col min="3" max="3" width="2.6700000762939453" hidden="0" customWidth="1"/>
    <x:col min="4" max="4" width="57.779998779296875" hidden="0" customWidth="1"/>
    <x:col min="5" max="5" width="57.779998779296875" hidden="0" customWidth="1"/>
    <x:col min="6" max="6" width="57.779998779296875" hidden="0" customWidth="1"/>
    <x:col min="7" max="7" width="57.779998779296875" hidden="0" customWidth="1"/>
    <x:col min="8" max="8" width="57.779998779296875" hidden="0" customWidth="1"/>
  </x:cols>
  <x:sheetData>
    <x:row r="1" ht="26" customHeight="1">
      <x:c r="A1" s="256" t="str">
        <x:v>每日投资观点复盘台账</x:v>
      </x:c>
      <x:c r="B1" s="256" t="str"/>
      <x:c r="C1" s="256" t="str"/>
      <x:c r="D1" s="256" t="str"/>
      <x:c r="E1" s="5" t="str"/>
      <x:c r="F1" s="5" t="str"/>
      <x:c r="G1" s="5" t="str"/>
      <x:c r="H1" s="5" t="str"/>
    </x:row>
    <x:row r="2">
      <x:c r="A2" s="48"/>
      <x:c r="B2" s="48"/>
      <x:c r="C2" s="48"/>
      <x:c r="D2" s="48"/>
      <x:c r="E2" s="48"/>
      <x:c r="F2" s="48"/>
      <x:c r="G2" s="48"/>
      <x:c r="H2" s="48"/>
    </x:row>
    <x:row r="3">
      <x:c r="A3" s="5" t="str">
        <x:v>字段</x:v>
      </x:c>
      <x:c r="B3" s="5" t="str">
        <x:v>当前值</x:v>
      </x:c>
      <x:c r="C3" s="48"/>
      <x:c r="D3" s="5" t="str">
        <x:v>复盘原则</x:v>
      </x:c>
      <x:c r="E3" s="5" t="str"/>
      <x:c r="F3" s="5" t="str"/>
      <x:c r="G3" s="5" t="str"/>
      <x:c r="H3" s="5" t="str"/>
    </x:row>
    <x:row r="4" ht="19.5" customHeight="1">
      <x:c r="A4" s="19" t="str">
        <x:v>首个记录日期</x:v>
      </x:c>
      <x:c r="B4" s="20" t="str">
        <x:v>2026-06-15</x:v>
      </x:c>
      <x:c r="C4" s="48"/>
      <x:c r="D4" s="19" t="str">
        <x:v>1. 每条线索必须写清可验证入场、退出或止损规则。</x:v>
      </x:c>
      <x:c r="E4" s="30" t="str"/>
      <x:c r="F4" s="30" t="str"/>
      <x:c r="G4" s="30" t="str"/>
      <x:c r="H4" s="20" t="str"/>
    </x:row>
    <x:row r="5" ht="19.5" customHeight="1">
      <x:c r="A5" s="21" t="str">
        <x:v>当前线索数量</x:v>
      </x:c>
      <x:c r="B5" s="147" t="n">
        <x:f>COUNTA('Daily_Log'!B2:B2000)</x:f>
        <x:v>500</x:v>
      </x:c>
      <x:c r="C5" s="48"/>
      <x:c r="D5" s="21" t="str">
        <x:v>2. 周六按假设组合口径核对触发、入场、退出和盈亏。</x:v>
      </x:c>
      <x:c r="E5" s="31" t="str"/>
      <x:c r="F5" s="31" t="str"/>
      <x:c r="G5" s="31" t="str"/>
      <x:c r="H5" s="22" t="str"/>
    </x:row>
    <x:row r="6" ht="19.5" customHeight="1">
      <x:c r="A6" s="21" t="str">
        <x:v>待复盘线索</x:v>
      </x:c>
      <x:c r="B6" s="147" t="n">
        <x:f>COUNTIF('Daily_Log'!Q2:Q2000,"待跟踪")</x:f>
        <x:v>209</x:v>
      </x:c>
      <x:c r="C6" s="48"/>
      <x:c r="D6" s="21" t="str">
        <x:v>3. 未触发样本不计入命中率，但记录规则质量问题。</x:v>
      </x:c>
      <x:c r="E6" s="31" t="str"/>
      <x:c r="F6" s="31" t="str"/>
      <x:c r="G6" s="31" t="str"/>
      <x:c r="H6" s="22" t="str"/>
    </x:row>
    <x:row r="7" ht="19.5" customHeight="1">
      <x:c r="A7" s="21" t="str">
        <x:v>已复盘线索</x:v>
      </x:c>
      <x:c r="B7" s="147" t="n">
        <x:f>COUNTIF('Daily_Log'!Q2:Q2000,"已复盘")</x:f>
        <x:v>291</x:v>
      </x:c>
      <x:c r="C7" s="48"/>
      <x:c r="D7" s="21" t="str">
        <x:v>4. 信心指数根据命中率、超额收益、回撤和规则可验证性校准。</x:v>
      </x:c>
      <x:c r="E7" s="31" t="str"/>
      <x:c r="F7" s="31" t="str"/>
      <x:c r="G7" s="31" t="str"/>
      <x:c r="H7" s="22" t="str"/>
    </x:row>
    <x:row r="8" ht="19.5" customHeight="1">
      <x:c r="A8" s="21" t="str">
        <x:v>平均信心指数</x:v>
      </x:c>
      <x:c r="B8" s="148" t="n">
        <x:f>IFERROR(AVERAGE('Daily_Log'!L2:L2000),"")</x:f>
        <x:v>54.786</x:v>
      </x:c>
      <x:c r="C8" s="48"/>
      <x:c r="D8" s="21" t="str">
        <x:v>5. 所有链接、触发条件与复盘备注保留，便于审计。</x:v>
      </x:c>
      <x:c r="E8" s="31" t="str"/>
      <x:c r="F8" s="31" t="str"/>
      <x:c r="G8" s="31" t="str"/>
      <x:c r="H8" s="22" t="str"/>
    </x:row>
    <x:row r="9" ht="19.5" customHeight="1">
      <x:c r="A9" s="23" t="str">
        <x:v>模型版本</x:v>
      </x:c>
      <x:c r="B9" s="24" t="str">
        <x:f>"v1.8"</x:f>
        <x:v>v1.8</x:v>
      </x:c>
      <x:c r="C9" s="48"/>
      <x:c r="D9" s="23" t="str"/>
      <x:c r="E9" s="32" t="str"/>
      <x:c r="F9" s="32" t="str"/>
      <x:c r="G9" s="32" t="str"/>
      <x:c r="H9" s="24" t="str"/>
    </x:row>
    <x:row r="10">
      <x:c r="A10" s="262" t="str">
        <x:v>每日正式观点</x:v>
      </x:c>
      <x:c r="B10" s="266" t="n">
        <x:v>5</x:v>
      </x:c>
    </x:row>
    <x:row r="11">
      <x:c r="A11" s="264" t="str">
        <x:v>每日影子观点</x:v>
      </x:c>
      <x:c r="B11" s="267" t="n">
        <x:v>10</x:v>
      </x:c>
    </x:row>
  </x:sheetData>
  <x:mergeCells>
    <x:mergeCell ref="A1:H1"/>
    <x:mergeCell ref="A1:D1"/>
  </x:mergeCells>
  <x:pageMargins left="0.7" right="0.7" top="0.75" bottom="0.75" header="0.3" footer="0.3"/>
</x:worksheet>
</file>

<file path=xl/worksheets/sheet2.xml><?xml version="1.0" encoding="utf-8"?>
<x:worksheet xmlns:x="http://schemas.openxmlformats.org/spreadsheetml/2006/main">
  <x:sheetFormatPr defaultRowHeight="15"/>
  <x:cols>
    <x:col min="1" max="1" width="5" hidden="0" customWidth="1"/>
    <x:col min="2" max="2" width="11.220000267028809" hidden="0" customWidth="1"/>
    <x:col min="3" max="3" width="25.670000076293945" hidden="0" customWidth="1"/>
    <x:col min="4" max="4" width="8.670000076293945" hidden="0" customWidth="1"/>
    <x:col min="5" max="5" width="6.559999942779541" hidden="0" customWidth="1"/>
    <x:col min="6" max="6" width="8.779999732971191" hidden="0" customWidth="1"/>
    <x:col min="7" max="7" width="25.440000534057617" hidden="0" customWidth="1"/>
    <x:col min="8" max="8" width="11" hidden="0" customWidth="1"/>
    <x:col min="9" max="9" width="120.11000061035156" hidden="0" customWidth="1"/>
    <x:col min="10" max="10" width="90.11000061035156" hidden="0" customWidth="1"/>
    <x:col min="11" max="11" width="86.55999755859375" hidden="0" customWidth="1"/>
    <x:col min="12" max="12" width="8.890000343322754" hidden="0" customWidth="1"/>
    <x:col min="13" max="13" width="9.890000343322754" hidden="0" customWidth="1"/>
    <x:col min="14" max="14" width="96.22000122070312" hidden="0" customWidth="1"/>
    <x:col min="15" max="15" width="97.55999755859375" hidden="0" customWidth="1"/>
    <x:col min="16" max="16" width="42.11000061035156" hidden="0" customWidth="1"/>
    <x:col min="17" max="17" width="5.440000057220459" hidden="0" customWidth="1"/>
    <x:col min="18" max="18" width="10" hidden="0" customWidth="1"/>
    <x:col min="19" max="19" width="10.779999732971191" hidden="0" customWidth="1"/>
    <x:col min="20" max="20" width="14.5600004196167" hidden="0" customWidth="1"/>
    <x:col min="21" max="21" width="11.4399995803833" hidden="0" customWidth="1"/>
    <x:col min="22" max="22" width="7.21999979019165" hidden="0" customWidth="1"/>
    <x:col min="23" max="23" width="12.4399995803833" hidden="0" customWidth="1"/>
    <x:col min="24" max="24" width="96.77999877929688" hidden="0" customWidth="1"/>
  </x:cols>
  <x:sheetData>
    <x:row r="1" ht="31.5" customHeight="1">
      <x:c r="A1" s="142" t="str">
        <x:v>Date</x:v>
      </x:c>
      <x:c r="B1" s="143" t="str">
        <x:v>Signal_ID</x:v>
      </x:c>
      <x:c r="C1" s="143" t="str">
        <x:v>Asset</x:v>
      </x:c>
      <x:c r="D1" s="143" t="str">
        <x:v>Ticker</x:v>
      </x:c>
      <x:c r="E1" s="143" t="str">
        <x:v>Market</x:v>
      </x:c>
      <x:c r="F1" s="143" t="str">
        <x:v>Asset_Type</x:v>
      </x:c>
      <x:c r="G1" s="143" t="str">
        <x:v>Action</x:v>
      </x:c>
      <x:c r="H1" s="143" t="str">
        <x:v>Horizon</x:v>
      </x:c>
      <x:c r="I1" s="143" t="str">
        <x:v>Trigger</x:v>
      </x:c>
      <x:c r="J1" s="143" t="str">
        <x:v>Suggested_Entry</x:v>
      </x:c>
      <x:c r="K1" s="143" t="str">
        <x:v>Suggested_Exit_Stop</x:v>
      </x:c>
      <x:c r="L1" s="143" t="str">
        <x:v>Confidence</x:v>
      </x:c>
      <x:c r="M1" s="143" t="str">
        <x:v>Rule_Version</x:v>
      </x:c>
      <x:c r="N1" s="143" t="str">
        <x:v>Rationale</x:v>
      </x:c>
      <x:c r="O1" s="143" t="str">
        <x:v>Risk</x:v>
      </x:c>
      <x:c r="P1" s="143" t="str">
        <x:v>Related_Themes</x:v>
      </x:c>
      <x:c r="Q1" s="143" t="str">
        <x:v>Status</x:v>
      </x:c>
      <x:c r="R1" s="143" t="str">
        <x:v>Review_Date</x:v>
      </x:c>
      <x:c r="S1" s="143" t="str">
        <x:v>Actual_Return</x:v>
      </x:c>
      <x:c r="T1" s="143" t="str">
        <x:v>Benchmark_Return</x:v>
      </x:c>
      <x:c r="U1" s="143" t="str">
        <x:v>Excess_Return</x:v>
      </x:c>
      <x:c r="V1" s="143" t="str">
        <x:v>Outcome</x:v>
      </x:c>
      <x:c r="W1" s="143" t="str">
        <x:v>Accuracy_Score</x:v>
      </x:c>
      <x:c r="X1" s="144" t="str">
        <x:v>Review_Notes</x:v>
      </x:c>
    </x:row>
    <x:row r="2" ht="45" customHeight="1">
      <x:c r="A2" s="128" t="n">
        <x:v>46188</x:v>
      </x:c>
      <x:c r="B2" s="120" t="str">
        <x:v>S01</x:v>
      </x:c>
      <x:c r="C2" s="120" t="str">
        <x:v>沪深300ETF（510300.SH）</x:v>
      </x:c>
      <x:c r="D2" s="120" t="str">
        <x:v>510300.SH</x:v>
      </x:c>
      <x:c r="E2" s="120" t="str">
        <x:v>China A</x:v>
      </x:c>
      <x:c r="F2" s="120" t="str">
        <x:v>ETF</x:v>
      </x:c>
      <x:c r="G2" s="120" t="str">
        <x:v>逢低关注</x:v>
      </x:c>
      <x:c r="H2" s="120" t="str">
        <x:v>1-2周</x:v>
      </x:c>
      <x:c r="I2" s="120" t="str">
        <x:v>若政策预期升温且指数回踩10日均线不破，可分批试探；跌破前低则止损。</x:v>
      </x:c>
      <x:c r="J2" s="120"/>
      <x:c r="K2" s="120"/>
      <x:c r="L2" s="131" t="n">
        <x:v>58</x:v>
      </x:c>
      <x:c r="M2" s="120" t="str">
        <x:v>v1.0</x:v>
      </x:c>
      <x:c r="N2" s="120" t="str">
        <x:v>宽基ETF适合承接稳增长与风险偏好修复。</x:v>
      </x:c>
      <x:c r="O2" s="120" t="str">
        <x:v>政策落地低于预期或外资继续流出。</x:v>
      </x:c>
      <x:c r="P2" s="120" t="str">
        <x:v>中国宏观; 全球利率; 地缘风险; AI算力</x:v>
      </x:c>
      <x:c r="Q2" s="120" t="str">
        <x:v>已复盘</x:v>
      </x:c>
      <x:c r="R2" s="152" t="n">
        <x:f>IF('Backtest_Trades'!X4="","",'Backtest_Trades'!X4)</x:f>
        <x:v>46261</x:v>
      </x:c>
      <x:c r="S2" s="155" t="str">
        <x:f>IF('Backtest_Trades'!Q4="","",'Backtest_Trades'!Q4)</x:f>
      </x:c>
      <x:c r="T2" s="155" t="str">
        <x:f>IF('Backtest_Trades'!S4="","",'Backtest_Trades'!S4)</x:f>
      </x:c>
      <x:c r="U2" s="155" t="str">
        <x:f>IF('Backtest_Trades'!T4="","",'Backtest_Trades'!T4)</x:f>
      </x:c>
      <x:c r="V2" s="120" t="str">
        <x:f>IF('Backtest_Trades'!U4="","",'Backtest_Trades'!U4)</x:f>
        <x:v>未触发（规则不可验证）</x:v>
      </x:c>
      <x:c r="W2" s="131" t="str">
        <x:f>IF('Backtest_Trades'!V4="","",'Backtest_Trades'!V4)</x:f>
      </x:c>
      <x:c r="X2" s="121" t="str">
        <x:f>IF('Backtest_Trades'!Y4="","",'Backtest_Trades'!Y4)</x:f>
        <x:v>建议入场规则为空，无法还原历史成交。</x:v>
      </x:c>
    </x:row>
    <x:row r="3" ht="45" customHeight="1">
      <x:c r="A3" s="129" t="n">
        <x:v>46188</x:v>
      </x:c>
      <x:c r="B3" s="123" t="str">
        <x:v>S02</x:v>
      </x:c>
      <x:c r="C3" s="123" t="str">
        <x:v>中证红利ETF（515080.SH）</x:v>
      </x:c>
      <x:c r="D3" s="123" t="str">
        <x:v>515080.SH</x:v>
      </x:c>
      <x:c r="E3" s="123" t="str">
        <x:v>China A</x:v>
      </x:c>
      <x:c r="F3" s="123" t="str">
        <x:v>ETF</x:v>
      </x:c>
      <x:c r="G3" s="123" t="str">
        <x:v>持有/回调加仓</x:v>
      </x:c>
      <x:c r="H3" s="123" t="str">
        <x:v>2-4周</x:v>
      </x:c>
      <x:c r="I3" s="123" t="str">
        <x:v>若长端利率维持低位，回调至20日均线附近可关注。</x:v>
      </x:c>
      <x:c r="J3" s="123"/>
      <x:c r="K3" s="123"/>
      <x:c r="L3" s="132" t="n">
        <x:v>62</x:v>
      </x:c>
      <x:c r="M3" s="123" t="str">
        <x:v>v1.0</x:v>
      </x:c>
      <x:c r="N3" s="123" t="str">
        <x:v>低利率环境下高股息资产仍具配置吸引力。</x:v>
      </x:c>
      <x:c r="O3" s="123" t="str">
        <x:v>经济强修复导致资金转向高弹性成长。</x:v>
      </x:c>
      <x:c r="P3" s="123" t="str">
        <x:v>中国宏观; 全球利率; 地缘风险; AI算力</x:v>
      </x:c>
      <x:c r="Q3" s="123" t="str">
        <x:v>已复盘</x:v>
      </x:c>
      <x:c r="R3" s="153" t="n">
        <x:f>IF('Backtest_Trades'!X5="","",'Backtest_Trades'!X5)</x:f>
        <x:v>46261</x:v>
      </x:c>
      <x:c r="S3" s="156" t="str">
        <x:f>IF('Backtest_Trades'!Q5="","",'Backtest_Trades'!Q5)</x:f>
      </x:c>
      <x:c r="T3" s="156" t="str">
        <x:f>IF('Backtest_Trades'!S5="","",'Backtest_Trades'!S5)</x:f>
      </x:c>
      <x:c r="U3" s="156" t="str">
        <x:f>IF('Backtest_Trades'!T5="","",'Backtest_Trades'!T5)</x:f>
      </x:c>
      <x:c r="V3" s="123" t="str">
        <x:f>IF('Backtest_Trades'!U5="","",'Backtest_Trades'!U5)</x:f>
        <x:v>未触发（规则不可验证）</x:v>
      </x:c>
      <x:c r="W3" s="132" t="str">
        <x:f>IF('Backtest_Trades'!V5="","",'Backtest_Trades'!V5)</x:f>
      </x:c>
      <x:c r="X3" s="124" t="str">
        <x:f>IF('Backtest_Trades'!Y5="","",'Backtest_Trades'!Y5)</x:f>
        <x:v>建议入场规则为空，无法还原历史成交。</x:v>
      </x:c>
    </x:row>
    <x:row r="4" ht="45" customHeight="1">
      <x:c r="A4" s="129" t="n">
        <x:v>46188</x:v>
      </x:c>
      <x:c r="B4" s="123" t="str">
        <x:v>S03</x:v>
      </x:c>
      <x:c r="C4" s="123" t="str">
        <x:v>黄金ETF（518880.SH）</x:v>
      </x:c>
      <x:c r="D4" s="123" t="str">
        <x:v>518880.SH</x:v>
      </x:c>
      <x:c r="E4" s="123" t="str">
        <x:v>China A</x:v>
      </x:c>
      <x:c r="F4" s="123" t="str">
        <x:v>ETF</x:v>
      </x:c>
      <x:c r="G4" s="123" t="str">
        <x:v>事件驱动配置</x:v>
      </x:c>
      <x:c r="H4" s="123" t="str">
        <x:v>1-3周</x:v>
      </x:c>
      <x:c r="I4" s="123" t="str">
        <x:v>若地缘风险升温或美元实际利率下行，可小仓位配置；风险缓和后减仓。</x:v>
      </x:c>
      <x:c r="J4" s="123"/>
      <x:c r="K4" s="123"/>
      <x:c r="L4" s="132" t="n">
        <x:v>56</x:v>
      </x:c>
      <x:c r="M4" s="123" t="str">
        <x:v>v1.0</x:v>
      </x:c>
      <x:c r="N4" s="123" t="str">
        <x:v>黄金兼具避险和实际利率下行受益属性。</x:v>
      </x:c>
      <x:c r="O4" s="123" t="str">
        <x:v>美元反弹、实际利率上行。</x:v>
      </x:c>
      <x:c r="P4" s="123" t="str">
        <x:v>中国宏观; 全球利率; 地缘风险; AI算力</x:v>
      </x:c>
      <x:c r="Q4" s="123" t="str">
        <x:v>已复盘</x:v>
      </x:c>
      <x:c r="R4" s="153" t="n">
        <x:f>IF('Backtest_Trades'!X6="","",'Backtest_Trades'!X6)</x:f>
        <x:v>46261</x:v>
      </x:c>
      <x:c r="S4" s="156" t="str">
        <x:f>IF('Backtest_Trades'!Q6="","",'Backtest_Trades'!Q6)</x:f>
      </x:c>
      <x:c r="T4" s="156" t="str">
        <x:f>IF('Backtest_Trades'!S6="","",'Backtest_Trades'!S6)</x:f>
      </x:c>
      <x:c r="U4" s="156" t="str">
        <x:f>IF('Backtest_Trades'!T6="","",'Backtest_Trades'!T6)</x:f>
      </x:c>
      <x:c r="V4" s="123" t="str">
        <x:f>IF('Backtest_Trades'!U6="","",'Backtest_Trades'!U6)</x:f>
        <x:v>未触发（规则不可验证）</x:v>
      </x:c>
      <x:c r="W4" s="132" t="str">
        <x:f>IF('Backtest_Trades'!V6="","",'Backtest_Trades'!V6)</x:f>
      </x:c>
      <x:c r="X4" s="124" t="str">
        <x:f>IF('Backtest_Trades'!Y6="","",'Backtest_Trades'!Y6)</x:f>
        <x:v>建议入场规则为空，无法还原历史成交。</x:v>
      </x:c>
    </x:row>
    <x:row r="5" ht="45" customHeight="1">
      <x:c r="A5" s="129" t="n">
        <x:v>46188</x:v>
      </x:c>
      <x:c r="B5" s="123" t="str">
        <x:v>S04</x:v>
      </x:c>
      <x:c r="C5" s="123" t="str">
        <x:v>英伟达（NVDA.US）</x:v>
      </x:c>
      <x:c r="D5" s="123" t="str">
        <x:v>NVDA.US</x:v>
      </x:c>
      <x:c r="E5" s="123" t="str">
        <x:v>US</x:v>
      </x:c>
      <x:c r="F5" s="123" t="str">
        <x:v>Stock</x:v>
      </x:c>
      <x:c r="G5" s="123" t="str">
        <x:v>高波动观察</x:v>
      </x:c>
      <x:c r="H5" s="123" t="str">
        <x:v>财报/回调窗口</x:v>
      </x:c>
      <x:c r="I5" s="123" t="str">
        <x:v>若AI资本开支预期继续上修且股价回踩关键均线企稳，再考虑右侧参与。</x:v>
      </x:c>
      <x:c r="J5" s="123"/>
      <x:c r="K5" s="123"/>
      <x:c r="L5" s="132" t="n">
        <x:v>52</x:v>
      </x:c>
      <x:c r="M5" s="123" t="str">
        <x:v>v1.0</x:v>
      </x:c>
      <x:c r="N5" s="123" t="str">
        <x:v>AI算力仍是全球科技定价核心之一。</x:v>
      </x:c>
      <x:c r="O5" s="123" t="str">
        <x:v>估值拥挤、监管限制、订单增速放缓。</x:v>
      </x:c>
      <x:c r="P5" s="123" t="str">
        <x:v>中国宏观; 全球利率; 地缘风险; AI算力</x:v>
      </x:c>
      <x:c r="Q5" s="123" t="str">
        <x:v>已复盘</x:v>
      </x:c>
      <x:c r="R5" s="153" t="n">
        <x:f>IF('Backtest_Trades'!X7="","",'Backtest_Trades'!X7)</x:f>
        <x:v>46261</x:v>
      </x:c>
      <x:c r="S5" s="156" t="str">
        <x:f>IF('Backtest_Trades'!Q7="","",'Backtest_Trades'!Q7)</x:f>
      </x:c>
      <x:c r="T5" s="156" t="str">
        <x:f>IF('Backtest_Trades'!S7="","",'Backtest_Trades'!S7)</x:f>
      </x:c>
      <x:c r="U5" s="156" t="str">
        <x:f>IF('Backtest_Trades'!T7="","",'Backtest_Trades'!T7)</x:f>
      </x:c>
      <x:c r="V5" s="123" t="str">
        <x:f>IF('Backtest_Trades'!U7="","",'Backtest_Trades'!U7)</x:f>
        <x:v>未触发（规则不可验证）</x:v>
      </x:c>
      <x:c r="W5" s="132" t="str">
        <x:f>IF('Backtest_Trades'!V7="","",'Backtest_Trades'!V7)</x:f>
      </x:c>
      <x:c r="X5" s="124" t="str">
        <x:f>IF('Backtest_Trades'!Y7="","",'Backtest_Trades'!Y7)</x:f>
        <x:v>建议入场规则为空，无法还原历史成交。</x:v>
      </x:c>
    </x:row>
    <x:row r="6" ht="45" customHeight="1">
      <x:c r="A6" s="129" t="n">
        <x:v>46188</x:v>
      </x:c>
      <x:c r="B6" s="123" t="str">
        <x:v>S05</x:v>
      </x:c>
      <x:c r="C6" s="123" t="str">
        <x:v>中芯国际（688981.SH）</x:v>
      </x:c>
      <x:c r="D6" s="123" t="str">
        <x:v>688981.SH</x:v>
      </x:c>
      <x:c r="E6" s="123" t="str">
        <x:v>China A</x:v>
      </x:c>
      <x:c r="F6" s="123" t="str">
        <x:v>Stock</x:v>
      </x:c>
      <x:c r="G6" s="123" t="str">
        <x:v>主题跟踪</x:v>
      </x:c>
      <x:c r="H6" s="123" t="str">
        <x:v>2-6周</x:v>
      </x:c>
      <x:c r="I6" s="123" t="str">
        <x:v>若国产替代政策或订单验证增强，放量突破平台可关注；冲高无量不追。</x:v>
      </x:c>
      <x:c r="J6" s="123"/>
      <x:c r="K6" s="123"/>
      <x:c r="L6" s="132" t="n">
        <x:v>50</x:v>
      </x:c>
      <x:c r="M6" s="123" t="str">
        <x:v>v1.0</x:v>
      </x:c>
      <x:c r="N6" s="123" t="str">
        <x:v>半导体自主可控是中国科技主线的重要映射。</x:v>
      </x:c>
      <x:c r="O6" s="123" t="str">
        <x:v>周期复苏不及预期、设备与制程约束。</x:v>
      </x:c>
      <x:c r="P6" s="123" t="str">
        <x:v>中国宏观; 全球利率; 地缘风险; AI算力</x:v>
      </x:c>
      <x:c r="Q6" s="123" t="str">
        <x:v>已复盘</x:v>
      </x:c>
      <x:c r="R6" s="153" t="n">
        <x:f>IF('Backtest_Trades'!X8="","",'Backtest_Trades'!X8)</x:f>
        <x:v>46261</x:v>
      </x:c>
      <x:c r="S6" s="156" t="str">
        <x:f>IF('Backtest_Trades'!Q8="","",'Backtest_Trades'!Q8)</x:f>
      </x:c>
      <x:c r="T6" s="156" t="str">
        <x:f>IF('Backtest_Trades'!S8="","",'Backtest_Trades'!S8)</x:f>
      </x:c>
      <x:c r="U6" s="156" t="str">
        <x:f>IF('Backtest_Trades'!T8="","",'Backtest_Trades'!T8)</x:f>
      </x:c>
      <x:c r="V6" s="123" t="str">
        <x:f>IF('Backtest_Trades'!U8="","",'Backtest_Trades'!U8)</x:f>
        <x:v>未触发（规则不可验证）</x:v>
      </x:c>
      <x:c r="W6" s="132" t="str">
        <x:f>IF('Backtest_Trades'!V8="","",'Backtest_Trades'!V8)</x:f>
      </x:c>
      <x:c r="X6" s="124" t="str">
        <x:f>IF('Backtest_Trades'!Y8="","",'Backtest_Trades'!Y8)</x:f>
        <x:v>建议入场规则为空，无法还原历史成交。</x:v>
      </x:c>
    </x:row>
    <x:row r="7" ht="45" customHeight="1">
      <x:c r="A7" s="129" t="n">
        <x:v>46192</x:v>
      </x:c>
      <x:c r="B7" s="123" t="str">
        <x:v>20260619-S01</x:v>
      </x:c>
      <x:c r="C7" s="123" t="str">
        <x:v>黄金ETF（518880.SH）</x:v>
      </x:c>
      <x:c r="D7" s="123" t="str">
        <x:v>518880.SH</x:v>
      </x:c>
      <x:c r="E7" s="123" t="str">
        <x:v>China A</x:v>
      </x:c>
      <x:c r="F7" s="123" t="str">
        <x:v>ETF</x:v>
      </x:c>
      <x:c r="G7" s="123" t="str">
        <x:v>逢回调配置</x:v>
      </x:c>
      <x:c r="H7" s="123" t="str">
        <x:v>1-3周</x:v>
      </x:c>
      <x:c r="I7" s="123" t="str">
        <x:v>若霍尔木兹通行恢复慢于预期，或美债实际利率回落，回踩10日均线附近可分批关注；若油价和地缘风险同步降温则减仓。</x:v>
      </x:c>
      <x:c r="J7" s="123"/>
      <x:c r="K7" s="123"/>
      <x:c r="L7" s="132" t="n">
        <x:v>62</x:v>
      </x:c>
      <x:c r="M7" s="123" t="str">
        <x:v>v1.1</x:v>
      </x:c>
      <x:c r="N7" s="123" t="str">
        <x:v>地缘风险未完全解除，且美联储沟通不确定性上升，黄金仍具避险和利率波动对冲价值。</x:v>
      </x:c>
      <x:c r="O7" s="123" t="str">
        <x:v>美债收益率反弹、美元走强、地缘风险快速缓和。</x:v>
      </x:c>
      <x:c r="P7" s="123" t="str">
        <x:v>地缘能源; 全球风险偏好; 美股科技; 全球利率; 美国地产</x:v>
      </x:c>
      <x:c r="Q7" s="123" t="str">
        <x:v>已复盘</x:v>
      </x:c>
      <x:c r="R7" s="153" t="n">
        <x:f>IF('Backtest_Trades'!X9="","",'Backtest_Trades'!X9)</x:f>
        <x:v>46261</x:v>
      </x:c>
      <x:c r="S7" s="156" t="str">
        <x:f>IF('Backtest_Trades'!Q9="","",'Backtest_Trades'!Q9)</x:f>
      </x:c>
      <x:c r="T7" s="156" t="str">
        <x:f>IF('Backtest_Trades'!S9="","",'Backtest_Trades'!S9)</x:f>
      </x:c>
      <x:c r="U7" s="156" t="str">
        <x:f>IF('Backtest_Trades'!T9="","",'Backtest_Trades'!T9)</x:f>
      </x:c>
      <x:c r="V7" s="123" t="str">
        <x:f>IF('Backtest_Trades'!U9="","",'Backtest_Trades'!U9)</x:f>
        <x:v>未触发（规则不可验证）</x:v>
      </x:c>
      <x:c r="W7" s="132" t="str">
        <x:f>IF('Backtest_Trades'!V9="","",'Backtest_Trades'!V9)</x:f>
      </x:c>
      <x:c r="X7" s="124" t="str">
        <x:f>IF('Backtest_Trades'!Y9="","",'Backtest_Trades'!Y9)</x:f>
        <x:v>建议入场规则为空，无法还原历史成交。</x:v>
      </x:c>
    </x:row>
    <x:row r="8" ht="45" customHeight="1">
      <x:c r="A8" s="129" t="n">
        <x:v>46192</x:v>
      </x:c>
      <x:c r="B8" s="123" t="str">
        <x:v>20260619-S02</x:v>
      </x:c>
      <x:c r="C8" s="123" t="str">
        <x:v>中证红利ETF（515080.SH）</x:v>
      </x:c>
      <x:c r="D8" s="123" t="str">
        <x:v>515080.SH</x:v>
      </x:c>
      <x:c r="E8" s="123" t="str">
        <x:v>China A</x:v>
      </x:c>
      <x:c r="F8" s="123" t="str">
        <x:v>ETF</x:v>
      </x:c>
      <x:c r="G8" s="123" t="str">
        <x:v>持有/回调加仓</x:v>
      </x:c>
      <x:c r="H8" s="123" t="str">
        <x:v>2-4周</x:v>
      </x:c>
      <x:c r="I8" s="123" t="str">
        <x:v>若中国内需数据继续偏弱且长端利率维持低位，回调至20日均线附近可加仓；若强刺激落地并带动成长风格切换则降低仓位。</x:v>
      </x:c>
      <x:c r="J8" s="123"/>
      <x:c r="K8" s="123"/>
      <x:c r="L8" s="132" t="n">
        <x:v>64</x:v>
      </x:c>
      <x:c r="M8" s="123" t="str">
        <x:v>v1.1</x:v>
      </x:c>
      <x:c r="N8" s="123" t="str">
        <x:v>内需不稳时，高股息资产受益于防御需求和低利率环境，适合作为组合底仓。</x:v>
      </x:c>
      <x:c r="O8" s="123" t="str">
        <x:v>政策强刺激带来顺周期和成长股跑赢，红利资产相对收益下降。</x:v>
      </x:c>
      <x:c r="P8" s="123" t="str">
        <x:v>地缘能源; 全球风险偏好; 美股科技; 全球利率; 美国地产</x:v>
      </x:c>
      <x:c r="Q8" s="123" t="str">
        <x:v>已复盘</x:v>
      </x:c>
      <x:c r="R8" s="153" t="n">
        <x:f>IF('Backtest_Trades'!X10="","",'Backtest_Trades'!X10)</x:f>
        <x:v>46261</x:v>
      </x:c>
      <x:c r="S8" s="156" t="str">
        <x:f>IF('Backtest_Trades'!Q10="","",'Backtest_Trades'!Q10)</x:f>
      </x:c>
      <x:c r="T8" s="156" t="str">
        <x:f>IF('Backtest_Trades'!S10="","",'Backtest_Trades'!S10)</x:f>
      </x:c>
      <x:c r="U8" s="156" t="str">
        <x:f>IF('Backtest_Trades'!T10="","",'Backtest_Trades'!T10)</x:f>
      </x:c>
      <x:c r="V8" s="123" t="str">
        <x:f>IF('Backtest_Trades'!U10="","",'Backtest_Trades'!U10)</x:f>
        <x:v>未触发（规则不可验证）</x:v>
      </x:c>
      <x:c r="W8" s="132" t="str">
        <x:f>IF('Backtest_Trades'!V10="","",'Backtest_Trades'!V10)</x:f>
      </x:c>
      <x:c r="X8" s="124" t="str">
        <x:f>IF('Backtest_Trades'!Y10="","",'Backtest_Trades'!Y10)</x:f>
        <x:v>建议入场规则为空，无法还原历史成交。</x:v>
      </x:c>
    </x:row>
    <x:row r="9" ht="45" customHeight="1">
      <x:c r="A9" s="129" t="n">
        <x:v>46192</x:v>
      </x:c>
      <x:c r="B9" s="123" t="str">
        <x:v>20260619-S03</x:v>
      </x:c>
      <x:c r="C9" s="123" t="str">
        <x:v>沪深300ETF（510300.SH）</x:v>
      </x:c>
      <x:c r="D9" s="123" t="str">
        <x:v>510300.SH</x:v>
      </x:c>
      <x:c r="E9" s="123" t="str">
        <x:v>China A</x:v>
      </x:c>
      <x:c r="F9" s="123" t="str">
        <x:v>ETF</x:v>
      </x:c>
      <x:c r="G9" s="123" t="str">
        <x:v>等待确认后买入</x:v>
      </x:c>
      <x:c r="H9" s="123" t="str">
        <x:v>1-2周</x:v>
      </x:c>
      <x:c r="I9" s="123" t="str">
        <x:v>若后续出现扩内需政策或经济数据边际改善，并且指数放量站上20日均线，再考虑加仓；若成交缩量且政策预期落空则观望。</x:v>
      </x:c>
      <x:c r="J9" s="123"/>
      <x:c r="K9" s="123"/>
      <x:c r="L9" s="132" t="n">
        <x:v>55</x:v>
      </x:c>
      <x:c r="M9" s="123" t="str">
        <x:v>v1.1</x:v>
      </x:c>
      <x:c r="N9" s="123" t="str">
        <x:v>中国内需偏弱压制宽基盈利预期，但政策预期和估值修复仍可能提供阶段性机会。</x:v>
      </x:c>
      <x:c r="O9" s="123" t="str">
        <x:v>消费和投资继续走弱，外资流出或汇率压力扰动风险偏好。</x:v>
      </x:c>
      <x:c r="P9" s="123" t="str">
        <x:v>地缘能源; 全球风险偏好; 美股科技; 全球利率; 美国地产</x:v>
      </x:c>
      <x:c r="Q9" s="123" t="str">
        <x:v>已复盘</x:v>
      </x:c>
      <x:c r="R9" s="153" t="n">
        <x:f>IF('Backtest_Trades'!X11="","",'Backtest_Trades'!X11)</x:f>
        <x:v>46261</x:v>
      </x:c>
      <x:c r="S9" s="156" t="str">
        <x:f>IF('Backtest_Trades'!Q11="","",'Backtest_Trades'!Q11)</x:f>
      </x:c>
      <x:c r="T9" s="156" t="str">
        <x:f>IF('Backtest_Trades'!S11="","",'Backtest_Trades'!S11)</x:f>
      </x:c>
      <x:c r="U9" s="156" t="str">
        <x:f>IF('Backtest_Trades'!T11="","",'Backtest_Trades'!T11)</x:f>
      </x:c>
      <x:c r="V9" s="123" t="str">
        <x:f>IF('Backtest_Trades'!U11="","",'Backtest_Trades'!U11)</x:f>
        <x:v>未触发（规则不可验证）</x:v>
      </x:c>
      <x:c r="W9" s="132" t="str">
        <x:f>IF('Backtest_Trades'!V11="","",'Backtest_Trades'!V11)</x:f>
      </x:c>
      <x:c r="X9" s="124" t="str">
        <x:f>IF('Backtest_Trades'!Y11="","",'Backtest_Trades'!Y11)</x:f>
        <x:v>建议入场规则为空，无法还原历史成交。</x:v>
      </x:c>
    </x:row>
    <x:row r="10" ht="45" customHeight="1">
      <x:c r="A10" s="129" t="n">
        <x:v>46192</x:v>
      </x:c>
      <x:c r="B10" s="123" t="str">
        <x:v>20260619-S04</x:v>
      </x:c>
      <x:c r="C10" s="123" t="str">
        <x:v>纳斯达克100ETF（QQQ.US）</x:v>
      </x:c>
      <x:c r="D10" s="123" t="str">
        <x:v>QQQ.US</x:v>
      </x:c>
      <x:c r="E10" s="123" t="str">
        <x:v>US</x:v>
      </x:c>
      <x:c r="F10" s="123" t="str">
        <x:v>ETF</x:v>
      </x:c>
      <x:c r="G10" s="123" t="str">
        <x:v>高位不追，回踩关注</x:v>
      </x:c>
      <x:c r="H10" s="123" t="str">
        <x:v>1-3周</x:v>
      </x:c>
      <x:c r="I10" s="123" t="str">
        <x:v>若美债收益率维持下行且科技股盈利预期不下修，回踩20日均线企稳可关注；若Warsh Fed引发长端利率上行则减仓。</x:v>
      </x:c>
      <x:c r="J10" s="123"/>
      <x:c r="K10" s="123"/>
      <x:c r="L10" s="132" t="n">
        <x:v>57</x:v>
      </x:c>
      <x:c r="M10" s="123" t="str">
        <x:v>v1.1</x:v>
      </x:c>
      <x:c r="N10" s="123" t="str">
        <x:v>科技股仍受AI和流动性预期支撑，但估值对利率和政策沟通变化敏感。</x:v>
      </x:c>
      <x:c r="O10" s="123" t="str">
        <x:v>利率上行、AI链拥挤交易回撤、财报指引低于预期。</x:v>
      </x:c>
      <x:c r="P10" s="123" t="str">
        <x:v>地缘能源; 全球风险偏好; 美股科技; 全球利率; 美国地产</x:v>
      </x:c>
      <x:c r="Q10" s="123" t="str">
        <x:v>已复盘</x:v>
      </x:c>
      <x:c r="R10" s="153" t="n">
        <x:f>IF('Backtest_Trades'!X12="","",'Backtest_Trades'!X12)</x:f>
        <x:v>46261</x:v>
      </x:c>
      <x:c r="S10" s="156" t="str">
        <x:f>IF('Backtest_Trades'!Q12="","",'Backtest_Trades'!Q12)</x:f>
      </x:c>
      <x:c r="T10" s="156" t="str">
        <x:f>IF('Backtest_Trades'!S12="","",'Backtest_Trades'!S12)</x:f>
      </x:c>
      <x:c r="U10" s="156" t="str">
        <x:f>IF('Backtest_Trades'!T12="","",'Backtest_Trades'!T12)</x:f>
      </x:c>
      <x:c r="V10" s="123" t="str">
        <x:f>IF('Backtest_Trades'!U12="","",'Backtest_Trades'!U12)</x:f>
        <x:v>未触发（规则不可验证）</x:v>
      </x:c>
      <x:c r="W10" s="132" t="str">
        <x:f>IF('Backtest_Trades'!V12="","",'Backtest_Trades'!V12)</x:f>
      </x:c>
      <x:c r="X10" s="124" t="str">
        <x:f>IF('Backtest_Trades'!Y12="","",'Backtest_Trades'!Y12)</x:f>
        <x:v>建议入场规则为空，无法还原历史成交。</x:v>
      </x:c>
    </x:row>
    <x:row r="11" ht="45" customHeight="1">
      <x:c r="A11" s="129" t="n">
        <x:v>46192</x:v>
      </x:c>
      <x:c r="B11" s="123" t="str">
        <x:v>20260619-S05</x:v>
      </x:c>
      <x:c r="C11" s="123" t="str">
        <x:v>恒生科技ETF（513180.SH）</x:v>
      </x:c>
      <x:c r="D11" s="123" t="str">
        <x:v>513180.SH</x:v>
      </x:c>
      <x:c r="E11" s="123" t="str">
        <x:v>China A</x:v>
      </x:c>
      <x:c r="F11" s="123" t="str">
        <x:v>ETF</x:v>
      </x:c>
      <x:c r="G11" s="123" t="str">
        <x:v>事件催化跟踪</x:v>
      </x:c>
      <x:c r="H11" s="123" t="str">
        <x:v>2-6周</x:v>
      </x:c>
      <x:c r="I11" s="123" t="str">
        <x:v>若香港五年规划和大湾区政策带来科技、金融开放或北部都会区细则，并且ETF放量突破近期平台，可右侧参与。</x:v>
      </x:c>
      <x:c r="J11" s="123"/>
      <x:c r="K11" s="123"/>
      <x:c r="L11" s="132" t="n">
        <x:v>53</x:v>
      </x:c>
      <x:c r="M11" s="123" t="str">
        <x:v>v1.1</x:v>
      </x:c>
      <x:c r="N11" s="123" t="str">
        <x:v>香港规划与人民币国际化政策共同强化大湾区金融和科技服务预期，港股科技弹性较高。</x:v>
      </x:c>
      <x:c r="O11" s="123" t="str">
        <x:v>政策细节低于预期、美元利率压制港股估值、南向资金转弱。</x:v>
      </x:c>
      <x:c r="P11" s="123" t="str">
        <x:v>地缘能源; 全球风险偏好; 美股科技; 全球利率; 美国地产</x:v>
      </x:c>
      <x:c r="Q11" s="123" t="str">
        <x:v>已复盘</x:v>
      </x:c>
      <x:c r="R11" s="153" t="n">
        <x:f>IF('Backtest_Trades'!X13="","",'Backtest_Trades'!X13)</x:f>
        <x:v>46261</x:v>
      </x:c>
      <x:c r="S11" s="156" t="str">
        <x:f>IF('Backtest_Trades'!Q13="","",'Backtest_Trades'!Q13)</x:f>
      </x:c>
      <x:c r="T11" s="156" t="str">
        <x:f>IF('Backtest_Trades'!S13="","",'Backtest_Trades'!S13)</x:f>
      </x:c>
      <x:c r="U11" s="156" t="str">
        <x:f>IF('Backtest_Trades'!T13="","",'Backtest_Trades'!T13)</x:f>
      </x:c>
      <x:c r="V11" s="123" t="str">
        <x:f>IF('Backtest_Trades'!U13="","",'Backtest_Trades'!U13)</x:f>
        <x:v>未触发（规则不可验证）</x:v>
      </x:c>
      <x:c r="W11" s="132" t="str">
        <x:f>IF('Backtest_Trades'!V13="","",'Backtest_Trades'!V13)</x:f>
      </x:c>
      <x:c r="X11" s="124" t="str">
        <x:f>IF('Backtest_Trades'!Y13="","",'Backtest_Trades'!Y13)</x:f>
        <x:v>建议入场规则为空，无法还原历史成交。</x:v>
      </x:c>
    </x:row>
    <x:row r="12" ht="45" customHeight="1">
      <x:c r="A12" s="129" t="n">
        <x:v>46193</x:v>
      </x:c>
      <x:c r="B12" s="123" t="str">
        <x:v>20260620-S01</x:v>
      </x:c>
      <x:c r="C12" s="123" t="str">
        <x:v>黄金ETF（518880.SH）</x:v>
      </x:c>
      <x:c r="D12" s="123" t="str">
        <x:v>518880.SH</x:v>
      </x:c>
      <x:c r="E12" s="123" t="str">
        <x:v>China A</x:v>
      </x:c>
      <x:c r="F12" s="123" t="str">
        <x:v>ETF</x:v>
      </x:c>
      <x:c r="G12" s="123" t="str">
        <x:v>逢回调配置/持有</x:v>
      </x:c>
      <x:c r="H12" s="123" t="str">
        <x:v>1-3周</x:v>
      </x:c>
      <x:c r="I12" s="123" t="str">
        <x:v>若霍尔木兹通行恢复慢于预期，或美债实际利率回落，回踩10日均线附近可分批关注；若油价、保险费率和地缘风险同步降温则减仓。</x:v>
      </x:c>
      <x:c r="J12" s="123"/>
      <x:c r="K12" s="123"/>
      <x:c r="L12" s="132" t="n">
        <x:v>63</x:v>
      </x:c>
      <x:c r="M12" s="123" t="str">
        <x:v>v1.1</x:v>
      </x:c>
      <x:c r="N12" s="123" t="str">
        <x:v>地缘风险未完全解除，且美联储沟通不确定性上升，黄金仍具避险和利率波动对冲价值。</x:v>
      </x:c>
      <x:c r="O12" s="123" t="str">
        <x:v>美债收益率反弹、美元走强、地缘风险快速缓和。</x:v>
      </x:c>
      <x:c r="P12" s="123" t="str">
        <x:v>地缘能源; 全球风险偏好; 美股科技; 全球利率; 美国地产</x:v>
      </x:c>
      <x:c r="Q12" s="123" t="str">
        <x:v>已复盘</x:v>
      </x:c>
      <x:c r="R12" s="153" t="n">
        <x:f>IF('Backtest_Trades'!X14="","",'Backtest_Trades'!X14)</x:f>
        <x:v>46261</x:v>
      </x:c>
      <x:c r="S12" s="156" t="str">
        <x:f>IF('Backtest_Trades'!Q14="","",'Backtest_Trades'!Q14)</x:f>
      </x:c>
      <x:c r="T12" s="156" t="str">
        <x:f>IF('Backtest_Trades'!S14="","",'Backtest_Trades'!S14)</x:f>
      </x:c>
      <x:c r="U12" s="156" t="str">
        <x:f>IF('Backtest_Trades'!T14="","",'Backtest_Trades'!T14)</x:f>
      </x:c>
      <x:c r="V12" s="123" t="str">
        <x:f>IF('Backtest_Trades'!U14="","",'Backtest_Trades'!U14)</x:f>
        <x:v>未触发（规则不可验证）</x:v>
      </x:c>
      <x:c r="W12" s="132" t="str">
        <x:f>IF('Backtest_Trades'!V14="","",'Backtest_Trades'!V14)</x:f>
      </x:c>
      <x:c r="X12" s="124" t="str">
        <x:f>IF('Backtest_Trades'!Y14="","",'Backtest_Trades'!Y14)</x:f>
        <x:v>建议入场规则为空，无法还原历史成交。</x:v>
      </x:c>
    </x:row>
    <x:row r="13" ht="45" customHeight="1">
      <x:c r="A13" s="129" t="n">
        <x:v>46193</x:v>
      </x:c>
      <x:c r="B13" s="123" t="str">
        <x:v>20260620-S02</x:v>
      </x:c>
      <x:c r="C13" s="123" t="str">
        <x:v>中证红利ETF（515080.SH）</x:v>
      </x:c>
      <x:c r="D13" s="123" t="str">
        <x:v>515080.SH</x:v>
      </x:c>
      <x:c r="E13" s="123" t="str">
        <x:v>China A</x:v>
      </x:c>
      <x:c r="F13" s="123" t="str">
        <x:v>ETF</x:v>
      </x:c>
      <x:c r="G13" s="123" t="str">
        <x:v>持有/回调加仓</x:v>
      </x:c>
      <x:c r="H13" s="123" t="str">
        <x:v>2-4周</x:v>
      </x:c>
      <x:c r="I13" s="123" t="str">
        <x:v>若中国内需数据继续偏弱且长端利率维持低位，回调至20日均线附近可加仓；若强刺激落地并带动成长风格切换则降低仓位。</x:v>
      </x:c>
      <x:c r="J13" s="123"/>
      <x:c r="K13" s="123"/>
      <x:c r="L13" s="132" t="n">
        <x:v>65</x:v>
      </x:c>
      <x:c r="M13" s="123" t="str">
        <x:v>v1.1</x:v>
      </x:c>
      <x:c r="N13" s="123" t="str">
        <x:v>内需不稳时，高股息资产受益于防御需求和低利率环境，适合作为组合底仓。</x:v>
      </x:c>
      <x:c r="O13" s="123" t="str">
        <x:v>政策强刺激带来顺周期和成长股跑赢，红利资产相对收益下降。</x:v>
      </x:c>
      <x:c r="P13" s="123" t="str">
        <x:v>地缘能源; 全球风险偏好; 美股科技; 全球利率; 美国地产</x:v>
      </x:c>
      <x:c r="Q13" s="123" t="str">
        <x:v>已复盘</x:v>
      </x:c>
      <x:c r="R13" s="153" t="n">
        <x:f>IF('Backtest_Trades'!X15="","",'Backtest_Trades'!X15)</x:f>
        <x:v>46261</x:v>
      </x:c>
      <x:c r="S13" s="156" t="str">
        <x:f>IF('Backtest_Trades'!Q15="","",'Backtest_Trades'!Q15)</x:f>
      </x:c>
      <x:c r="T13" s="156" t="str">
        <x:f>IF('Backtest_Trades'!S15="","",'Backtest_Trades'!S15)</x:f>
      </x:c>
      <x:c r="U13" s="156" t="str">
        <x:f>IF('Backtest_Trades'!T15="","",'Backtest_Trades'!T15)</x:f>
      </x:c>
      <x:c r="V13" s="123" t="str">
        <x:f>IF('Backtest_Trades'!U15="","",'Backtest_Trades'!U15)</x:f>
        <x:v>未触发（规则不可验证）</x:v>
      </x:c>
      <x:c r="W13" s="132" t="str">
        <x:f>IF('Backtest_Trades'!V15="","",'Backtest_Trades'!V15)</x:f>
      </x:c>
      <x:c r="X13" s="124" t="str">
        <x:f>IF('Backtest_Trades'!Y15="","",'Backtest_Trades'!Y15)</x:f>
        <x:v>建议入场规则为空，无法还原历史成交。</x:v>
      </x:c>
    </x:row>
    <x:row r="14" ht="45" customHeight="1">
      <x:c r="A14" s="129" t="n">
        <x:v>46193</x:v>
      </x:c>
      <x:c r="B14" s="123" t="str">
        <x:v>20260620-S03</x:v>
      </x:c>
      <x:c r="C14" s="123" t="str">
        <x:v>沪深300ETF（510300.SH）</x:v>
      </x:c>
      <x:c r="D14" s="123" t="str">
        <x:v>510300.SH</x:v>
      </x:c>
      <x:c r="E14" s="123" t="str">
        <x:v>China A</x:v>
      </x:c>
      <x:c r="F14" s="123" t="str">
        <x:v>ETF</x:v>
      </x:c>
      <x:c r="G14" s="123" t="str">
        <x:v>等待确认后买入</x:v>
      </x:c>
      <x:c r="H14" s="123" t="str">
        <x:v>1-2周</x:v>
      </x:c>
      <x:c r="I14" s="123" t="str">
        <x:v>若后续出现扩内需政策或经济数据边际改善，并且指数放量站上20日均线，再考虑加仓；若成交缩量且政策预期落空则观望。</x:v>
      </x:c>
      <x:c r="J14" s="123"/>
      <x:c r="K14" s="123"/>
      <x:c r="L14" s="132" t="n">
        <x:v>54</x:v>
      </x:c>
      <x:c r="M14" s="123" t="str">
        <x:v>v1.1</x:v>
      </x:c>
      <x:c r="N14" s="123" t="str">
        <x:v>中国内需偏弱压制宽基盈利预期，但政策预期和估值修复仍可能提供阶段性机会。</x:v>
      </x:c>
      <x:c r="O14" s="123" t="str">
        <x:v>消费和投资继续走弱，外资流出或汇率压力扰动风险偏好。</x:v>
      </x:c>
      <x:c r="P14" s="123" t="str">
        <x:v>地缘能源; 全球风险偏好; 美股科技; 全球利率; 美国地产</x:v>
      </x:c>
      <x:c r="Q14" s="123" t="str">
        <x:v>已复盘</x:v>
      </x:c>
      <x:c r="R14" s="153" t="n">
        <x:f>IF('Backtest_Trades'!X16="","",'Backtest_Trades'!X16)</x:f>
        <x:v>46261</x:v>
      </x:c>
      <x:c r="S14" s="156" t="str">
        <x:f>IF('Backtest_Trades'!Q16="","",'Backtest_Trades'!Q16)</x:f>
      </x:c>
      <x:c r="T14" s="156" t="str">
        <x:f>IF('Backtest_Trades'!S16="","",'Backtest_Trades'!S16)</x:f>
      </x:c>
      <x:c r="U14" s="156" t="str">
        <x:f>IF('Backtest_Trades'!T16="","",'Backtest_Trades'!T16)</x:f>
      </x:c>
      <x:c r="V14" s="123" t="str">
        <x:f>IF('Backtest_Trades'!U16="","",'Backtest_Trades'!U16)</x:f>
        <x:v>未触发（规则不可验证）</x:v>
      </x:c>
      <x:c r="W14" s="132" t="str">
        <x:f>IF('Backtest_Trades'!V16="","",'Backtest_Trades'!V16)</x:f>
      </x:c>
      <x:c r="X14" s="124" t="str">
        <x:f>IF('Backtest_Trades'!Y16="","",'Backtest_Trades'!Y16)</x:f>
        <x:v>建议入场规则为空，无法还原历史成交。</x:v>
      </x:c>
    </x:row>
    <x:row r="15" ht="45" customHeight="1">
      <x:c r="A15" s="129" t="n">
        <x:v>46193</x:v>
      </x:c>
      <x:c r="B15" s="123" t="str">
        <x:v>20260620-S04</x:v>
      </x:c>
      <x:c r="C15" s="123" t="str">
        <x:v>纳斯达克100ETF（QQQ.US）</x:v>
      </x:c>
      <x:c r="D15" s="123" t="str">
        <x:v>QQQ.US</x:v>
      </x:c>
      <x:c r="E15" s="123" t="str">
        <x:v>US</x:v>
      </x:c>
      <x:c r="F15" s="123" t="str">
        <x:v>ETF</x:v>
      </x:c>
      <x:c r="G15" s="123" t="str">
        <x:v>高位不追，回踩关注</x:v>
      </x:c>
      <x:c r="H15" s="123" t="str">
        <x:v>1-3周</x:v>
      </x:c>
      <x:c r="I15" s="123" t="str">
        <x:v>若美债收益率维持下行且科技股盈利预期不下修，回踩20日均线企稳可关注；若Warsh Fed引发长端利率上行则减仓。</x:v>
      </x:c>
      <x:c r="J15" s="123"/>
      <x:c r="K15" s="123"/>
      <x:c r="L15" s="132" t="n">
        <x:v>56</x:v>
      </x:c>
      <x:c r="M15" s="123" t="str">
        <x:v>v1.1</x:v>
      </x:c>
      <x:c r="N15" s="123" t="str">
        <x:v>科技股仍受AI和流动性预期支撑，但估值对利率和政策沟通变化敏感。</x:v>
      </x:c>
      <x:c r="O15" s="123" t="str">
        <x:v>利率上行、AI链拥挤交易回撤、财报指引低于预期。</x:v>
      </x:c>
      <x:c r="P15" s="123" t="str">
        <x:v>地缘能源; 全球风险偏好; 美股科技; 全球利率; 美国地产</x:v>
      </x:c>
      <x:c r="Q15" s="123" t="str">
        <x:v>已复盘</x:v>
      </x:c>
      <x:c r="R15" s="153" t="n">
        <x:f>IF('Backtest_Trades'!X17="","",'Backtest_Trades'!X17)</x:f>
        <x:v>46261</x:v>
      </x:c>
      <x:c r="S15" s="156" t="str">
        <x:f>IF('Backtest_Trades'!Q17="","",'Backtest_Trades'!Q17)</x:f>
      </x:c>
      <x:c r="T15" s="156" t="str">
        <x:f>IF('Backtest_Trades'!S17="","",'Backtest_Trades'!S17)</x:f>
      </x:c>
      <x:c r="U15" s="156" t="str">
        <x:f>IF('Backtest_Trades'!T17="","",'Backtest_Trades'!T17)</x:f>
      </x:c>
      <x:c r="V15" s="123" t="str">
        <x:f>IF('Backtest_Trades'!U17="","",'Backtest_Trades'!U17)</x:f>
        <x:v>未触发（规则不可验证）</x:v>
      </x:c>
      <x:c r="W15" s="132" t="str">
        <x:f>IF('Backtest_Trades'!V17="","",'Backtest_Trades'!V17)</x:f>
      </x:c>
      <x:c r="X15" s="124" t="str">
        <x:f>IF('Backtest_Trades'!Y17="","",'Backtest_Trades'!Y17)</x:f>
        <x:v>建议入场规则为空，无法还原历史成交。</x:v>
      </x:c>
    </x:row>
    <x:row r="16" ht="45" customHeight="1">
      <x:c r="A16" s="129" t="n">
        <x:v>46193</x:v>
      </x:c>
      <x:c r="B16" s="123" t="str">
        <x:v>20260620-S05</x:v>
      </x:c>
      <x:c r="C16" s="123" t="str">
        <x:v>恒生科技ETF（513180.SH）</x:v>
      </x:c>
      <x:c r="D16" s="123" t="str">
        <x:v>513180.SH</x:v>
      </x:c>
      <x:c r="E16" s="123" t="str">
        <x:v>China A</x:v>
      </x:c>
      <x:c r="F16" s="123" t="str">
        <x:v>ETF</x:v>
      </x:c>
      <x:c r="G16" s="123" t="str">
        <x:v>事件催化跟踪</x:v>
      </x:c>
      <x:c r="H16" s="123" t="str">
        <x:v>2-6周</x:v>
      </x:c>
      <x:c r="I16" s="123" t="str">
        <x:v>若香港五年规划和大湾区政策带来科技、金融开放或北部都会区细则，并且ETF放量突破近期平台，可右侧参与。</x:v>
      </x:c>
      <x:c r="J16" s="123"/>
      <x:c r="K16" s="123"/>
      <x:c r="L16" s="132" t="n">
        <x:v>54</x:v>
      </x:c>
      <x:c r="M16" s="123" t="str">
        <x:v>v1.1</x:v>
      </x:c>
      <x:c r="N16" s="123" t="str">
        <x:v>香港规划与人民币国际化政策共同强化大湾区金融和科技服务预期，港股科技弹性较高。</x:v>
      </x:c>
      <x:c r="O16" s="123" t="str">
        <x:v>政策细节低于预期、美元利率压制港股估值、南向资金转弱。</x:v>
      </x:c>
      <x:c r="P16" s="123" t="str">
        <x:v>地缘能源; 全球风险偏好; 美股科技; 全球利率; 美国地产</x:v>
      </x:c>
      <x:c r="Q16" s="123" t="str">
        <x:v>已复盘</x:v>
      </x:c>
      <x:c r="R16" s="153" t="n">
        <x:f>IF('Backtest_Trades'!X18="","",'Backtest_Trades'!X18)</x:f>
        <x:v>46261</x:v>
      </x:c>
      <x:c r="S16" s="156" t="str">
        <x:f>IF('Backtest_Trades'!Q18="","",'Backtest_Trades'!Q18)</x:f>
      </x:c>
      <x:c r="T16" s="156" t="str">
        <x:f>IF('Backtest_Trades'!S18="","",'Backtest_Trades'!S18)</x:f>
      </x:c>
      <x:c r="U16" s="156" t="str">
        <x:f>IF('Backtest_Trades'!T18="","",'Backtest_Trades'!T18)</x:f>
      </x:c>
      <x:c r="V16" s="123" t="str">
        <x:f>IF('Backtest_Trades'!U18="","",'Backtest_Trades'!U18)</x:f>
        <x:v>未触发（规则不可验证）</x:v>
      </x:c>
      <x:c r="W16" s="132" t="str">
        <x:f>IF('Backtest_Trades'!V18="","",'Backtest_Trades'!V18)</x:f>
      </x:c>
      <x:c r="X16" s="124" t="str">
        <x:f>IF('Backtest_Trades'!Y18="","",'Backtest_Trades'!Y18)</x:f>
        <x:v>建议入场规则为空，无法还原历史成交。</x:v>
      </x:c>
    </x:row>
    <x:row r="17" ht="45" customHeight="1">
      <x:c r="A17" s="129" t="n">
        <x:v>46194</x:v>
      </x:c>
      <x:c r="B17" s="123" t="str">
        <x:v>20260621-S01</x:v>
      </x:c>
      <x:c r="C17" s="123" t="str">
        <x:v>黄金ETF（518880.SH）</x:v>
      </x:c>
      <x:c r="D17" s="123" t="str">
        <x:v>518880.SH</x:v>
      </x:c>
      <x:c r="E17" s="123" t="str">
        <x:v>China A</x:v>
      </x:c>
      <x:c r="F17" s="123" t="str">
        <x:v>ETF</x:v>
      </x:c>
      <x:c r="G17" s="123" t="str">
        <x:v>逢回调配置/持有</x:v>
      </x:c>
      <x:c r="H17" s="123" t="str">
        <x:v>1-3周</x:v>
      </x:c>
      <x:c r="I17" s="123" t="str">
        <x:v>若霍尔木兹通行恢复慢于预期，或美债实际利率回落，回踩10日均线附近可分批关注；若油价、保险费率和地缘风险同步降温则减仓。</x:v>
      </x:c>
      <x:c r="J17" s="123"/>
      <x:c r="K17" s="123"/>
      <x:c r="L17" s="132" t="n">
        <x:v>63</x:v>
      </x:c>
      <x:c r="M17" s="123" t="str">
        <x:v>v1.1</x:v>
      </x:c>
      <x:c r="N17" s="123" t="str">
        <x:v>地缘风险未完全解除，且美联储沟通不确定性上升，黄金仍具避险和利率波动对冲价值。</x:v>
      </x:c>
      <x:c r="O17" s="123" t="str">
        <x:v>美债收益率反弹、美元走强、地缘风险快速缓和。</x:v>
      </x:c>
      <x:c r="P17" s="123" t="str">
        <x:v>地缘能源; 全球风险偏好; 美股科技; 全球利率; 美国地产</x:v>
      </x:c>
      <x:c r="Q17" s="123" t="str">
        <x:v>已复盘</x:v>
      </x:c>
      <x:c r="R17" s="153" t="n">
        <x:f>IF('Backtest_Trades'!X19="","",'Backtest_Trades'!X19)</x:f>
        <x:v>46261</x:v>
      </x:c>
      <x:c r="S17" s="156" t="str">
        <x:f>IF('Backtest_Trades'!Q19="","",'Backtest_Trades'!Q19)</x:f>
      </x:c>
      <x:c r="T17" s="156" t="str">
        <x:f>IF('Backtest_Trades'!S19="","",'Backtest_Trades'!S19)</x:f>
      </x:c>
      <x:c r="U17" s="156" t="str">
        <x:f>IF('Backtest_Trades'!T19="","",'Backtest_Trades'!T19)</x:f>
      </x:c>
      <x:c r="V17" s="123" t="str">
        <x:f>IF('Backtest_Trades'!U19="","",'Backtest_Trades'!U19)</x:f>
        <x:v>未触发（规则不可验证）</x:v>
      </x:c>
      <x:c r="W17" s="132" t="str">
        <x:f>IF('Backtest_Trades'!V19="","",'Backtest_Trades'!V19)</x:f>
      </x:c>
      <x:c r="X17" s="124" t="str">
        <x:f>IF('Backtest_Trades'!Y19="","",'Backtest_Trades'!Y19)</x:f>
        <x:v>建议入场规则为空，无法还原历史成交。</x:v>
      </x:c>
    </x:row>
    <x:row r="18" ht="45" customHeight="1">
      <x:c r="A18" s="129" t="n">
        <x:v>46194</x:v>
      </x:c>
      <x:c r="B18" s="123" t="str">
        <x:v>20260621-S02</x:v>
      </x:c>
      <x:c r="C18" s="123" t="str">
        <x:v>中证红利ETF（515080.SH）</x:v>
      </x:c>
      <x:c r="D18" s="123" t="str">
        <x:v>515080.SH</x:v>
      </x:c>
      <x:c r="E18" s="123" t="str">
        <x:v>China A</x:v>
      </x:c>
      <x:c r="F18" s="123" t="str">
        <x:v>ETF</x:v>
      </x:c>
      <x:c r="G18" s="123" t="str">
        <x:v>持有/回调加仓</x:v>
      </x:c>
      <x:c r="H18" s="123" t="str">
        <x:v>2-4周</x:v>
      </x:c>
      <x:c r="I18" s="123" t="str">
        <x:v>若中国内需数据继续偏弱且长端利率维持低位，回调至20日均线附近可加仓；若强刺激落地并带动成长风格切换则降低仓位。</x:v>
      </x:c>
      <x:c r="J18" s="123"/>
      <x:c r="K18" s="123"/>
      <x:c r="L18" s="132" t="n">
        <x:v>65</x:v>
      </x:c>
      <x:c r="M18" s="123" t="str">
        <x:v>v1.1</x:v>
      </x:c>
      <x:c r="N18" s="123" t="str">
        <x:v>内需不稳时，高股息资产受益于防御需求和低利率环境，适合作为组合底仓。</x:v>
      </x:c>
      <x:c r="O18" s="123" t="str">
        <x:v>政策强刺激带来顺周期和成长股跑赢，红利资产相对收益下降。</x:v>
      </x:c>
      <x:c r="P18" s="123" t="str">
        <x:v>地缘能源; 全球风险偏好; 美股科技; 全球利率; 美国地产</x:v>
      </x:c>
      <x:c r="Q18" s="123" t="str">
        <x:v>已复盘</x:v>
      </x:c>
      <x:c r="R18" s="153" t="n">
        <x:f>IF('Backtest_Trades'!X20="","",'Backtest_Trades'!X20)</x:f>
        <x:v>46261</x:v>
      </x:c>
      <x:c r="S18" s="156" t="str">
        <x:f>IF('Backtest_Trades'!Q20="","",'Backtest_Trades'!Q20)</x:f>
      </x:c>
      <x:c r="T18" s="156" t="str">
        <x:f>IF('Backtest_Trades'!S20="","",'Backtest_Trades'!S20)</x:f>
      </x:c>
      <x:c r="U18" s="156" t="str">
        <x:f>IF('Backtest_Trades'!T20="","",'Backtest_Trades'!T20)</x:f>
      </x:c>
      <x:c r="V18" s="123" t="str">
        <x:f>IF('Backtest_Trades'!U20="","",'Backtest_Trades'!U20)</x:f>
        <x:v>未触发（规则不可验证）</x:v>
      </x:c>
      <x:c r="W18" s="132" t="str">
        <x:f>IF('Backtest_Trades'!V20="","",'Backtest_Trades'!V20)</x:f>
      </x:c>
      <x:c r="X18" s="124" t="str">
        <x:f>IF('Backtest_Trades'!Y20="","",'Backtest_Trades'!Y20)</x:f>
        <x:v>建议入场规则为空，无法还原历史成交。</x:v>
      </x:c>
    </x:row>
    <x:row r="19" ht="45" customHeight="1">
      <x:c r="A19" s="129" t="n">
        <x:v>46194</x:v>
      </x:c>
      <x:c r="B19" s="123" t="str">
        <x:v>20260621-S03</x:v>
      </x:c>
      <x:c r="C19" s="123" t="str">
        <x:v>沪深300ETF（510300.SH）</x:v>
      </x:c>
      <x:c r="D19" s="123" t="str">
        <x:v>510300.SH</x:v>
      </x:c>
      <x:c r="E19" s="123" t="str">
        <x:v>China A</x:v>
      </x:c>
      <x:c r="F19" s="123" t="str">
        <x:v>ETF</x:v>
      </x:c>
      <x:c r="G19" s="123" t="str">
        <x:v>等待确认后买入</x:v>
      </x:c>
      <x:c r="H19" s="123" t="str">
        <x:v>1-2周</x:v>
      </x:c>
      <x:c r="I19" s="123" t="str">
        <x:v>若后续出现扩内需政策或经济数据边际改善，并且指数放量站上20日均线，再考虑加仓；若成交缩量且政策预期落空则观望。</x:v>
      </x:c>
      <x:c r="J19" s="123"/>
      <x:c r="K19" s="123"/>
      <x:c r="L19" s="132" t="n">
        <x:v>54</x:v>
      </x:c>
      <x:c r="M19" s="123" t="str">
        <x:v>v1.1</x:v>
      </x:c>
      <x:c r="N19" s="123" t="str">
        <x:v>中国内需偏弱压制宽基盈利预期，但政策预期和估值修复仍可能提供阶段性机会。</x:v>
      </x:c>
      <x:c r="O19" s="123" t="str">
        <x:v>消费和投资继续走弱，外资流出或汇率压力扰动风险偏好。</x:v>
      </x:c>
      <x:c r="P19" s="123" t="str">
        <x:v>地缘能源; 全球风险偏好; 美股科技; 全球利率; 美国地产</x:v>
      </x:c>
      <x:c r="Q19" s="123" t="str">
        <x:v>已复盘</x:v>
      </x:c>
      <x:c r="R19" s="153" t="n">
        <x:f>IF('Backtest_Trades'!X21="","",'Backtest_Trades'!X21)</x:f>
        <x:v>46261</x:v>
      </x:c>
      <x:c r="S19" s="156" t="str">
        <x:f>IF('Backtest_Trades'!Q21="","",'Backtest_Trades'!Q21)</x:f>
      </x:c>
      <x:c r="T19" s="156" t="str">
        <x:f>IF('Backtest_Trades'!S21="","",'Backtest_Trades'!S21)</x:f>
      </x:c>
      <x:c r="U19" s="156" t="str">
        <x:f>IF('Backtest_Trades'!T21="","",'Backtest_Trades'!T21)</x:f>
      </x:c>
      <x:c r="V19" s="123" t="str">
        <x:f>IF('Backtest_Trades'!U21="","",'Backtest_Trades'!U21)</x:f>
        <x:v>未触发（规则不可验证）</x:v>
      </x:c>
      <x:c r="W19" s="132" t="str">
        <x:f>IF('Backtest_Trades'!V21="","",'Backtest_Trades'!V21)</x:f>
      </x:c>
      <x:c r="X19" s="124" t="str">
        <x:f>IF('Backtest_Trades'!Y21="","",'Backtest_Trades'!Y21)</x:f>
        <x:v>建议入场规则为空，无法还原历史成交。</x:v>
      </x:c>
    </x:row>
    <x:row r="20" ht="45" customHeight="1">
      <x:c r="A20" s="129" t="n">
        <x:v>46194</x:v>
      </x:c>
      <x:c r="B20" s="123" t="str">
        <x:v>20260621-S04</x:v>
      </x:c>
      <x:c r="C20" s="123" t="str">
        <x:v>纳斯达克100ETF（QQQ.US）</x:v>
      </x:c>
      <x:c r="D20" s="123" t="str">
        <x:v>QQQ.US</x:v>
      </x:c>
      <x:c r="E20" s="123" t="str">
        <x:v>US</x:v>
      </x:c>
      <x:c r="F20" s="123" t="str">
        <x:v>ETF</x:v>
      </x:c>
      <x:c r="G20" s="123" t="str">
        <x:v>高位不追，回踩关注</x:v>
      </x:c>
      <x:c r="H20" s="123" t="str">
        <x:v>1-3周</x:v>
      </x:c>
      <x:c r="I20" s="123" t="str">
        <x:v>若美债收益率维持下行且科技股盈利预期不下修，回踩20日均线企稳可关注；若Warsh Fed引发长端利率上行则减仓。</x:v>
      </x:c>
      <x:c r="J20" s="123"/>
      <x:c r="K20" s="123"/>
      <x:c r="L20" s="132" t="n">
        <x:v>56</x:v>
      </x:c>
      <x:c r="M20" s="123" t="str">
        <x:v>v1.1</x:v>
      </x:c>
      <x:c r="N20" s="123" t="str">
        <x:v>科技股仍受AI和流动性预期支撑，但估值对利率和政策沟通变化敏感。</x:v>
      </x:c>
      <x:c r="O20" s="123" t="str">
        <x:v>利率上行、AI链拥挤交易回撤、财报指引低于预期。</x:v>
      </x:c>
      <x:c r="P20" s="123" t="str">
        <x:v>地缘能源; 全球风险偏好; 美股科技; 全球利率; 美国地产</x:v>
      </x:c>
      <x:c r="Q20" s="123" t="str">
        <x:v>已复盘</x:v>
      </x:c>
      <x:c r="R20" s="153" t="n">
        <x:f>IF('Backtest_Trades'!X22="","",'Backtest_Trades'!X22)</x:f>
        <x:v>46261</x:v>
      </x:c>
      <x:c r="S20" s="156" t="str">
        <x:f>IF('Backtest_Trades'!Q22="","",'Backtest_Trades'!Q22)</x:f>
      </x:c>
      <x:c r="T20" s="156" t="str">
        <x:f>IF('Backtest_Trades'!S22="","",'Backtest_Trades'!S22)</x:f>
      </x:c>
      <x:c r="U20" s="156" t="str">
        <x:f>IF('Backtest_Trades'!T22="","",'Backtest_Trades'!T22)</x:f>
      </x:c>
      <x:c r="V20" s="123" t="str">
        <x:f>IF('Backtest_Trades'!U22="","",'Backtest_Trades'!U22)</x:f>
        <x:v>未触发（规则不可验证）</x:v>
      </x:c>
      <x:c r="W20" s="132" t="str">
        <x:f>IF('Backtest_Trades'!V22="","",'Backtest_Trades'!V22)</x:f>
      </x:c>
      <x:c r="X20" s="124" t="str">
        <x:f>IF('Backtest_Trades'!Y22="","",'Backtest_Trades'!Y22)</x:f>
        <x:v>建议入场规则为空，无法还原历史成交。</x:v>
      </x:c>
    </x:row>
    <x:row r="21" ht="45" customHeight="1">
      <x:c r="A21" s="129" t="n">
        <x:v>46194</x:v>
      </x:c>
      <x:c r="B21" s="123" t="str">
        <x:v>20260621-S05</x:v>
      </x:c>
      <x:c r="C21" s="123" t="str">
        <x:v>恒生科技ETF（513180.SH）</x:v>
      </x:c>
      <x:c r="D21" s="123" t="str">
        <x:v>513180.SH</x:v>
      </x:c>
      <x:c r="E21" s="123" t="str">
        <x:v>China A</x:v>
      </x:c>
      <x:c r="F21" s="123" t="str">
        <x:v>ETF</x:v>
      </x:c>
      <x:c r="G21" s="123" t="str">
        <x:v>事件催化跟踪</x:v>
      </x:c>
      <x:c r="H21" s="123" t="str">
        <x:v>2-6周</x:v>
      </x:c>
      <x:c r="I21" s="123" t="str">
        <x:v>若香港五年规划和大湾区政策带来科技、金融开放或北部都会区细则，并且ETF放量突破近期平台，可右侧参与。</x:v>
      </x:c>
      <x:c r="J21" s="123"/>
      <x:c r="K21" s="123"/>
      <x:c r="L21" s="132" t="n">
        <x:v>54</x:v>
      </x:c>
      <x:c r="M21" s="123" t="str">
        <x:v>v1.1</x:v>
      </x:c>
      <x:c r="N21" s="123" t="str">
        <x:v>香港规划与人民币国际化政策共同强化大湾区金融和科技服务预期，港股科技弹性较高。</x:v>
      </x:c>
      <x:c r="O21" s="123" t="str">
        <x:v>政策细节低于预期、美元利率压制港股估值、南向资金转弱。</x:v>
      </x:c>
      <x:c r="P21" s="123" t="str">
        <x:v>地缘能源; 全球风险偏好; 美股科技; 全球利率; 美国地产</x:v>
      </x:c>
      <x:c r="Q21" s="123" t="str">
        <x:v>已复盘</x:v>
      </x:c>
      <x:c r="R21" s="153" t="n">
        <x:f>IF('Backtest_Trades'!X23="","",'Backtest_Trades'!X23)</x:f>
        <x:v>46261</x:v>
      </x:c>
      <x:c r="S21" s="156" t="str">
        <x:f>IF('Backtest_Trades'!Q23="","",'Backtest_Trades'!Q23)</x:f>
      </x:c>
      <x:c r="T21" s="156" t="str">
        <x:f>IF('Backtest_Trades'!S23="","",'Backtest_Trades'!S23)</x:f>
      </x:c>
      <x:c r="U21" s="156" t="str">
        <x:f>IF('Backtest_Trades'!T23="","",'Backtest_Trades'!T23)</x:f>
      </x:c>
      <x:c r="V21" s="123" t="str">
        <x:f>IF('Backtest_Trades'!U23="","",'Backtest_Trades'!U23)</x:f>
        <x:v>未触发（规则不可验证）</x:v>
      </x:c>
      <x:c r="W21" s="132" t="str">
        <x:f>IF('Backtest_Trades'!V23="","",'Backtest_Trades'!V23)</x:f>
      </x:c>
      <x:c r="X21" s="124" t="str">
        <x:f>IF('Backtest_Trades'!Y23="","",'Backtest_Trades'!Y23)</x:f>
        <x:v>建议入场规则为空，无法还原历史成交。</x:v>
      </x:c>
    </x:row>
    <x:row r="22" ht="45" customHeight="1">
      <x:c r="A22" s="129" t="n">
        <x:v>46195</x:v>
      </x:c>
      <x:c r="B22" s="123" t="str">
        <x:v>20260622-S01</x:v>
      </x:c>
      <x:c r="C22" s="123" t="str">
        <x:v>科创50ETF</x:v>
      </x:c>
      <x:c r="D22" s="123" t="str">
        <x:v>588000.SH</x:v>
      </x:c>
      <x:c r="E22" s="123" t="str">
        <x:v>中国</x:v>
      </x:c>
      <x:c r="F22" s="123" t="str">
        <x:v>ETF</x:v>
      </x:c>
      <x:c r="G22" s="123" t="str">
        <x:v>回踩关注</x:v>
      </x:c>
      <x:c r="H22" s="123" t="str">
        <x:v>1-3周</x:v>
      </x:c>
      <x:c r="I22" s="123" t="str">
        <x:v>若A股成交额维持高位且AI/半导体板块回踩5-10日均线企稳，可分批关注；若成交快速萎缩或板块放量滞涨则观望。</x:v>
      </x:c>
      <x:c r="J22" s="123"/>
      <x:c r="K22" s="123"/>
      <x:c r="L22" s="132" t="n">
        <x:v>61</x:v>
      </x:c>
      <x:c r="M22" s="123" t="str">
        <x:v>v1.1</x:v>
      </x:c>
      <x:c r="N22" s="123" t="str">
        <x:v>高成交环境、外资关注AI半导体、政策支持硬科技三者共振，科创50弹性相对更高。</x:v>
      </x:c>
      <x:c r="O22" s="123" t="str">
        <x:v>主题拥挤、业绩兑现不足、成交额回落导致高弹性资产回撤。</x:v>
      </x:c>
      <x:c r="P22" s="123" t="str">
        <x:v>中国资产；A股流动性；人民币国际化；资本市场开放</x:v>
      </x:c>
      <x:c r="Q22" s="123" t="str">
        <x:v>已复盘</x:v>
      </x:c>
      <x:c r="R22" s="153" t="n">
        <x:f>IF('Backtest_Trades'!X24="","",'Backtest_Trades'!X24)</x:f>
        <x:v>46261</x:v>
      </x:c>
      <x:c r="S22" s="156" t="str">
        <x:f>IF('Backtest_Trades'!Q24="","",'Backtest_Trades'!Q24)</x:f>
      </x:c>
      <x:c r="T22" s="156" t="str">
        <x:f>IF('Backtest_Trades'!S24="","",'Backtest_Trades'!S24)</x:f>
      </x:c>
      <x:c r="U22" s="156" t="str">
        <x:f>IF('Backtest_Trades'!T24="","",'Backtest_Trades'!T24)</x:f>
      </x:c>
      <x:c r="V22" s="123" t="str">
        <x:f>IF('Backtest_Trades'!U24="","",'Backtest_Trades'!U24)</x:f>
        <x:v>未触发（规则不可验证）</x:v>
      </x:c>
      <x:c r="W22" s="132" t="str">
        <x:f>IF('Backtest_Trades'!V24="","",'Backtest_Trades'!V24)</x:f>
      </x:c>
      <x:c r="X22" s="124" t="str">
        <x:f>IF('Backtest_Trades'!Y24="","",'Backtest_Trades'!Y24)</x:f>
        <x:v>建议入场规则为空，无法还原历史成交。</x:v>
      </x:c>
    </x:row>
    <x:row r="23" ht="45" customHeight="1">
      <x:c r="A23" s="129" t="n">
        <x:v>46195</x:v>
      </x:c>
      <x:c r="B23" s="123" t="str">
        <x:v>20260622-S02</x:v>
      </x:c>
      <x:c r="C23" s="123" t="str">
        <x:v>沪深300ETF</x:v>
      </x:c>
      <x:c r="D23" s="123" t="str">
        <x:v>510300.SH</x:v>
      </x:c>
      <x:c r="E23" s="123" t="str">
        <x:v>中国</x:v>
      </x:c>
      <x:c r="F23" s="123" t="str">
        <x:v>ETF</x:v>
      </x:c>
      <x:c r="G23" s="123" t="str">
        <x:v>等待放量确认后配置</x:v>
      </x:c>
      <x:c r="H23" s="123" t="str">
        <x:v>1-2周</x:v>
      </x:c>
      <x:c r="I23" s="123" t="str">
        <x:v>若成交继续维持高位且指数站稳20日均线，可逐步配置；若港股中国资产继续破位，则降低仓位。</x:v>
      </x:c>
      <x:c r="J23" s="123"/>
      <x:c r="K23" s="123"/>
      <x:c r="L23" s="132" t="n">
        <x:v>57</x:v>
      </x:c>
      <x:c r="M23" s="123" t="str">
        <x:v>v1.1</x:v>
      </x:c>
      <x:c r="N23" s="123" t="str">
        <x:v>A股流动性改善有利于宽基修复，但弱消费和港股压力说明基本面仍需验证。</x:v>
      </x:c>
      <x:c r="O23" s="123" t="str">
        <x:v>消费数据偏弱、外资风险偏好下降、成交额不可持续。</x:v>
      </x:c>
      <x:c r="P23" s="123" t="str">
        <x:v>中国资产；A股流动性；人民币国际化；资本市场开放</x:v>
      </x:c>
      <x:c r="Q23" s="123" t="str">
        <x:v>已复盘</x:v>
      </x:c>
      <x:c r="R23" s="153" t="n">
        <x:f>IF('Backtest_Trades'!X25="","",'Backtest_Trades'!X25)</x:f>
        <x:v>46261</x:v>
      </x:c>
      <x:c r="S23" s="156" t="str">
        <x:f>IF('Backtest_Trades'!Q25="","",'Backtest_Trades'!Q25)</x:f>
      </x:c>
      <x:c r="T23" s="156" t="str">
        <x:f>IF('Backtest_Trades'!S25="","",'Backtest_Trades'!S25)</x:f>
      </x:c>
      <x:c r="U23" s="156" t="str">
        <x:f>IF('Backtest_Trades'!T25="","",'Backtest_Trades'!T25)</x:f>
      </x:c>
      <x:c r="V23" s="123" t="str">
        <x:f>IF('Backtest_Trades'!U25="","",'Backtest_Trades'!U25)</x:f>
        <x:v>未触发（规则不可验证）</x:v>
      </x:c>
      <x:c r="W23" s="132" t="str">
        <x:f>IF('Backtest_Trades'!V25="","",'Backtest_Trades'!V25)</x:f>
      </x:c>
      <x:c r="X23" s="124" t="str">
        <x:f>IF('Backtest_Trades'!Y25="","",'Backtest_Trades'!Y25)</x:f>
        <x:v>建议入场规则为空，无法还原历史成交。</x:v>
      </x:c>
    </x:row>
    <x:row r="24" ht="45" customHeight="1">
      <x:c r="A24" s="129" t="n">
        <x:v>46195</x:v>
      </x:c>
      <x:c r="B24" s="123" t="str">
        <x:v>20260622-S03</x:v>
      </x:c>
      <x:c r="C24" s="123" t="str">
        <x:v>恒生科技ETF</x:v>
      </x:c>
      <x:c r="D24" s="123" t="str">
        <x:v>513180.SH</x:v>
      </x:c>
      <x:c r="E24" s="123" t="str">
        <x:v>香港</x:v>
      </x:c>
      <x:c r="F24" s="123" t="str">
        <x:v>ETF</x:v>
      </x:c>
      <x:c r="G24" s="123" t="str">
        <x:v>低位观察，右侧参与</x:v>
      </x:c>
      <x:c r="H24" s="123" t="str">
        <x:v>2-6周</x:v>
      </x:c>
      <x:c r="I24" s="123" t="str">
        <x:v>若港股中国资产止跌并出现南向资金持续流入，再考虑参与；若恒生中国企业指数进入熊市区间后继续放量下行，暂不接刀。</x:v>
      </x:c>
      <x:c r="J24" s="123"/>
      <x:c r="K24" s="123"/>
      <x:c r="L24" s="132" t="n">
        <x:v>51</x:v>
      </x:c>
      <x:c r="M24" s="123" t="str">
        <x:v>v1.1</x:v>
      </x:c>
      <x:c r="N24" s="123" t="str">
        <x:v>港股科技估值弹性高，但当前风险溢价仍在上升，需要确认资金和政策预期共振。</x:v>
      </x:c>
      <x:c r="O24" s="123" t="str">
        <x:v>港股流动性不足、美元利率上行、消费和平台经济预期继续下修。</x:v>
      </x:c>
      <x:c r="P24" s="123" t="str">
        <x:v>中国资产；A股流动性；人民币国际化；资本市场开放</x:v>
      </x:c>
      <x:c r="Q24" s="123" t="str">
        <x:v>已复盘</x:v>
      </x:c>
      <x:c r="R24" s="153" t="n">
        <x:f>IF('Backtest_Trades'!X26="","",'Backtest_Trades'!X26)</x:f>
        <x:v>46261</x:v>
      </x:c>
      <x:c r="S24" s="156" t="str">
        <x:f>IF('Backtest_Trades'!Q26="","",'Backtest_Trades'!Q26)</x:f>
      </x:c>
      <x:c r="T24" s="156" t="str">
        <x:f>IF('Backtest_Trades'!S26="","",'Backtest_Trades'!S26)</x:f>
      </x:c>
      <x:c r="U24" s="156" t="str">
        <x:f>IF('Backtest_Trades'!T26="","",'Backtest_Trades'!T26)</x:f>
      </x:c>
      <x:c r="V24" s="123" t="str">
        <x:f>IF('Backtest_Trades'!U26="","",'Backtest_Trades'!U26)</x:f>
        <x:v>未触发（规则不可验证）</x:v>
      </x:c>
      <x:c r="W24" s="132" t="str">
        <x:f>IF('Backtest_Trades'!V26="","",'Backtest_Trades'!V26)</x:f>
      </x:c>
      <x:c r="X24" s="124" t="str">
        <x:f>IF('Backtest_Trades'!Y26="","",'Backtest_Trades'!Y26)</x:f>
        <x:v>建议入场规则为空，无法还原历史成交。</x:v>
      </x:c>
    </x:row>
    <x:row r="25" ht="45" customHeight="1">
      <x:c r="A25" s="129" t="n">
        <x:v>46195</x:v>
      </x:c>
      <x:c r="B25" s="123" t="str">
        <x:v>20260622-S04</x:v>
      </x:c>
      <x:c r="C25" s="123" t="str">
        <x:v>黄金ETF</x:v>
      </x:c>
      <x:c r="D25" s="123" t="str">
        <x:v>518880.SH</x:v>
      </x:c>
      <x:c r="E25" s="123" t="str">
        <x:v>中国</x:v>
      </x:c>
      <x:c r="F25" s="123" t="str">
        <x:v>ETF</x:v>
      </x:c>
      <x:c r="G25" s="123" t="str">
        <x:v>保留对冲仓位</x:v>
      </x:c>
      <x:c r="H25" s="123" t="str">
        <x:v>1-3周</x:v>
      </x:c>
      <x:c r="I25" s="123" t="str">
        <x:v>若美伊谈判反复或通胀预期回升，继续持有；若油价持续回落且美债实际利率上行，则减仓。</x:v>
      </x:c>
      <x:c r="J25" s="123"/>
      <x:c r="K25" s="123"/>
      <x:c r="L25" s="132" t="n">
        <x:v>59</x:v>
      </x:c>
      <x:c r="M25" s="123" t="str">
        <x:v>v1.1</x:v>
      </x:c>
      <x:c r="N25" s="123" t="str">
        <x:v>油价回落改善风险偏好，但地缘和通胀风险未完全消失，黄金仍适合作为组合尾部保护。</x:v>
      </x:c>
      <x:c r="O25" s="123" t="str">
        <x:v>美元走强、实际利率上行、避险需求快速退潮。</x:v>
      </x:c>
      <x:c r="P25" s="123" t="str">
        <x:v>中国资产；A股流动性；人民币国际化；资本市场开放</x:v>
      </x:c>
      <x:c r="Q25" s="123" t="str">
        <x:v>已复盘</x:v>
      </x:c>
      <x:c r="R25" s="153" t="n">
        <x:f>IF('Backtest_Trades'!X27="","",'Backtest_Trades'!X27)</x:f>
        <x:v>46261</x:v>
      </x:c>
      <x:c r="S25" s="156" t="str">
        <x:f>IF('Backtest_Trades'!Q27="","",'Backtest_Trades'!Q27)</x:f>
      </x:c>
      <x:c r="T25" s="156" t="str">
        <x:f>IF('Backtest_Trades'!S27="","",'Backtest_Trades'!S27)</x:f>
      </x:c>
      <x:c r="U25" s="156" t="str">
        <x:f>IF('Backtest_Trades'!T27="","",'Backtest_Trades'!T27)</x:f>
      </x:c>
      <x:c r="V25" s="123" t="str">
        <x:f>IF('Backtest_Trades'!U27="","",'Backtest_Trades'!U27)</x:f>
        <x:v>未触发（规则不可验证）</x:v>
      </x:c>
      <x:c r="W25" s="132" t="str">
        <x:f>IF('Backtest_Trades'!V27="","",'Backtest_Trades'!V27)</x:f>
      </x:c>
      <x:c r="X25" s="124" t="str">
        <x:f>IF('Backtest_Trades'!Y27="","",'Backtest_Trades'!Y27)</x:f>
        <x:v>建议入场规则为空，无法还原历史成交。</x:v>
      </x:c>
    </x:row>
    <x:row r="26" ht="45" customHeight="1">
      <x:c r="A26" s="129" t="n">
        <x:v>46195</x:v>
      </x:c>
      <x:c r="B26" s="123" t="str">
        <x:v>20260622-S05</x:v>
      </x:c>
      <x:c r="C26" s="123" t="str">
        <x:v>中证红利ETF</x:v>
      </x:c>
      <x:c r="D26" s="123" t="str">
        <x:v>515080.SH</x:v>
      </x:c>
      <x:c r="E26" s="123" t="str">
        <x:v>中国</x:v>
      </x:c>
      <x:c r="F26" s="123" t="str">
        <x:v>ETF</x:v>
      </x:c>
      <x:c r="G26" s="123" t="str">
        <x:v>持有/回调加仓</x:v>
      </x:c>
      <x:c r="H26" s="123" t="str">
        <x:v>2-4周</x:v>
      </x:c>
      <x:c r="I26" s="123" t="str">
        <x:v>若中国内需和港股中国资产继续承压，且长端利率维持低位，回调至20日均线附近可加仓。</x:v>
      </x:c>
      <x:c r="J26" s="123"/>
      <x:c r="K26" s="123"/>
      <x:c r="L26" s="132" t="n">
        <x:v>64</x:v>
      </x:c>
      <x:c r="M26" s="123" t="str">
        <x:v>v1.1</x:v>
      </x:c>
      <x:c r="N26" s="123" t="str">
        <x:v>在基本面不确定和风险偏好分化阶段，高股息资产仍是组合防御底仓。</x:v>
      </x:c>
      <x:c r="O26" s="123" t="str">
        <x:v>成长风格全面占优、政策强刺激导致资金从红利切向高弹性资产。</x:v>
      </x:c>
      <x:c r="P26" s="123" t="str">
        <x:v>中国资产；A股流动性；人民币国际化；资本市场开放</x:v>
      </x:c>
      <x:c r="Q26" s="123" t="str">
        <x:v>已复盘</x:v>
      </x:c>
      <x:c r="R26" s="153" t="n">
        <x:f>IF('Backtest_Trades'!X28="","",'Backtest_Trades'!X28)</x:f>
        <x:v>46261</x:v>
      </x:c>
      <x:c r="S26" s="156" t="str">
        <x:f>IF('Backtest_Trades'!Q28="","",'Backtest_Trades'!Q28)</x:f>
      </x:c>
      <x:c r="T26" s="156" t="str">
        <x:f>IF('Backtest_Trades'!S28="","",'Backtest_Trades'!S28)</x:f>
      </x:c>
      <x:c r="U26" s="156" t="str">
        <x:f>IF('Backtest_Trades'!T28="","",'Backtest_Trades'!T28)</x:f>
      </x:c>
      <x:c r="V26" s="123" t="str">
        <x:f>IF('Backtest_Trades'!U28="","",'Backtest_Trades'!U28)</x:f>
        <x:v>未触发（规则不可验证）</x:v>
      </x:c>
      <x:c r="W26" s="132" t="str">
        <x:f>IF('Backtest_Trades'!V28="","",'Backtest_Trades'!V28)</x:f>
      </x:c>
      <x:c r="X26" s="124" t="str">
        <x:f>IF('Backtest_Trades'!Y28="","",'Backtest_Trades'!Y28)</x:f>
        <x:v>建议入场规则为空，无法还原历史成交。</x:v>
      </x:c>
    </x:row>
    <x:row r="27" ht="45" customHeight="1">
      <x:c r="A27" s="129" t="n">
        <x:v>46196</x:v>
      </x:c>
      <x:c r="B27" s="123" t="str">
        <x:v>20260623-S01</x:v>
      </x:c>
      <x:c r="C27" s="123" t="str">
        <x:v>汽车ETF</x:v>
      </x:c>
      <x:c r="D27" s="123" t="str">
        <x:v>516110.SH</x:v>
      </x:c>
      <x:c r="E27" s="123" t="str">
        <x:v>China A</x:v>
      </x:c>
      <x:c r="F27" s="123" t="str">
        <x:v>ETF</x:v>
      </x:c>
      <x:c r="G27" s="123" t="str">
        <x:v>回调分批关注</x:v>
      </x:c>
      <x:c r="H27" s="123" t="str">
        <x:v>2-4周</x:v>
      </x:c>
      <x:c r="I27" s="123" t="str">
        <x:v>若汽车后市场试点城市和二手车、维修、露营等细则继续落地，且ETF回踩20日均线缩量企稳，可分批关注；若乘用车零售继续走弱则暂缓。</x:v>
      </x:c>
      <x:c r="J27" s="123"/>
      <x:c r="K27" s="123"/>
      <x:c r="L27" s="132" t="n">
        <x:v>60</x:v>
      </x:c>
      <x:c r="M27" s="123" t="str">
        <x:v>v1.1</x:v>
      </x:c>
      <x:c r="N27" s="123" t="str">
        <x:v>汽车政策从新车补贴扩展到全生命周期服务，后市场利润率和交易频次可能改善。</x:v>
      </x:c>
      <x:c r="O27" s="123" t="str">
        <x:v>终端消费疲弱、价格战压缩利润、政策落地慢。投研参考，不构成个性化投资建议。</x:v>
      </x:c>
      <x:c r="P27" s="123" t="str">
        <x:v>汽车后市场；中国消费；中国流动性</x:v>
      </x:c>
      <x:c r="Q27" s="123" t="str">
        <x:v>已复盘</x:v>
      </x:c>
      <x:c r="R27" s="153" t="n">
        <x:f>IF('Backtest_Trades'!X29="","",'Backtest_Trades'!X29)</x:f>
        <x:v>46261</x:v>
      </x:c>
      <x:c r="S27" s="156" t="str">
        <x:f>IF('Backtest_Trades'!Q29="","",'Backtest_Trades'!Q29)</x:f>
      </x:c>
      <x:c r="T27" s="156" t="str">
        <x:f>IF('Backtest_Trades'!S29="","",'Backtest_Trades'!S29)</x:f>
      </x:c>
      <x:c r="U27" s="156" t="str">
        <x:f>IF('Backtest_Trades'!T29="","",'Backtest_Trades'!T29)</x:f>
      </x:c>
      <x:c r="V27" s="123" t="str">
        <x:f>IF('Backtest_Trades'!U29="","",'Backtest_Trades'!U29)</x:f>
        <x:v>未触发（规则不可验证）</x:v>
      </x:c>
      <x:c r="W27" s="132" t="str">
        <x:f>IF('Backtest_Trades'!V29="","",'Backtest_Trades'!V29)</x:f>
      </x:c>
      <x:c r="X27" s="124" t="str">
        <x:f>IF('Backtest_Trades'!Y29="","",'Backtest_Trades'!Y29)</x:f>
        <x:v>建议入场规则为空，无法还原历史成交。</x:v>
      </x:c>
    </x:row>
    <x:row r="28" ht="45" customHeight="1">
      <x:c r="A28" s="129" t="n">
        <x:v>46196</x:v>
      </x:c>
      <x:c r="B28" s="123" t="str">
        <x:v>20260623-S02</x:v>
      </x:c>
      <x:c r="C28" s="123" t="str">
        <x:v>科创50ETF</x:v>
      </x:c>
      <x:c r="D28" s="123" t="str">
        <x:v>588000.SH</x:v>
      </x:c>
      <x:c r="E28" s="123" t="str">
        <x:v>China A</x:v>
      </x:c>
      <x:c r="F28" s="123" t="str">
        <x:v>ETF</x:v>
      </x:c>
      <x:c r="G28" s="123" t="str">
        <x:v>等待止跌后低吸</x:v>
      </x:c>
      <x:c r="H28" s="123" t="str">
        <x:v>1-3周</x:v>
      </x:c>
      <x:c r="I28" s="123" t="str">
        <x:v>若美股和韩股半导体抛售放缓，A股AI硬件成交回稳，且指数重新站上5日均线，可小仓位低吸；若继续放量下跌则观望。</x:v>
      </x:c>
      <x:c r="J28" s="123"/>
      <x:c r="K28" s="123"/>
      <x:c r="L28" s="132" t="n">
        <x:v>55</x:v>
      </x:c>
      <x:c r="M28" s="123" t="str">
        <x:v>v1.1</x:v>
      </x:c>
      <x:c r="N28" s="123" t="str">
        <x:v>全球AI估值出清会压制短线情绪，但中国算力自主和半导体材料突破仍有中期政策支撑。</x:v>
      </x:c>
      <x:c r="O28" s="123" t="str">
        <x:v>AI拥挤交易继续出清、业绩验证不足、海外科技股下跌传导。投研参考，不构成个性化投资建议。</x:v>
      </x:c>
      <x:c r="P28" s="123" t="str">
        <x:v>AI估值；算力自主；中美科技依赖</x:v>
      </x:c>
      <x:c r="Q28" s="123" t="str">
        <x:v>已复盘</x:v>
      </x:c>
      <x:c r="R28" s="153" t="n">
        <x:f>IF('Backtest_Trades'!X30="","",'Backtest_Trades'!X30)</x:f>
        <x:v>46261</x:v>
      </x:c>
      <x:c r="S28" s="156" t="str">
        <x:f>IF('Backtest_Trades'!Q30="","",'Backtest_Trades'!Q30)</x:f>
      </x:c>
      <x:c r="T28" s="156" t="str">
        <x:f>IF('Backtest_Trades'!S30="","",'Backtest_Trades'!S30)</x:f>
      </x:c>
      <x:c r="U28" s="156" t="str">
        <x:f>IF('Backtest_Trades'!T30="","",'Backtest_Trades'!T30)</x:f>
      </x:c>
      <x:c r="V28" s="123" t="str">
        <x:f>IF('Backtest_Trades'!U30="","",'Backtest_Trades'!U30)</x:f>
        <x:v>未触发（规则不可验证）</x:v>
      </x:c>
      <x:c r="W28" s="132" t="str">
        <x:f>IF('Backtest_Trades'!V30="","",'Backtest_Trades'!V30)</x:f>
      </x:c>
      <x:c r="X28" s="124" t="str">
        <x:f>IF('Backtest_Trades'!Y30="","",'Backtest_Trades'!Y30)</x:f>
        <x:v>建议入场规则为空，无法还原历史成交。</x:v>
      </x:c>
    </x:row>
    <x:row r="29" ht="45" customHeight="1">
      <x:c r="A29" s="129" t="n">
        <x:v>46196</x:v>
      </x:c>
      <x:c r="B29" s="123" t="str">
        <x:v>20260623-S03</x:v>
      </x:c>
      <x:c r="C29" s="123" t="str">
        <x:v>黄金ETF</x:v>
      </x:c>
      <x:c r="D29" s="123" t="str">
        <x:v>518880.SH</x:v>
      </x:c>
      <x:c r="E29" s="123" t="str">
        <x:v>China A</x:v>
      </x:c>
      <x:c r="F29" s="123" t="str">
        <x:v>ETF</x:v>
      </x:c>
      <x:c r="G29" s="123" t="str">
        <x:v>降低仓位，保留尾部对冲</x:v>
      </x:c>
      <x:c r="H29" s="123" t="str">
        <x:v>1-2周</x:v>
      </x:c>
      <x:c r="I29" s="123" t="str">
        <x:v>若美元继续走强、实际利率上行且美伊谈判不恶化，可降低战术仓位；若谈判破裂或油价重新上行，再恢复对冲。</x:v>
      </x:c>
      <x:c r="J29" s="123"/>
      <x:c r="K29" s="123"/>
      <x:c r="L29" s="132" t="n">
        <x:v>63</x:v>
      </x:c>
      <x:c r="M29" s="123" t="str">
        <x:v>v1.1</x:v>
      </x:c>
      <x:c r="N29" s="123" t="str">
        <x:v>油价和地缘溢价回落、机构下调目标价，使黄金短线从趋势交易转向保险仓位。</x:v>
      </x:c>
      <x:c r="O29" s="123" t="str">
        <x:v>中东局势反复、央行购金超预期、美元转弱会推动黄金反弹。投研参考，不构成个性化投资建议。</x:v>
      </x:c>
      <x:c r="P29" s="123" t="str">
        <x:v>地缘能源；黄金美元；中国流动性</x:v>
      </x:c>
      <x:c r="Q29" s="123" t="str">
        <x:v>已复盘</x:v>
      </x:c>
      <x:c r="R29" s="153" t="n">
        <x:f>IF('Backtest_Trades'!X31="","",'Backtest_Trades'!X31)</x:f>
        <x:v>46261</x:v>
      </x:c>
      <x:c r="S29" s="156" t="str">
        <x:f>IF('Backtest_Trades'!Q31="","",'Backtest_Trades'!Q31)</x:f>
      </x:c>
      <x:c r="T29" s="156" t="str">
        <x:f>IF('Backtest_Trades'!S31="","",'Backtest_Trades'!S31)</x:f>
      </x:c>
      <x:c r="U29" s="156" t="str">
        <x:f>IF('Backtest_Trades'!T31="","",'Backtest_Trades'!T31)</x:f>
      </x:c>
      <x:c r="V29" s="123" t="str">
        <x:f>IF('Backtest_Trades'!U31="","",'Backtest_Trades'!U31)</x:f>
        <x:v>未触发（规则不可验证）</x:v>
      </x:c>
      <x:c r="W29" s="132" t="str">
        <x:f>IF('Backtest_Trades'!V31="","",'Backtest_Trades'!V31)</x:f>
      </x:c>
      <x:c r="X29" s="124" t="str">
        <x:f>IF('Backtest_Trades'!Y31="","",'Backtest_Trades'!Y31)</x:f>
        <x:v>建议入场规则为空，无法还原历史成交。</x:v>
      </x:c>
    </x:row>
    <x:row r="30" ht="45" customHeight="1">
      <x:c r="A30" s="129" t="n">
        <x:v>46196</x:v>
      </x:c>
      <x:c r="B30" s="123" t="str">
        <x:v>20260623-S04</x:v>
      </x:c>
      <x:c r="C30" s="123" t="str">
        <x:v>VanEck Semiconductor ETF</x:v>
      </x:c>
      <x:c r="D30" s="123" t="str">
        <x:v>SMH.US</x:v>
      </x:c>
      <x:c r="E30" s="123" t="str">
        <x:v>US</x:v>
      </x:c>
      <x:c r="F30" s="123" t="str">
        <x:v>ETF</x:v>
      </x:c>
      <x:c r="G30" s="123" t="str">
        <x:v>暂不接飞刀，企稳再配置</x:v>
      </x:c>
      <x:c r="H30" s="123" t="str">
        <x:v>2-6周</x:v>
      </x:c>
      <x:c r="I30" s="123" t="str">
        <x:v>若SMH连续两日放量止跌并收复10日均线，且主要芯片公司未下修资本开支指引，再考虑配置；若存储和AI服务器继续破位，保持观望。</x:v>
      </x:c>
      <x:c r="J30" s="123"/>
      <x:c r="K30" s="123"/>
      <x:c r="L30" s="132" t="n">
        <x:v>52</x:v>
      </x:c>
      <x:c r="M30" s="123" t="str">
        <x:v>v1.1</x:v>
      </x:c>
      <x:c r="N30" s="123" t="str">
        <x:v>半导体仍是AI周期核心资产，但当前市场正在重新定价估值、债务融资和资本开支回报。</x:v>
      </x:c>
      <x:c r="O30" s="123" t="str">
        <x:v>AI泡沫担忧扩大、美联储加息预期上升、盈利预期下修。投研参考，不构成个性化投资建议。</x:v>
      </x:c>
      <x:c r="P30" s="123" t="str">
        <x:v>AI估值；美国股市；亚洲风险偏好</x:v>
      </x:c>
      <x:c r="Q30" s="123" t="str">
        <x:v>已复盘</x:v>
      </x:c>
      <x:c r="R30" s="153" t="n">
        <x:f>IF('Backtest_Trades'!X32="","",'Backtest_Trades'!X32)</x:f>
        <x:v>46261</x:v>
      </x:c>
      <x:c r="S30" s="156" t="str">
        <x:f>IF('Backtest_Trades'!Q32="","",'Backtest_Trades'!Q32)</x:f>
      </x:c>
      <x:c r="T30" s="156" t="str">
        <x:f>IF('Backtest_Trades'!S32="","",'Backtest_Trades'!S32)</x:f>
      </x:c>
      <x:c r="U30" s="156" t="str">
        <x:f>IF('Backtest_Trades'!T32="","",'Backtest_Trades'!T32)</x:f>
      </x:c>
      <x:c r="V30" s="123" t="str">
        <x:f>IF('Backtest_Trades'!U32="","",'Backtest_Trades'!U32)</x:f>
        <x:v>未触发（规则不可验证）</x:v>
      </x:c>
      <x:c r="W30" s="132" t="str">
        <x:f>IF('Backtest_Trades'!V32="","",'Backtest_Trades'!V32)</x:f>
      </x:c>
      <x:c r="X30" s="124" t="str">
        <x:f>IF('Backtest_Trades'!Y32="","",'Backtest_Trades'!Y32)</x:f>
        <x:v>建议入场规则为空，无法还原历史成交。</x:v>
      </x:c>
    </x:row>
    <x:row r="31" ht="45" customHeight="1">
      <x:c r="A31" s="129" t="n">
        <x:v>46196</x:v>
      </x:c>
      <x:c r="B31" s="123" t="str">
        <x:v>20260623-S05</x:v>
      </x:c>
      <x:c r="C31" s="123" t="str">
        <x:v>中国中免</x:v>
      </x:c>
      <x:c r="D31" s="123" t="str">
        <x:v>601888.SH</x:v>
      </x:c>
      <x:c r="E31" s="123" t="str">
        <x:v>China A</x:v>
      </x:c>
      <x:c r="F31" s="123" t="str">
        <x:v>Stock</x:v>
      </x:c>
      <x:c r="G31" s="123" t="str">
        <x:v>观察型配置</x:v>
      </x:c>
      <x:c r="H31" s="123" t="str">
        <x:v>2-6周</x:v>
      </x:c>
      <x:c r="I31" s="123" t="str">
        <x:v>若入境游、假日旅游和免税客单价数据继续改善，股价放量站上20日均线，可试探性配置；若618疲弱外溢到可选消费，则继续等待。</x:v>
      </x:c>
      <x:c r="J31" s="123"/>
      <x:c r="K31" s="123"/>
      <x:c r="L31" s="132" t="n">
        <x:v>49</x:v>
      </x:c>
      <x:c r="M31" s="123" t="str">
        <x:v>v1.1</x:v>
      </x:c>
      <x:c r="N31" s="123" t="str">
        <x:v>文旅和入境消费较商品消费更有韧性，免税龙头受益于游客结构升级和支付便利化。</x:v>
      </x:c>
      <x:c r="O31" s="123" t="str">
        <x:v>居民消费疲弱、免税折扣压力、机场客流恢复低于预期。投研参考，不构成个性化投资建议。</x:v>
      </x:c>
      <x:c r="P31" s="123" t="str">
        <x:v>文旅消费；入境消费；中国消费</x:v>
      </x:c>
      <x:c r="Q31" s="123" t="str">
        <x:v>已复盘</x:v>
      </x:c>
      <x:c r="R31" s="153" t="n">
        <x:f>IF('Backtest_Trades'!X33="","",'Backtest_Trades'!X33)</x:f>
        <x:v>46261</x:v>
      </x:c>
      <x:c r="S31" s="156" t="str">
        <x:f>IF('Backtest_Trades'!Q33="","",'Backtest_Trades'!Q33)</x:f>
      </x:c>
      <x:c r="T31" s="156" t="str">
        <x:f>IF('Backtest_Trades'!S33="","",'Backtest_Trades'!S33)</x:f>
      </x:c>
      <x:c r="U31" s="156" t="str">
        <x:f>IF('Backtest_Trades'!T33="","",'Backtest_Trades'!T33)</x:f>
      </x:c>
      <x:c r="V31" s="123" t="str">
        <x:f>IF('Backtest_Trades'!U33="","",'Backtest_Trades'!U33)</x:f>
        <x:v>未触发（规则不可验证）</x:v>
      </x:c>
      <x:c r="W31" s="132" t="str">
        <x:f>IF('Backtest_Trades'!V33="","",'Backtest_Trades'!V33)</x:f>
      </x:c>
      <x:c r="X31" s="124" t="str">
        <x:f>IF('Backtest_Trades'!Y33="","",'Backtest_Trades'!Y33)</x:f>
        <x:v>建议入场规则为空，无法还原历史成交。</x:v>
      </x:c>
    </x:row>
    <x:row r="32" ht="45" customHeight="1">
      <x:c r="A32" s="129" t="n">
        <x:v>46197</x:v>
      </x:c>
      <x:c r="B32" s="123" t="str">
        <x:v>20260624-S01</x:v>
      </x:c>
      <x:c r="C32" s="123" t="str">
        <x:v>科创芯片ETF</x:v>
      </x:c>
      <x:c r="D32" s="123" t="str">
        <x:v>588200.SH</x:v>
      </x:c>
      <x:c r="E32" s="123" t="str">
        <x:v>China A</x:v>
      </x:c>
      <x:c r="F32" s="123" t="str">
        <x:v>ETF</x:v>
      </x:c>
      <x:c r="G32" s="123" t="str">
        <x:v>强势回踩后分批关注</x:v>
      </x:c>
      <x:c r="H32" s="123" t="str">
        <x:v>1-3周</x:v>
      </x:c>
      <x:c r="I32" s="123" t="str">
        <x:v>若半导体ETF资金继续净流入，且Micron财报后全球存储链未再度破位，可在回踩5-10日均线企稳时分批关注；若美股AI链继续放量杀跌则观望。</x:v>
      </x:c>
      <x:c r="J32" s="123"/>
      <x:c r="K32" s="123"/>
      <x:c r="L32" s="132" t="n">
        <x:v>58</x:v>
      </x:c>
      <x:c r="M32" s="123" t="str">
        <x:v>v1.1</x:v>
      </x:c>
      <x:c r="N32" s="123" t="str">
        <x:v>A股资金继续流向半导体和通信，叠加国产设备替代叙事，芯片链短期仍有相对强势。</x:v>
      </x:c>
      <x:c r="O32" s="123" t="str">
        <x:v>AI交易拥挤、海外芯片波动传导、国产替代订单兑现慢。投研参考，不构成个性化投资建议。</x:v>
      </x:c>
      <x:c r="P32" s="123" t="str">
        <x:v>半导体国产替代；A股资金流；AI内存周期</x:v>
      </x:c>
      <x:c r="Q32" s="123" t="str">
        <x:v>已复盘</x:v>
      </x:c>
      <x:c r="R32" s="153" t="n">
        <x:f>IF('Backtest_Trades'!X34="","",'Backtest_Trades'!X34)</x:f>
        <x:v>46261</x:v>
      </x:c>
      <x:c r="S32" s="156" t="str">
        <x:f>IF('Backtest_Trades'!Q34="","",'Backtest_Trades'!Q34)</x:f>
      </x:c>
      <x:c r="T32" s="156" t="str">
        <x:f>IF('Backtest_Trades'!S34="","",'Backtest_Trades'!S34)</x:f>
      </x:c>
      <x:c r="U32" s="156" t="str">
        <x:f>IF('Backtest_Trades'!T34="","",'Backtest_Trades'!T34)</x:f>
      </x:c>
      <x:c r="V32" s="123" t="str">
        <x:f>IF('Backtest_Trades'!U34="","",'Backtest_Trades'!U34)</x:f>
        <x:v>未触发（规则不可验证）</x:v>
      </x:c>
      <x:c r="W32" s="132" t="str">
        <x:f>IF('Backtest_Trades'!V34="","",'Backtest_Trades'!V34)</x:f>
      </x:c>
      <x:c r="X32" s="124" t="str">
        <x:f>IF('Backtest_Trades'!Y34="","",'Backtest_Trades'!Y34)</x:f>
        <x:v>建议入场规则为空，无法还原历史成交。</x:v>
      </x:c>
    </x:row>
    <x:row r="33" ht="45" customHeight="1">
      <x:c r="A33" s="129" t="n">
        <x:v>46197</x:v>
      </x:c>
      <x:c r="B33" s="123" t="str">
        <x:v>20260624-S02</x:v>
      </x:c>
      <x:c r="C33" s="123" t="str">
        <x:v>汽车ETF</x:v>
      </x:c>
      <x:c r="D33" s="123" t="str">
        <x:v>516110.SH</x:v>
      </x:c>
      <x:c r="E33" s="123" t="str">
        <x:v>China A</x:v>
      </x:c>
      <x:c r="F33" s="123" t="str">
        <x:v>ETF</x:v>
      </x:c>
      <x:c r="G33" s="123" t="str">
        <x:v>持有/政策回调加仓</x:v>
      </x:c>
      <x:c r="H33" s="123" t="str">
        <x:v>2-4周</x:v>
      </x:c>
      <x:c r="I33" s="123" t="str">
        <x:v>若汽车以旧换新、后市场试点和地方补贴继续落地，ETF回调至20日均线附近且缩量，可加仓；若乘用车零售数据转弱则降低仓位。</x:v>
      </x:c>
      <x:c r="J33" s="123"/>
      <x:c r="K33" s="123"/>
      <x:c r="L33" s="132" t="n">
        <x:v>62</x:v>
      </x:c>
      <x:c r="M33" s="123" t="str">
        <x:v>v1.1</x:v>
      </x:c>
      <x:c r="N33" s="123" t="str">
        <x:v>汽车消费政策从新车扩展到全生命周期服务，后市场利润率和消费频次有望改善。</x:v>
      </x:c>
      <x:c r="O33" s="123" t="str">
        <x:v>价格战、需求透支、政策补贴边际递减。投研参考，不构成个性化投资建议。</x:v>
      </x:c>
      <x:c r="P33" s="123" t="str">
        <x:v>汽车后市场；以旧换新；中国流动性</x:v>
      </x:c>
      <x:c r="Q33" s="123" t="str">
        <x:v>已复盘</x:v>
      </x:c>
      <x:c r="R33" s="153" t="n">
        <x:f>IF('Backtest_Trades'!X35="","",'Backtest_Trades'!X35)</x:f>
        <x:v>46261</x:v>
      </x:c>
      <x:c r="S33" s="156" t="str">
        <x:f>IF('Backtest_Trades'!Q35="","",'Backtest_Trades'!Q35)</x:f>
      </x:c>
      <x:c r="T33" s="156" t="str">
        <x:f>IF('Backtest_Trades'!S35="","",'Backtest_Trades'!S35)</x:f>
      </x:c>
      <x:c r="U33" s="156" t="str">
        <x:f>IF('Backtest_Trades'!T35="","",'Backtest_Trades'!T35)</x:f>
      </x:c>
      <x:c r="V33" s="123" t="str">
        <x:f>IF('Backtest_Trades'!U35="","",'Backtest_Trades'!U35)</x:f>
        <x:v>未触发（规则不可验证）</x:v>
      </x:c>
      <x:c r="W33" s="132" t="str">
        <x:f>IF('Backtest_Trades'!V35="","",'Backtest_Trades'!V35)</x:f>
      </x:c>
      <x:c r="X33" s="124" t="str">
        <x:f>IF('Backtest_Trades'!Y35="","",'Backtest_Trades'!Y35)</x:f>
        <x:v>建议入场规则为空，无法还原历史成交。</x:v>
      </x:c>
    </x:row>
    <x:row r="34" ht="45" customHeight="1">
      <x:c r="A34" s="129" t="n">
        <x:v>46197</x:v>
      </x:c>
      <x:c r="B34" s="123" t="str">
        <x:v>20260624-S03</x:v>
      </x:c>
      <x:c r="C34" s="123" t="str">
        <x:v>黄金ETF</x:v>
      </x:c>
      <x:c r="D34" s="123" t="str">
        <x:v>518880.SH</x:v>
      </x:c>
      <x:c r="E34" s="123" t="str">
        <x:v>China A</x:v>
      </x:c>
      <x:c r="F34" s="123" t="str">
        <x:v>ETF</x:v>
      </x:c>
      <x:c r="G34" s="123" t="str">
        <x:v>战术减仓，保留底仓</x:v>
      </x:c>
      <x:c r="H34" s="123" t="str">
        <x:v>1-2周</x:v>
      </x:c>
      <x:c r="I34" s="123" t="str">
        <x:v>若美元维持强势且油价继续在70美元附近弱势运行，可降低战术仓位；若中东局势反复或实际利率转下行，再恢复对冲仓位。</x:v>
      </x:c>
      <x:c r="J34" s="123"/>
      <x:c r="K34" s="123"/>
      <x:c r="L34" s="132" t="n">
        <x:v>64</x:v>
      </x:c>
      <x:c r="M34" s="123" t="str">
        <x:v>v1.1</x:v>
      </x:c>
      <x:c r="N34" s="123" t="str">
        <x:v>强美元、油价回落和避险溢价下降对黄金形成短线压力，但尾部风险仍需保留保护。</x:v>
      </x:c>
      <x:c r="O34" s="123" t="str">
        <x:v>地缘风险突发、央行购金超预期、美元回落。投研参考，不构成个性化投资建议。</x:v>
      </x:c>
      <x:c r="P34" s="123" t="str">
        <x:v>黄金美元；美元利率；地缘能源</x:v>
      </x:c>
      <x:c r="Q34" s="123" t="str">
        <x:v>已复盘</x:v>
      </x:c>
      <x:c r="R34" s="153" t="n">
        <x:f>IF('Backtest_Trades'!X36="","",'Backtest_Trades'!X36)</x:f>
        <x:v>46261</x:v>
      </x:c>
      <x:c r="S34" s="156" t="str">
        <x:f>IF('Backtest_Trades'!Q36="","",'Backtest_Trades'!Q36)</x:f>
      </x:c>
      <x:c r="T34" s="156" t="str">
        <x:f>IF('Backtest_Trades'!S36="","",'Backtest_Trades'!S36)</x:f>
      </x:c>
      <x:c r="U34" s="156" t="str">
        <x:f>IF('Backtest_Trades'!T36="","",'Backtest_Trades'!T36)</x:f>
      </x:c>
      <x:c r="V34" s="123" t="str">
        <x:f>IF('Backtest_Trades'!U36="","",'Backtest_Trades'!U36)</x:f>
        <x:v>未触发（规则不可验证）</x:v>
      </x:c>
      <x:c r="W34" s="132" t="str">
        <x:f>IF('Backtest_Trades'!V36="","",'Backtest_Trades'!V36)</x:f>
      </x:c>
      <x:c r="X34" s="124" t="str">
        <x:f>IF('Backtest_Trades'!Y36="","",'Backtest_Trades'!Y36)</x:f>
        <x:v>建议入场规则为空，无法还原历史成交。</x:v>
      </x:c>
    </x:row>
    <x:row r="35" ht="45" customHeight="1">
      <x:c r="A35" s="129" t="n">
        <x:v>46197</x:v>
      </x:c>
      <x:c r="B35" s="123" t="str">
        <x:v>20260624-S04</x:v>
      </x:c>
      <x:c r="C35" s="123" t="str">
        <x:v>中证旅游ETF</x:v>
      </x:c>
      <x:c r="D35" s="123" t="str">
        <x:v>159766.SZ</x:v>
      </x:c>
      <x:c r="E35" s="123" t="str">
        <x:v>China A</x:v>
      </x:c>
      <x:c r="F35" s="123" t="str">
        <x:v>ETF</x:v>
      </x:c>
      <x:c r="G35" s="123" t="str">
        <x:v>观察型右侧配置</x:v>
      </x:c>
      <x:c r="H35" s="123" t="str">
        <x:v>2-6周</x:v>
      </x:c>
      <x:c r="I35" s="123" t="str">
        <x:v>若海南、澳门和暑期文旅数据继续改善，且ETF放量站上20日均线，可小仓位右侧配置；若客单价弱于客流则继续等待。</x:v>
      </x:c>
      <x:c r="J35" s="123"/>
      <x:c r="K35" s="123"/>
      <x:c r="L35" s="132" t="n">
        <x:v>50</x:v>
      </x:c>
      <x:c r="M35" s="123" t="str">
        <x:v>v1.1</x:v>
      </x:c>
      <x:c r="N35" s="123" t="str">
        <x:v>入境游、海岛消费和智慧文旅平台化带来服务消费修复线索，暑期旺季提供验证窗口。</x:v>
      </x:c>
      <x:c r="O35" s="123" t="str">
        <x:v>居民消费偏弱、客流不等于利润、天气和航班扰动。投研参考，不构成个性化投资建议。</x:v>
      </x:c>
      <x:c r="P35" s="123" t="str">
        <x:v>入境旅游；大湾区文旅；智慧文旅</x:v>
      </x:c>
      <x:c r="Q35" s="123" t="str">
        <x:v>已复盘</x:v>
      </x:c>
      <x:c r="R35" s="153" t="n">
        <x:f>IF('Backtest_Trades'!X37="","",'Backtest_Trades'!X37)</x:f>
        <x:v>46261</x:v>
      </x:c>
      <x:c r="S35" s="156" t="str">
        <x:f>IF('Backtest_Trades'!Q37="","",'Backtest_Trades'!Q37)</x:f>
      </x:c>
      <x:c r="T35" s="156" t="str">
        <x:f>IF('Backtest_Trades'!S37="","",'Backtest_Trades'!S37)</x:f>
      </x:c>
      <x:c r="U35" s="156" t="str">
        <x:f>IF('Backtest_Trades'!T37="","",'Backtest_Trades'!T37)</x:f>
      </x:c>
      <x:c r="V35" s="123" t="str">
        <x:f>IF('Backtest_Trades'!U37="","",'Backtest_Trades'!U37)</x:f>
        <x:v>未触发（规则不可验证）</x:v>
      </x:c>
      <x:c r="W35" s="132" t="str">
        <x:f>IF('Backtest_Trades'!V37="","",'Backtest_Trades'!V37)</x:f>
      </x:c>
      <x:c r="X35" s="124" t="str">
        <x:f>IF('Backtest_Trades'!Y37="","",'Backtest_Trades'!Y37)</x:f>
        <x:v>建议入场规则为空，无法还原历史成交。</x:v>
      </x:c>
    </x:row>
    <x:row r="36" ht="45" customHeight="1">
      <x:c r="A36" s="129" t="n">
        <x:v>46197</x:v>
      </x:c>
      <x:c r="B36" s="123" t="str">
        <x:v>20260624-S05</x:v>
      </x:c>
      <x:c r="C36" s="123" t="str">
        <x:v>纳斯达克100ETF</x:v>
      </x:c>
      <x:c r="D36" s="123" t="str">
        <x:v>QQQ.US</x:v>
      </x:c>
      <x:c r="E36" s="123" t="str">
        <x:v>US</x:v>
      </x:c>
      <x:c r="F36" s="123" t="str">
        <x:v>ETF</x:v>
      </x:c>
      <x:c r="G36" s="123" t="str">
        <x:v>高位防守，等Micron验证后再加仓</x:v>
      </x:c>
      <x:c r="H36" s="123" t="str">
        <x:v>1-3周</x:v>
      </x:c>
      <x:c r="I36" s="123" t="str">
        <x:v>若Micron财报后AI内存链企稳、美元升势放缓且QQQ重新站上10日均线，可恢复配置；若强业绩也引发卖事实，则降低成长暴露。</x:v>
      </x:c>
      <x:c r="J36" s="123"/>
      <x:c r="K36" s="123"/>
      <x:c r="L36" s="132" t="n">
        <x:v>53</x:v>
      </x:c>
      <x:c r="M36" s="123" t="str">
        <x:v>v1.1</x:v>
      </x:c>
      <x:c r="N36" s="123" t="str">
        <x:v>AI仍是美股盈利主线，但强美元和财报预期过高使纳指短线风险收益下降。</x:v>
      </x:c>
      <x:c r="O36" s="123" t="str">
        <x:v>美联储鹰派超预期、AI资本开支质疑扩大、估值回撤。投研参考，不构成个性化投资建议。</x:v>
      </x:c>
      <x:c r="P36" s="123" t="str">
        <x:v>AI内存周期；美元利率；美国股市</x:v>
      </x:c>
      <x:c r="Q36" s="123" t="str">
        <x:v>已复盘</x:v>
      </x:c>
      <x:c r="R36" s="153" t="n">
        <x:f>IF('Backtest_Trades'!X38="","",'Backtest_Trades'!X38)</x:f>
        <x:v>46261</x:v>
      </x:c>
      <x:c r="S36" s="156" t="str">
        <x:f>IF('Backtest_Trades'!Q38="","",'Backtest_Trades'!Q38)</x:f>
      </x:c>
      <x:c r="T36" s="156" t="str">
        <x:f>IF('Backtest_Trades'!S38="","",'Backtest_Trades'!S38)</x:f>
      </x:c>
      <x:c r="U36" s="156" t="str">
        <x:f>IF('Backtest_Trades'!T38="","",'Backtest_Trades'!T38)</x:f>
      </x:c>
      <x:c r="V36" s="123" t="str">
        <x:f>IF('Backtest_Trades'!U38="","",'Backtest_Trades'!U38)</x:f>
        <x:v>未触发（规则不可验证）</x:v>
      </x:c>
      <x:c r="W36" s="132" t="str">
        <x:f>IF('Backtest_Trades'!V38="","",'Backtest_Trades'!V38)</x:f>
      </x:c>
      <x:c r="X36" s="124" t="str">
        <x:f>IF('Backtest_Trades'!Y38="","",'Backtest_Trades'!Y38)</x:f>
        <x:v>建议入场规则为空，无法还原历史成交。</x:v>
      </x:c>
    </x:row>
    <x:row r="37" ht="45" customHeight="1">
      <x:c r="A37" s="129" t="n">
        <x:v>46199</x:v>
      </x:c>
      <x:c r="B37" s="123" t="str">
        <x:v>20260626-S01</x:v>
      </x:c>
      <x:c r="C37" s="123" t="str">
        <x:v>人工智能ETF</x:v>
      </x:c>
      <x:c r="D37" s="123" t="str">
        <x:v>159819.SZ</x:v>
      </x:c>
      <x:c r="E37" s="123" t="str">
        <x:v>China A</x:v>
      </x:c>
      <x:c r="F37" s="123" t="str">
        <x:v>ETF</x:v>
      </x:c>
      <x:c r="G37" s="123" t="str">
        <x:v>回调分批关注</x:v>
      </x:c>
      <x:c r="H37" s="123" t="str">
        <x:v>2-4周</x:v>
      </x:c>
      <x:c r="I37" s="123" t="str">
        <x:v>若全球AI股连续2个交易日止跌，国内AI/6G/智能经济新闻延续，且ETF放量收复10日均线，再小仓位进入；若放量跌破前低则等待。</x:v>
      </x:c>
      <x:c r="J37" s="123"/>
      <x:c r="K37" s="123" t="str">
        <x:v>跌破触发日低点3%-5%止损；反弹8%-12%且成交缩量时分批止盈。</x:v>
      </x:c>
      <x:c r="L37" s="132" t="n">
        <x:v>55</x:v>
      </x:c>
      <x:c r="M37" s="123" t="str">
        <x:v>v1.1</x:v>
      </x:c>
      <x:c r="N37" s="123" t="str">
        <x:v>中国智能经济、MWC上海和AI实体经济叙事仍强，但全球AI估值正在接受成本和IPO预期检验，适合等恐慌释放后的右侧确认。</x:v>
      </x:c>
      <x:c r="O37" s="123" t="str">
        <x:v>全球科技股去杠杆、AI成本侵蚀消费硬件需求、估值拥挤；投研参考，不构成个性化投资建议。</x:v>
      </x:c>
      <x:c r="P37" s="123" t="str">
        <x:v>智能经济；AI与6G；AI实体经济；AI估值检验</x:v>
      </x:c>
      <x:c r="Q37" s="123" t="str">
        <x:v>已复盘</x:v>
      </x:c>
      <x:c r="R37" s="153" t="n">
        <x:f>IF('Backtest_Trades'!X39="","",'Backtest_Trades'!X39)</x:f>
        <x:v>46261</x:v>
      </x:c>
      <x:c r="S37" s="156" t="str">
        <x:f>IF('Backtest_Trades'!Q39="","",'Backtest_Trades'!Q39)</x:f>
      </x:c>
      <x:c r="T37" s="156" t="str">
        <x:f>IF('Backtest_Trades'!S39="","",'Backtest_Trades'!S39)</x:f>
      </x:c>
      <x:c r="U37" s="156" t="str">
        <x:f>IF('Backtest_Trades'!T39="","",'Backtest_Trades'!T39)</x:f>
      </x:c>
      <x:c r="V37" s="123" t="str">
        <x:f>IF('Backtest_Trades'!U39="","",'Backtest_Trades'!U39)</x:f>
        <x:v>未触发（规则不可验证）</x:v>
      </x:c>
      <x:c r="W37" s="132" t="str">
        <x:f>IF('Backtest_Trades'!V39="","",'Backtest_Trades'!V39)</x:f>
      </x:c>
      <x:c r="X37" s="124" t="str">
        <x:f>IF('Backtest_Trades'!Y39="","",'Backtest_Trades'!Y39)</x:f>
        <x:v>建议入场规则为空，无法还原历史成交。</x:v>
      </x:c>
    </x:row>
    <x:row r="38" ht="45" customHeight="1">
      <x:c r="A38" s="129" t="n">
        <x:v>46199</x:v>
      </x:c>
      <x:c r="B38" s="123" t="str">
        <x:v>20260626-S02</x:v>
      </x:c>
      <x:c r="C38" s="123" t="str">
        <x:v>科创芯片ETF</x:v>
      </x:c>
      <x:c r="D38" s="123" t="str">
        <x:v>588200.SH</x:v>
      </x:c>
      <x:c r="E38" s="123" t="str">
        <x:v>China A</x:v>
      </x:c>
      <x:c r="F38" s="123" t="str">
        <x:v>ETF</x:v>
      </x:c>
      <x:c r="G38" s="123" t="str">
        <x:v>观望止跌后配置</x:v>
      </x:c>
      <x:c r="H38" s="123" t="str">
        <x:v>1-3周</x:v>
      </x:c>
      <x:c r="I38" s="123" t="str">
        <x:v>等待美国和韩国半导体抛售趋缓、A股半导体ETF资金重新净流入，再按回踩不破5日均线分批配置。</x:v>
      </x:c>
      <x:c r="J38" s="123"/>
      <x:c r="K38" s="123" t="str">
        <x:v>跌破近期平台或触发后亏损5%止损；若放量突破但3日内不能延续，降低仓位。</x:v>
      </x:c>
      <x:c r="L38" s="132" t="n">
        <x:v>52</x:v>
      </x:c>
      <x:c r="M38" s="123" t="str">
        <x:v>v1.1</x:v>
      </x:c>
      <x:c r="N38" s="123" t="str">
        <x:v>AI内存成本上行利好供给瓶颈和国产替代，但Apple涨价和科技股抛售说明估值弹性进入压力测试阶段，先看风险偏好修复。</x:v>
      </x:c>
      <x:c r="O38" s="123" t="str">
        <x:v>海外芯片股继续下跌、内存涨价压制终端需求、国内主题交易拥挤；投研参考，不构成个性化投资建议。</x:v>
      </x:c>
      <x:c r="P38" s="123" t="str">
        <x:v>AI成本外溢；全球科技股调整；创新自立</x:v>
      </x:c>
      <x:c r="Q38" s="123" t="str">
        <x:v>已复盘</x:v>
      </x:c>
      <x:c r="R38" s="153" t="n">
        <x:f>IF('Backtest_Trades'!X40="","",'Backtest_Trades'!X40)</x:f>
        <x:v>46261</x:v>
      </x:c>
      <x:c r="S38" s="156" t="str">
        <x:f>IF('Backtest_Trades'!Q40="","",'Backtest_Trades'!Q40)</x:f>
      </x:c>
      <x:c r="T38" s="156" t="str">
        <x:f>IF('Backtest_Trades'!S40="","",'Backtest_Trades'!S40)</x:f>
      </x:c>
      <x:c r="U38" s="156" t="str">
        <x:f>IF('Backtest_Trades'!T40="","",'Backtest_Trades'!T40)</x:f>
      </x:c>
      <x:c r="V38" s="123" t="str">
        <x:f>IF('Backtest_Trades'!U40="","",'Backtest_Trades'!U40)</x:f>
        <x:v>未触发（规则不可验证）</x:v>
      </x:c>
      <x:c r="W38" s="132" t="str">
        <x:f>IF('Backtest_Trades'!V40="","",'Backtest_Trades'!V40)</x:f>
      </x:c>
      <x:c r="X38" s="124" t="str">
        <x:f>IF('Backtest_Trades'!Y40="","",'Backtest_Trades'!Y40)</x:f>
        <x:v>建议入场规则为空，无法还原历史成交。</x:v>
      </x:c>
    </x:row>
    <x:row r="39" ht="45" customHeight="1">
      <x:c r="A39" s="129" t="n">
        <x:v>46199</x:v>
      </x:c>
      <x:c r="B39" s="123" t="str">
        <x:v>20260626-S03</x:v>
      </x:c>
      <x:c r="C39" s="123" t="str">
        <x:v>黄金ETF</x:v>
      </x:c>
      <x:c r="D39" s="123" t="str">
        <x:v>518880.SH</x:v>
      </x:c>
      <x:c r="E39" s="123" t="str">
        <x:v>China A</x:v>
      </x:c>
      <x:c r="F39" s="123" t="str">
        <x:v>ETF</x:v>
      </x:c>
      <x:c r="G39" s="123" t="str">
        <x:v>反弹减仓，保留底仓</x:v>
      </x:c>
      <x:c r="H39" s="123" t="str">
        <x:v>1-2周</x:v>
      </x:c>
      <x:c r="I39" s="123" t="str">
        <x:v>若美元指数和美债实际利率继续上行、金价反弹无量，则把战术仓减至底仓；若霍尔木兹风险再升级再恢复对冲仓。</x:v>
      </x:c>
      <x:c r="J39" s="123"/>
      <x:c r="K39" s="123" t="str">
        <x:v>若金价有效跌破4000美元附近且美元继续走强，继续降仓；若地缘风险升温则停止减仓。</x:v>
      </x:c>
      <x:c r="L39" s="132" t="n">
        <x:v>61</x:v>
      </x:c>
      <x:c r="M39" s="123" t="str">
        <x:v>v1.1</x:v>
      </x:c>
      <x:c r="N39" s="123" t="str">
        <x:v>华尔街下调金价目标，强美元和高利率压制黄金，但中东尾部风险未完全消失，组合上适合从进攻仓转为风险对冲仓。</x:v>
      </x:c>
      <x:c r="O39" s="123" t="str">
        <x:v>地缘事件突然升级导致金价跳涨，或美国数据转弱推动实际利率下行；投研参考，不构成个性化投资建议。</x:v>
      </x:c>
      <x:c r="P39" s="123" t="str">
        <x:v>黄金降温；美元利率；霍尔木兹风险</x:v>
      </x:c>
      <x:c r="Q39" s="123" t="str">
        <x:v>已复盘</x:v>
      </x:c>
      <x:c r="R39" s="153" t="n">
        <x:f>IF('Backtest_Trades'!X41="","",'Backtest_Trades'!X41)</x:f>
        <x:v>46261</x:v>
      </x:c>
      <x:c r="S39" s="156" t="str">
        <x:f>IF('Backtest_Trades'!Q41="","",'Backtest_Trades'!Q41)</x:f>
      </x:c>
      <x:c r="T39" s="156" t="str">
        <x:f>IF('Backtest_Trades'!S41="","",'Backtest_Trades'!S41)</x:f>
      </x:c>
      <x:c r="U39" s="156" t="str">
        <x:f>IF('Backtest_Trades'!T41="","",'Backtest_Trades'!T41)</x:f>
      </x:c>
      <x:c r="V39" s="123" t="str">
        <x:f>IF('Backtest_Trades'!U41="","",'Backtest_Trades'!U41)</x:f>
        <x:v>未触发（规则不可验证）</x:v>
      </x:c>
      <x:c r="W39" s="132" t="str">
        <x:f>IF('Backtest_Trades'!V41="","",'Backtest_Trades'!V41)</x:f>
      </x:c>
      <x:c r="X39" s="124" t="str">
        <x:f>IF('Backtest_Trades'!Y41="","",'Backtest_Trades'!Y41)</x:f>
        <x:v>建议入场规则为空，无法还原历史成交。</x:v>
      </x:c>
    </x:row>
    <x:row r="40" ht="45" customHeight="1">
      <x:c r="A40" s="129" t="n">
        <x:v>46199</x:v>
      </x:c>
      <x:c r="B40" s="123" t="str">
        <x:v>20260626-S04</x:v>
      </x:c>
      <x:c r="C40" s="123" t="str">
        <x:v>能源ETF</x:v>
      </x:c>
      <x:c r="D40" s="123" t="str">
        <x:v>XLE.US</x:v>
      </x:c>
      <x:c r="E40" s="123" t="str">
        <x:v>US</x:v>
      </x:c>
      <x:c r="F40" s="123" t="str">
        <x:v>ETF</x:v>
      </x:c>
      <x:c r="G40" s="123" t="str">
        <x:v>事件回落后低吸观察</x:v>
      </x:c>
      <x:c r="H40" s="123" t="str">
        <x:v>1-3周</x:v>
      </x:c>
      <x:c r="I40" s="123" t="str">
        <x:v>WTI在70美元下方企稳且霍尔木兹风险未完全解除时，小仓位做地缘反抽；若油价跌破65美元且库存上升，则放弃。</x:v>
      </x:c>
      <x:c r="J40" s="123"/>
      <x:c r="K40" s="123" t="str">
        <x:v>油价跌破65美元或ETF跌破触发日低点4%止损；油价回到75-80美元区间分批止盈。</x:v>
      </x:c>
      <x:c r="L40" s="132" t="n">
        <x:v>56</x:v>
      </x:c>
      <x:c r="M40" s="123" t="str">
        <x:v>v1.1</x:v>
      </x:c>
      <x:c r="N40" s="123" t="str">
        <x:v>油价回落缓解通胀，但船只遇袭和60天停火窗口仍带来事件溢价。能源股短线不宜追高，适合作为地缘风险的反身性交易。</x:v>
      </x:c>
      <x:c r="O40" s="123" t="str">
        <x:v>航运恢复超预期、需求走弱、OPEC+增产压低油价；投研参考，不构成个性化投资建议。</x:v>
      </x:c>
      <x:c r="P40" s="123" t="str">
        <x:v>霍尔木兹风险；油价回落；美元利率</x:v>
      </x:c>
      <x:c r="Q40" s="123" t="str">
        <x:v>已复盘</x:v>
      </x:c>
      <x:c r="R40" s="153" t="n">
        <x:f>IF('Backtest_Trades'!X42="","",'Backtest_Trades'!X42)</x:f>
        <x:v>46261</x:v>
      </x:c>
      <x:c r="S40" s="156" t="str">
        <x:f>IF('Backtest_Trades'!Q42="","",'Backtest_Trades'!Q42)</x:f>
      </x:c>
      <x:c r="T40" s="156" t="str">
        <x:f>IF('Backtest_Trades'!S42="","",'Backtest_Trades'!S42)</x:f>
      </x:c>
      <x:c r="U40" s="156" t="str">
        <x:f>IF('Backtest_Trades'!T42="","",'Backtest_Trades'!T42)</x:f>
      </x:c>
      <x:c r="V40" s="123" t="str">
        <x:f>IF('Backtest_Trades'!U42="","",'Backtest_Trades'!U42)</x:f>
        <x:v>未触发（规则不可验证）</x:v>
      </x:c>
      <x:c r="W40" s="132" t="str">
        <x:f>IF('Backtest_Trades'!V42="","",'Backtest_Trades'!V42)</x:f>
      </x:c>
      <x:c r="X40" s="124" t="str">
        <x:f>IF('Backtest_Trades'!Y42="","",'Backtest_Trades'!Y42)</x:f>
        <x:v>建议入场规则为空，无法还原历史成交。</x:v>
      </x:c>
    </x:row>
    <x:row r="41" ht="45" customHeight="1">
      <x:c r="A41" s="129" t="n">
        <x:v>46199</x:v>
      </x:c>
      <x:c r="B41" s="123" t="str">
        <x:v>20260626-S05</x:v>
      </x:c>
      <x:c r="C41" s="123" t="str">
        <x:v>中证旅游ETF</x:v>
      </x:c>
      <x:c r="D41" s="123" t="str">
        <x:v>159766.SZ</x:v>
      </x:c>
      <x:c r="E41" s="123" t="str">
        <x:v>China A</x:v>
      </x:c>
      <x:c r="F41" s="123" t="str">
        <x:v>ETF</x:v>
      </x:c>
      <x:c r="G41" s="123" t="str">
        <x:v>旺季右侧配置</x:v>
      </x:c>
      <x:c r="H41" s="123" t="str">
        <x:v>2-6周</x:v>
      </x:c>
      <x:c r="I41" s="123" t="str">
        <x:v>暑期文旅、赛事经济和酒店入住率数据继续改善，且ETF放量站上20日均线后配置；若客单价低迷则只观察。</x:v>
      </x:c>
      <x:c r="J41" s="123"/>
      <x:c r="K41" s="123" t="str">
        <x:v>跌破20日均线且成交放大止损；旺季数据兑现后若涨幅超10%分批落袋。</x:v>
      </x:c>
      <x:c r="L41" s="132" t="n">
        <x:v>51</x:v>
      </x:c>
      <x:c r="M41" s="123" t="str">
        <x:v>v1.1</x:v>
      </x:c>
      <x:c r="N41" s="123" t="str">
        <x:v>暑期文旅和赛事经济显示服务消费韧性，旅游链比商品消费更受场景驱动，但盈利要看客单价和二次消费是否改善。</x:v>
      </x:c>
      <x:c r="O41" s="123" t="str">
        <x:v>居民消费谨慎、暑期旺季低价竞争、极端天气或公共安全事件扰动；投研参考，不构成个性化投资建议。</x:v>
      </x:c>
      <x:c r="P41" s="123" t="str">
        <x:v>暑期文旅；赛事经济；奢侈品复苏</x:v>
      </x:c>
      <x:c r="Q41" s="123" t="str">
        <x:v>已复盘</x:v>
      </x:c>
      <x:c r="R41" s="153" t="n">
        <x:f>IF('Backtest_Trades'!X43="","",'Backtest_Trades'!X43)</x:f>
        <x:v>46261</x:v>
      </x:c>
      <x:c r="S41" s="156" t="str">
        <x:f>IF('Backtest_Trades'!Q43="","",'Backtest_Trades'!Q43)</x:f>
      </x:c>
      <x:c r="T41" s="156" t="str">
        <x:f>IF('Backtest_Trades'!S43="","",'Backtest_Trades'!S43)</x:f>
      </x:c>
      <x:c r="U41" s="156" t="str">
        <x:f>IF('Backtest_Trades'!T43="","",'Backtest_Trades'!T43)</x:f>
      </x:c>
      <x:c r="V41" s="123" t="str">
        <x:f>IF('Backtest_Trades'!U43="","",'Backtest_Trades'!U43)</x:f>
        <x:v>未触发（规则不可验证）</x:v>
      </x:c>
      <x:c r="W41" s="132" t="str">
        <x:f>IF('Backtest_Trades'!V43="","",'Backtest_Trades'!V43)</x:f>
      </x:c>
      <x:c r="X41" s="124" t="str">
        <x:f>IF('Backtest_Trades'!Y43="","",'Backtest_Trades'!Y43)</x:f>
        <x:v>建议入场规则为空，无法还原历史成交。</x:v>
      </x:c>
    </x:row>
    <x:row r="42" ht="45" customHeight="1">
      <x:c r="A42" s="129" t="n">
        <x:v>46200</x:v>
      </x:c>
      <x:c r="B42" s="123" t="str">
        <x:v>20260627-S01</x:v>
      </x:c>
      <x:c r="C42" s="123" t="str">
        <x:v>机器人ETF</x:v>
      </x:c>
      <x:c r="D42" s="123" t="str">
        <x:v>562500.SH</x:v>
      </x:c>
      <x:c r="E42" s="123" t="str">
        <x:v>China A</x:v>
      </x:c>
      <x:c r="F42" s="123" t="str">
        <x:v>ETF</x:v>
      </x:c>
      <x:c r="G42" s="123" t="str">
        <x:v>回踩买入</x:v>
      </x:c>
      <x:c r="H42" s="123" t="str">
        <x:v>2-6周</x:v>
      </x:c>
      <x:c r="I42" s="123" t="str">
        <x:v>若宇树科技IPO受理后机器人板块连续2日放量站上20日均线，且562500.SH回踩不破20日均线，分两笔买入；若直接高开超过5%不追。</x:v>
      </x:c>
      <x:c r="J42" s="123" t="str">
        <x:v>触发日收盘后买入50%；随后回踩20日均线不破时买入剩余50%。</x:v>
      </x:c>
      <x:c r="K42" s="123" t="str">
        <x:v>跌破触发日低点或连续2日收在20日均线下方止损；涨幅12%-15%且量能衰减时分批止盈。</x:v>
      </x:c>
      <x:c r="L42" s="132" t="n">
        <x:v>57</x:v>
      </x:c>
      <x:c r="M42" s="123" t="str">
        <x:v>v1.2</x:v>
      </x:c>
      <x:c r="N42" s="123" t="str">
        <x:v>宇树IPO受理提供机器人产业链估值锚，硬科技IPO和未来产业政策仍有支撑，但主题交易拥挤，需要等待均线和量能确认。</x:v>
      </x:c>
      <x:c r="O42" s="123" t="str">
        <x:v>IPO节奏低于预期、机器人商业化订单不足、A股科技主题整体回撤。投研参考/模型组合假设，不构成确定收益承诺。</x:v>
      </x:c>
      <x:c r="P42" s="123" t="str">
        <x:v>机器人IPO；硬科技IPO；未来产业估值</x:v>
      </x:c>
      <x:c r="Q42" s="123" t="str">
        <x:v>已复盘</x:v>
      </x:c>
      <x:c r="R42" s="153" t="n">
        <x:f>IF('Backtest_Trades'!X44="","",'Backtest_Trades'!X44)</x:f>
        <x:v>46261</x:v>
      </x:c>
      <x:c r="S42" s="156" t="n">
        <x:f>IF('Backtest_Trades'!Q44="","",'Backtest_Trades'!Q44)</x:f>
        <x:v>0.1200000000000001</x:v>
      </x:c>
      <x:c r="T42" s="156" t="n">
        <x:f>IF('Backtest_Trades'!S44="","",'Backtest_Trades'!S44)</x:f>
        <x:v>-0.01673724541238142</x:v>
      </x:c>
      <x:c r="U42" s="156" t="n">
        <x:f>IF('Backtest_Trades'!T44="","",'Backtest_Trades'!T44)</x:f>
        <x:v>0.13673724541238153</x:v>
      </x:c>
      <x:c r="V42" s="123" t="str">
        <x:f>IF('Backtest_Trades'!U44="","",'Backtest_Trades'!U44)</x:f>
        <x:v>止盈</x:v>
      </x:c>
      <x:c r="W42" s="132" t="n">
        <x:f>IF('Backtest_Trades'!V44="","",'Backtest_Trades'!V44)</x:f>
        <x:v>90</x:v>
      </x:c>
      <x:c r="X42" s="124" t="str">
        <x:f>IF('Backtest_Trades'!Y44="","",'Backtest_Trades'!Y44)</x:f>
        <x:v>按可解析技术条件模拟，技术条件满足。退出：止盈。</x:v>
      </x:c>
    </x:row>
    <x:row r="43" ht="45" customHeight="1">
      <x:c r="A43" s="129" t="n">
        <x:v>46200</x:v>
      </x:c>
      <x:c r="B43" s="123" t="str">
        <x:v>20260627-S02</x:v>
      </x:c>
      <x:c r="C43" s="123" t="str">
        <x:v>科创芯片ETF</x:v>
      </x:c>
      <x:c r="D43" s="123" t="str">
        <x:v>588200.SH</x:v>
      </x:c>
      <x:c r="E43" s="123" t="str">
        <x:v>China A</x:v>
      </x:c>
      <x:c r="F43" s="123" t="str">
        <x:v>ETF</x:v>
      </x:c>
      <x:c r="G43" s="123" t="str">
        <x:v>止跌买入</x:v>
      </x:c>
      <x:c r="H43" s="123" t="str">
        <x:v>1-3周</x:v>
      </x:c>
      <x:c r="I43" s="123" t="str">
        <x:v>若SMH或QQQ停止单边下跌，同时588200.SH放量收复10日均线，买入；若PCE后美债利率继续上行并压制美股芯片，则延后。</x:v>
      </x:c>
      <x:c r="J43" s="123" t="str">
        <x:v>收复10日均线当日收盘价附近建仓60%；第二个交易日不跌回10日均线再加仓40%。</x:v>
      </x:c>
      <x:c r="K43" s="123" t="str">
        <x:v>放量跌破10日均线止损；涨幅8%-10%或美股芯片指数再度破位时减仓。</x:v>
      </x:c>
      <x:c r="L43" s="132" t="n">
        <x:v>56</x:v>
      </x:c>
      <x:c r="M43" s="123" t="str">
        <x:v>v1.2</x:v>
      </x:c>
      <x:c r="N43" s="123" t="str">
        <x:v>Micron业绩验证AI内存景气，中国科技资产有外资加码叙事，但全球AI估值调整要求先确认止跌。</x:v>
      </x:c>
      <x:c r="O43" s="123" t="str">
        <x:v>美国利率上行、AI硬件估值回落、国产芯片订单兑现慢于预期。投研参考/模型组合假设，不构成确定收益承诺。</x:v>
      </x:c>
      <x:c r="P43" s="123" t="str">
        <x:v>AI内存瓶颈；全球科技股调整；中国科技资产</x:v>
      </x:c>
      <x:c r="Q43" s="123" t="str">
        <x:v>已复盘</x:v>
      </x:c>
      <x:c r="R43" s="153" t="n">
        <x:f>IF('Backtest_Trades'!X45="","",'Backtest_Trades'!X45)</x:f>
        <x:v>46261</x:v>
      </x:c>
      <x:c r="S43" s="156" t="n">
        <x:f>IF('Backtest_Trades'!Q45="","",'Backtest_Trades'!Q45)</x:f>
        <x:v>0.08000000000000007</x:v>
      </x:c>
      <x:c r="T43" s="156" t="n">
        <x:f>IF('Backtest_Trades'!S45="","",'Backtest_Trades'!S45)</x:f>
        <x:v>0.012099213551119314</x:v>
      </x:c>
      <x:c r="U43" s="156" t="n">
        <x:f>IF('Backtest_Trades'!T45="","",'Backtest_Trades'!T45)</x:f>
        <x:v>0.06790078644888076</x:v>
      </x:c>
      <x:c r="V43" s="123" t="str">
        <x:f>IF('Backtest_Trades'!U45="","",'Backtest_Trades'!U45)</x:f>
        <x:v>止盈</x:v>
      </x:c>
      <x:c r="W43" s="132" t="n">
        <x:f>IF('Backtest_Trades'!V45="","",'Backtest_Trades'!V45)</x:f>
        <x:v>90</x:v>
      </x:c>
      <x:c r="X43" s="124" t="str">
        <x:f>IF('Backtest_Trades'!Y45="","",'Backtest_Trades'!Y45)</x:f>
        <x:v>按可解析技术条件模拟，技术条件满足。退出：止盈。</x:v>
      </x:c>
    </x:row>
    <x:row r="44" ht="45" customHeight="1">
      <x:c r="A44" s="129" t="n">
        <x:v>46200</x:v>
      </x:c>
      <x:c r="B44" s="123" t="str">
        <x:v>20260627-S03</x:v>
      </x:c>
      <x:c r="C44" s="123" t="str">
        <x:v>黄金ETF</x:v>
      </x:c>
      <x:c r="D44" s="123" t="str">
        <x:v>518880.SH</x:v>
      </x:c>
      <x:c r="E44" s="123" t="str">
        <x:v>China A</x:v>
      </x:c>
      <x:c r="F44" s="123" t="str">
        <x:v>商品ETF</x:v>
      </x:c>
      <x:c r="G44" s="123" t="str">
        <x:v>反弹减仓</x:v>
      </x:c>
      <x:c r="H44" s="123" t="str">
        <x:v>1-2周</x:v>
      </x:c>
      <x:c r="I44" s="123" t="str">
        <x:v>若美元和实际利率继续走强，且黄金ETF反弹但未放量收复10日均线，减仓战术仓；只有中东再升级或实际利率回落才恢复配置。</x:v>
      </x:c>
      <x:c r="J44" s="123" t="str">
        <x:v>反弹未能收复10日均线的交易日，按收盘价减仓或卖出战术仓位。</x:v>
      </x:c>
      <x:c r="K44" s="123" t="str">
        <x:v>若黄金ETF重新站上5日和10日均线且中东风险升温，停止减仓；若跌破本周低点，继续降低仓位。</x:v>
      </x:c>
      <x:c r="L44" s="132" t="n">
        <x:v>63</x:v>
      </x:c>
      <x:c r="M44" s="123" t="str">
        <x:v>v1.2</x:v>
      </x:c>
      <x:c r="N44" s="123" t="str">
        <x:v>PCE高企和高利率预期压制黄金，地缘避险边际减弱，短期更适合把反弹作为仓位调整窗口。</x:v>
      </x:c>
      <x:c r="O44" s="123" t="str">
        <x:v>中东冲突突然升级、美元转弱、央行购金超预期。投研参考/模型组合假设，不构成确定收益承诺。</x:v>
      </x:c>
      <x:c r="P44" s="123" t="str">
        <x:v>美国通胀利率；黄金利率压力；中东停火条件</x:v>
      </x:c>
      <x:c r="Q44" s="123" t="str">
        <x:v>已复盘</x:v>
      </x:c>
      <x:c r="R44" s="153" t="n">
        <x:f>IF('Backtest_Trades'!X46="","",'Backtest_Trades'!X46)</x:f>
        <x:v>46261</x:v>
      </x:c>
      <x:c r="S44" s="156" t="n">
        <x:f>IF('Backtest_Trades'!Q46="","",'Backtest_Trades'!Q46)</x:f>
        <x:v>0.03939811624167244</x:v>
      </x:c>
      <x:c r="T44" s="156" t="n">
        <x:f>IF('Backtest_Trades'!S46="","",'Backtest_Trades'!S46)</x:f>
        <x:v>0.02522559474979491</x:v>
      </x:c>
      <x:c r="U44" s="156" t="n">
        <x:f>IF('Backtest_Trades'!T46="","",'Backtest_Trades'!T46)</x:f>
        <x:v>0.014172521491877532</x:v>
      </x:c>
      <x:c r="V44" s="123" t="str">
        <x:f>IF('Backtest_Trades'!U46="","",'Backtest_Trades'!U46)</x:f>
        <x:v>正确</x:v>
      </x:c>
      <x:c r="W44" s="132" t="n">
        <x:f>IF('Backtest_Trades'!V46="","",'Backtest_Trades'!V46)</x:f>
        <x:v>90</x:v>
      </x:c>
      <x:c r="X44" s="124" t="str">
        <x:f>IF('Backtest_Trades'!Y46="","",'Backtest_Trades'!Y46)</x:f>
        <x:v>按可解析技术条件模拟，技术条件满足。退出：持有窗口到期。</x:v>
      </x:c>
    </x:row>
    <x:row r="45" ht="45" customHeight="1">
      <x:c r="A45" s="129" t="n">
        <x:v>46200</x:v>
      </x:c>
      <x:c r="B45" s="123" t="str">
        <x:v>20260627-S04</x:v>
      </x:c>
      <x:c r="C45" s="123" t="str">
        <x:v>能源精选行业ETF</x:v>
      </x:c>
      <x:c r="D45" s="123" t="str">
        <x:v>XLE.US</x:v>
      </x:c>
      <x:c r="E45" s="123" t="str">
        <x:v>US</x:v>
      </x:c>
      <x:c r="F45" s="123" t="str">
        <x:v>ETF</x:v>
      </x:c>
      <x:c r="G45" s="123" t="str">
        <x:v>观望转买入</x:v>
      </x:c>
      <x:c r="H45" s="123" t="str">
        <x:v>1-3周</x:v>
      </x:c>
      <x:c r="I45" s="123" t="str">
        <x:v>WTI跌破70美元后暂不追能源股；若WTI重新站回70美元且霍尔木兹通行仍有扰动，XLE站回5日均线时买入。</x:v>
      </x:c>
      <x:c r="J45" s="123" t="str">
        <x:v>WTI收复70美元且XLE收盘站回5日均线时建仓；若WTI跌破65美元则放弃本次交易。</x:v>
      </x:c>
      <x:c r="K45" s="123" t="str">
        <x:v>WTI跌破65美元或XLE跌破触发日低点4%止损；WTI回到75-78美元区间时分批止盈。</x:v>
      </x:c>
      <x:c r="L45" s="132" t="n">
        <x:v>55</x:v>
      </x:c>
      <x:c r="M45" s="123" t="str">
        <x:v>v1.2</x:v>
      </x:c>
      <x:c r="N45" s="123" t="str">
        <x:v>油价下破70说明地缘溢价消退，能源股需要油价重新确认才有交易胜率；若霍尔木兹再扰动，XLE具备事件弹性。</x:v>
      </x:c>
      <x:c r="O45" s="123" t="str">
        <x:v>停火稳定导致油价继续下行、美国增产压制油价、能源股财报指引下调。投研参考/模型组合假设，不构成确定收益承诺。</x:v>
      </x:c>
      <x:c r="P45" s="123" t="str">
        <x:v>油价霍尔木兹；中东停火条件；全球H2配置</x:v>
      </x:c>
      <x:c r="Q45" s="123" t="str">
        <x:v>已复盘</x:v>
      </x:c>
      <x:c r="R45" s="153" t="n">
        <x:f>IF('Backtest_Trades'!X47="","",'Backtest_Trades'!X47)</x:f>
        <x:v>46261</x:v>
      </x:c>
      <x:c r="S45" s="156" t="n">
        <x:f>IF('Backtest_Trades'!Q47="","",'Backtest_Trades'!Q47)</x:f>
        <x:v>-0.015106303618052874</x:v>
      </x:c>
      <x:c r="T45" s="156" t="n">
        <x:f>IF('Backtest_Trades'!S47="","",'Backtest_Trades'!S47)</x:f>
        <x:v>-0.00135249139628002</x:v>
      </x:c>
      <x:c r="U45" s="156" t="n">
        <x:f>IF('Backtest_Trades'!T47="","",'Backtest_Trades'!T47)</x:f>
        <x:v>-0.013753812221772854</x:v>
      </x:c>
      <x:c r="V45" s="123" t="str">
        <x:f>IF('Backtest_Trades'!U47="","",'Backtest_Trades'!U47)</x:f>
        <x:v>错误</x:v>
      </x:c>
      <x:c r="W45" s="132" t="n">
        <x:f>IF('Backtest_Trades'!V47="","",'Backtest_Trades'!V47)</x:f>
        <x:v>15</x:v>
      </x:c>
      <x:c r="X45" s="124" t="str">
        <x:f>IF('Backtest_Trades'!Y47="","",'Backtest_Trades'!Y47)</x:f>
        <x:v>按可解析技术条件模拟，技术条件满足。退出：外部油价目标/事件退出条件。</x:v>
      </x:c>
    </x:row>
    <x:row r="46" ht="45" customHeight="1">
      <x:c r="A46" s="129" t="n">
        <x:v>46200</x:v>
      </x:c>
      <x:c r="B46" s="123" t="str">
        <x:v>20260627-S05</x:v>
      </x:c>
      <x:c r="C46" s="123" t="str">
        <x:v>中证旅游ETF</x:v>
      </x:c>
      <x:c r="D46" s="123" t="str">
        <x:v>159766.SZ</x:v>
      </x:c>
      <x:c r="E46" s="123" t="str">
        <x:v>China A</x:v>
      </x:c>
      <x:c r="F46" s="123" t="str">
        <x:v>ETF</x:v>
      </x:c>
      <x:c r="G46" s="123" t="str">
        <x:v>右侧买入</x:v>
      </x:c>
      <x:c r="H46" s="123" t="str">
        <x:v>2-6周</x:v>
      </x:c>
      <x:c r="I46" s="123" t="str">
        <x:v>暑期文旅客流、酒店RevPAR或景区客单价连续改善，同时159766.SZ放量站上20日均线且次日不跌回，再买入。</x:v>
      </x:c>
      <x:c r="J46" s="123" t="str">
        <x:v>站上20日均线后的次日回踩不破时买入；若只放量冲高但收盘回落，等待下一次确认。</x:v>
      </x:c>
      <x:c r="K46" s="123" t="str">
        <x:v>连续2日跌破20日均线止损；若暑期客单价弱于预期或涨幅10%-12%后量能衰减，减仓。</x:v>
      </x:c>
      <x:c r="L46" s="132" t="n">
        <x:v>53</x:v>
      </x:c>
      <x:c r="M46" s="123" t="str">
        <x:v>v1.2</x:v>
      </x:c>
      <x:c r="N46" s="123" t="str">
        <x:v>文旅结构转型、暑期消费和体育IP形成服务消费验证窗口，但盈利弹性取决于客单价而非单纯客流。</x:v>
      </x:c>
      <x:c r="O46" s="123" t="str">
        <x:v>客流高但利润低、天气扰动、消费补贴退坡、ETF流动性不足。投研参考/模型组合假设，不构成确定收益承诺。</x:v>
      </x:c>
      <x:c r="P46" s="123" t="str">
        <x:v>文旅结构转型；暑期文旅；体育文旅IP；AI文旅经营</x:v>
      </x:c>
      <x:c r="Q46" s="123" t="str">
        <x:v>待跟踪</x:v>
      </x:c>
      <x:c r="R46" s="153" t="str">
        <x:f>IF('Backtest_Trades'!X48="","",'Backtest_Trades'!X48)</x:f>
      </x:c>
      <x:c r="S46" s="156" t="str">
        <x:f>IF('Backtest_Trades'!Q48="","",'Backtest_Trades'!Q48)</x:f>
      </x:c>
      <x:c r="T46" s="156" t="str">
        <x:f>IF('Backtest_Trades'!S48="","",'Backtest_Trades'!S48)</x:f>
      </x:c>
      <x:c r="U46" s="156" t="str">
        <x:f>IF('Backtest_Trades'!T48="","",'Backtest_Trades'!T48)</x:f>
      </x:c>
      <x:c r="V46" s="123" t="str">
        <x:f>IF('Backtest_Trades'!U48="","",'Backtest_Trades'!U48)</x:f>
        <x:v>未到期</x:v>
      </x:c>
      <x:c r="W46" s="132" t="str">
        <x:f>IF('Backtest_Trades'!V48="","",'Backtest_Trades'!V48)</x:f>
      </x:c>
      <x:c r="X46" s="124" t="str">
        <x:v>截至回测日尚未走完建议持有窗口。；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47" ht="45" customHeight="1">
      <x:c r="A47" s="129" t="n">
        <x:v>46201</x:v>
      </x:c>
      <x:c r="B47" s="123" t="str">
        <x:v>20260628-S01</x:v>
      </x:c>
      <x:c r="C47" s="123" t="str">
        <x:v>Micron Technology</x:v>
      </x:c>
      <x:c r="D47" s="123" t="str">
        <x:v>MU.US</x:v>
      </x:c>
      <x:c r="E47" s="123" t="str">
        <x:v>US</x:v>
      </x:c>
      <x:c r="F47" s="123" t="str">
        <x:v>股票</x:v>
      </x:c>
      <x:c r="G47" s="123" t="str">
        <x:v>回踩买入</x:v>
      </x:c>
      <x:c r="H47" s="123" t="str">
        <x:v>2-6周</x:v>
      </x:c>
      <x:c r="I47" s="123" t="str">
        <x:v>若MU回踩20日均线附近止跌，且DRAM/HBM涨价新闻继续出现、成交量不低于20日均量，分批买入；若跌破20日均线后两日不能收回则不入场。</x:v>
      </x:c>
      <x:c r="J47" s="123" t="str">
        <x:v>第一笔在收盘重新站上20日均线时买入50%；第二笔在突破前高且成交量放大时买入50%。</x:v>
      </x:c>
      <x:c r="K47" s="123" t="str">
        <x:v>跌破20日均线并连续2日收不回止损；涨幅15%-20%或HBM价格动能转弱时分批止盈。</x:v>
      </x:c>
      <x:c r="L47" s="132" t="n">
        <x:v>60</x:v>
      </x:c>
      <x:c r="M47" s="123" t="str">
        <x:v>v1.2</x:v>
      </x:c>
      <x:c r="N47" s="123" t="str">
        <x:v>AI内存超级周期和Micron业绩预期仍强，但Nvidia波动和AI估值风险要求等待回踩确认。</x:v>
      </x:c>
      <x:c r="O47" s="123" t="str">
        <x:v>AI资本开支降温、存储价格回落、估值过热、纳指系统性回撤。投研参考/模型组合假设，不构成确定收益承诺。</x:v>
      </x:c>
      <x:c r="P47" s="123" t="str">
        <x:v>AI内存超级周期；存储供应链；Nvidia波动</x:v>
      </x:c>
      <x:c r="Q47" s="123" t="str">
        <x:v>待跟踪</x:v>
      </x:c>
      <x:c r="R47" s="153" t="str">
        <x:f>IF('Backtest_Trades'!X49="","",'Backtest_Trades'!X49)</x:f>
      </x:c>
      <x:c r="S47" s="156" t="str">
        <x:f>IF('Backtest_Trades'!Q49="","",'Backtest_Trades'!Q49)</x:f>
      </x:c>
      <x:c r="T47" s="156" t="str">
        <x:f>IF('Backtest_Trades'!S49="","",'Backtest_Trades'!S49)</x:f>
      </x:c>
      <x:c r="U47" s="156" t="str">
        <x:f>IF('Backtest_Trades'!T49="","",'Backtest_Trades'!T49)</x:f>
      </x:c>
      <x:c r="V47" s="123" t="str">
        <x:f>IF('Backtest_Trades'!U49="","",'Backtest_Trades'!U49)</x:f>
        <x:v>未到期</x:v>
      </x:c>
      <x:c r="W47" s="132" t="str">
        <x:f>IF('Backtest_Trades'!V49="","",'Backtest_Trades'!V49)</x:f>
      </x:c>
      <x:c r="X47" s="124" t="str">
        <x:v>截至回测日尚未走完建议持有窗口。；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48" ht="45" customHeight="1">
      <x:c r="A48" s="129" t="n">
        <x:v>46201</x:v>
      </x:c>
      <x:c r="B48" s="123" t="str">
        <x:v>20260628-S02</x:v>
      </x:c>
      <x:c r="C48" s="123" t="str">
        <x:v>纳斯达克100ETF</x:v>
      </x:c>
      <x:c r="D48" s="123" t="str">
        <x:v>QQQ.US</x:v>
      </x:c>
      <x:c r="E48" s="123" t="str">
        <x:v>US</x:v>
      </x:c>
      <x:c r="F48" s="123" t="str">
        <x:v>ETF</x:v>
      </x:c>
      <x:c r="G48" s="123" t="str">
        <x:v>反弹减仓</x:v>
      </x:c>
      <x:c r="H48" s="123" t="str">
        <x:v>1-3周</x:v>
      </x:c>
      <x:c r="I48" s="123" t="str">
        <x:v>若QQQ在非农和通胀数据前反弹但不能放量收复20日均线，降低战术仓；若放量站回20日均线并且10年期美债利率回落，则暂停减仓。</x:v>
      </x:c>
      <x:c r="J48" s="123" t="str">
        <x:v>反弹接近20日均线但收盘未能站上时，按收盘价减仓三分之一至二分之一。</x:v>
      </x:c>
      <x:c r="K48" s="123" t="str">
        <x:v>若QQQ放量站上20日均线且连续2日不跌回，停止减仓并观察；若跌破前低，继续降低风险敞口。</x:v>
      </x:c>
      <x:c r="L48" s="132" t="n">
        <x:v>58</x:v>
      </x:c>
      <x:c r="M48" s="123" t="str">
        <x:v>v1.2</x:v>
      </x:c>
      <x:c r="N48" s="123" t="str">
        <x:v>JPMorgan上调指数目标但提示AI风险，说明大盘和AI龙头可能分化；数据周前降低高估值指数波动敞口更可回测。</x:v>
      </x:c>
      <x:c r="O48" s="123" t="str">
        <x:v>宏观数据利好导致成长股快速修复、AI龙头财报前风险偏好回升。投研参考/模型组合假设，不构成确定收益承诺。</x:v>
      </x:c>
      <x:c r="P48" s="123" t="str">
        <x:v>全球数据周；AI估值风险；Nvidia波动</x:v>
      </x:c>
      <x:c r="Q48" s="123" t="str">
        <x:v>已复盘</x:v>
      </x:c>
      <x:c r="R48" s="153" t="n">
        <x:f>IF('Backtest_Trades'!X50="","",'Backtest_Trades'!X50)</x:f>
        <x:v>46261</x:v>
      </x:c>
      <x:c r="S48" s="156" t="n">
        <x:f>IF('Backtest_Trades'!Q50="","",'Backtest_Trades'!Q50)</x:f>
        <x:v>0.02511239653216435</x:v>
      </x:c>
      <x:c r="T48" s="156" t="n">
        <x:f>IF('Backtest_Trades'!S50="","",'Backtest_Trades'!S50)</x:f>
        <x:v>-0.0014709851551957254</x:v>
      </x:c>
      <x:c r="U48" s="156" t="n">
        <x:f>IF('Backtest_Trades'!T50="","",'Backtest_Trades'!T50)</x:f>
        <x:v>0.026583381687360075</x:v>
      </x:c>
      <x:c r="V48" s="123" t="str">
        <x:f>IF('Backtest_Trades'!U50="","",'Backtest_Trades'!U50)</x:f>
        <x:v>正确</x:v>
      </x:c>
      <x:c r="W48" s="132" t="n">
        <x:f>IF('Backtest_Trades'!V50="","",'Backtest_Trades'!V50)</x:f>
        <x:v>90</x:v>
      </x:c>
      <x:c r="X48" s="124" t="str">
        <x:f>IF('Backtest_Trades'!Y50="","",'Backtest_Trades'!Y50)</x:f>
        <x:v>按可解析技术条件模拟，技术条件满足。退出：持有窗口到期。</x:v>
      </x:c>
    </x:row>
    <x:row r="49" ht="45" customHeight="1">
      <x:c r="A49" s="129" t="n">
        <x:v>46201</x:v>
      </x:c>
      <x:c r="B49" s="123" t="str">
        <x:v>20260628-S03</x:v>
      </x:c>
      <x:c r="C49" s="123" t="str">
        <x:v>机器人ETF</x:v>
      </x:c>
      <x:c r="D49" s="123" t="str">
        <x:v>562500.SH</x:v>
      </x:c>
      <x:c r="E49" s="123" t="str">
        <x:v>China A</x:v>
      </x:c>
      <x:c r="F49" s="123" t="str">
        <x:v>ETF</x:v>
      </x:c>
      <x:c r="G49" s="123" t="str">
        <x:v>回踩买入</x:v>
      </x:c>
      <x:c r="H49" s="123" t="str">
        <x:v>2-6周</x:v>
      </x:c>
      <x:c r="I49" s="123" t="str">
        <x:v>若宇树IPO预期继续发酵，562500.SH放量站上20日均线且回踩不破，买入；若高开超过5%且未回踩，不追。</x:v>
      </x:c>
      <x:c r="J49" s="123" t="str">
        <x:v>站上20日均线后的首次回踩不破买入50%；随后突破触发日高点再加仓50%。</x:v>
      </x:c>
      <x:c r="K49" s="123" t="str">
        <x:v>跌破20日均线连续2日止损；涨幅12%-15%且成交量缩小，或IPO节奏低于预期时止盈/减仓。</x:v>
      </x:c>
      <x:c r="L49" s="132" t="n">
        <x:v>57</x:v>
      </x:c>
      <x:c r="M49" s="123" t="str">
        <x:v>v1.2</x:v>
      </x:c>
      <x:c r="N49" s="123" t="str">
        <x:v>宇树IPO和科技产业融合政策共同抬升机器人产业链估值锚，但主题拥挤度高，必须用均线和量能过滤。</x:v>
      </x:c>
      <x:c r="O49" s="123" t="str">
        <x:v>IPO审核节奏变化、机器人订单不及预期、A股科技主题回撤。投研参考/模型组合假设，不构成确定收益承诺。</x:v>
      </x:c>
      <x:c r="P49" s="123" t="str">
        <x:v>宇树IPO；科技产业融合；科技金融</x:v>
      </x:c>
      <x:c r="Q49" s="123" t="str">
        <x:v>待跟踪</x:v>
      </x:c>
      <x:c r="R49" s="153" t="str">
        <x:f>IF('Backtest_Trades'!X51="","",'Backtest_Trades'!X51)</x:f>
      </x:c>
      <x:c r="S49" s="156" t="str">
        <x:f>IF('Backtest_Trades'!Q51="","",'Backtest_Trades'!Q51)</x:f>
      </x:c>
      <x:c r="T49" s="156" t="str">
        <x:f>IF('Backtest_Trades'!S51="","",'Backtest_Trades'!S51)</x:f>
      </x:c>
      <x:c r="U49" s="156" t="str">
        <x:f>IF('Backtest_Trades'!T51="","",'Backtest_Trades'!T51)</x:f>
      </x:c>
      <x:c r="V49" s="123" t="str">
        <x:f>IF('Backtest_Trades'!U51="","",'Backtest_Trades'!U51)</x:f>
        <x:v>未到期</x:v>
      </x:c>
      <x:c r="W49" s="132" t="str">
        <x:f>IF('Backtest_Trades'!V51="","",'Backtest_Trades'!V51)</x:f>
      </x:c>
      <x:c r="X49" s="124" t="str">
        <x:v>截至回测日尚未走完建议持有窗口。；周复盘2026-10-17：live，截至2026-10-16；已到最长观点窗口。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50" ht="45" customHeight="1">
      <x:c r="A50" s="129" t="n">
        <x:v>46201</x:v>
      </x:c>
      <x:c r="B50" s="123" t="str">
        <x:v>20260628-S04</x:v>
      </x:c>
      <x:c r="C50" s="123" t="str">
        <x:v>能源精选行业ETF</x:v>
      </x:c>
      <x:c r="D50" s="123" t="str">
        <x:v>XLE.US</x:v>
      </x:c>
      <x:c r="E50" s="123" t="str">
        <x:v>US</x:v>
      </x:c>
      <x:c r="F50" s="123" t="str">
        <x:v>ETF</x:v>
      </x:c>
      <x:c r="G50" s="123" t="str">
        <x:v>观望转买入</x:v>
      </x:c>
      <x:c r="H50" s="123" t="str">
        <x:v>1-3周</x:v>
      </x:c>
      <x:c r="I50" s="123" t="str">
        <x:v>若WTI重新站上70美元且霍尔木兹航运风险再升温，同时XLE收盘站回5日均线，买入；若WTI跌破65美元，则放弃本轮交易。</x:v>
      </x:c>
      <x:c r="J50" s="123" t="str">
        <x:v>WTI收复70美元后的第一个XLE收盘站上5日均线交易日建仓。</x:v>
      </x:c>
      <x:c r="K50" s="123" t="str">
        <x:v>WTI跌破65美元或XLE跌破触发日低点4%止损；WTI回到75-78美元区间或地缘缓和时分批止盈。</x:v>
      </x:c>
      <x:c r="L50" s="132" t="n">
        <x:v>54</x:v>
      </x:c>
      <x:c r="M50" s="123" t="str">
        <x:v>v1.2</x:v>
      </x:c>
      <x:c r="N50" s="123" t="str">
        <x:v>霍尔木兹通行改善压低油价，能源股短期缺乏确认；但中东风险仍未归零，油价重新站上70美元可作为事件反转触发。</x:v>
      </x:c>
      <x:c r="O50" s="123" t="str">
        <x:v>供应过剩、停火稳定、需求走弱、美元走强压制商品。投研参考/模型组合假设，不构成确定收益承诺。</x:v>
      </x:c>
      <x:c r="P50" s="123" t="str">
        <x:v>霍尔木兹油价；全球数据周；AI成本与油价</x:v>
      </x:c>
      <x:c r="Q50" s="123" t="str">
        <x:v>已复盘</x:v>
      </x:c>
      <x:c r="R50" s="153" t="n">
        <x:f>IF('Backtest_Trades'!X52="","",'Backtest_Trades'!X52)</x:f>
        <x:v>46261</x:v>
      </x:c>
      <x:c r="S50" s="156" t="n">
        <x:f>IF('Backtest_Trades'!Q52="","",'Backtest_Trades'!Q52)</x:f>
        <x:v>0.03711994030964383</x:v>
      </x:c>
      <x:c r="T50" s="156" t="n">
        <x:f>IF('Backtest_Trades'!S52="","",'Backtest_Trades'!S52)</x:f>
        <x:v>-0.003089433068970693</x:v>
      </x:c>
      <x:c r="U50" s="156" t="n">
        <x:f>IF('Backtest_Trades'!T52="","",'Backtest_Trades'!T52)</x:f>
        <x:v>0.04020937337861452</x:v>
      </x:c>
      <x:c r="V50" s="123" t="str">
        <x:f>IF('Backtest_Trades'!U52="","",'Backtest_Trades'!U52)</x:f>
        <x:v>正确</x:v>
      </x:c>
      <x:c r="W50" s="132" t="n">
        <x:f>IF('Backtest_Trades'!V52="","",'Backtest_Trades'!V52)</x:f>
        <x:v>90</x:v>
      </x:c>
      <x:c r="X50" s="124" t="str">
        <x:f>IF('Backtest_Trades'!Y52="","",'Backtest_Trades'!Y52)</x:f>
        <x:v>按可解析技术条件模拟，技术条件满足。退出：外部油价目标/事件退出条件。</x:v>
      </x:c>
    </x:row>
    <x:row r="51" ht="45" customHeight="1">
      <x:c r="A51" s="129" t="n">
        <x:v>46201</x:v>
      </x:c>
      <x:c r="B51" s="123" t="str">
        <x:v>20260628-S05</x:v>
      </x:c>
      <x:c r="C51" s="123" t="str">
        <x:v>中证旅游ETF</x:v>
      </x:c>
      <x:c r="D51" s="123" t="str">
        <x:v>159766.SZ</x:v>
      </x:c>
      <x:c r="E51" s="123" t="str">
        <x:v>China A</x:v>
      </x:c>
      <x:c r="F51" s="123" t="str">
        <x:v>ETF</x:v>
      </x:c>
      <x:c r="G51" s="123" t="str">
        <x:v>右侧买入</x:v>
      </x:c>
      <x:c r="H51" s="123" t="str">
        <x:v>2-6周</x:v>
      </x:c>
      <x:c r="I51" s="123" t="str">
        <x:v>若暑期文旅政策密集落地，且159766.SZ放量站上20日均线并连续2日不跌回，买入；若客流提升但酒店RevPAR或客单价走弱，只观察。</x:v>
      </x:c>
      <x:c r="J51" s="123" t="str">
        <x:v>连续2日站上20日均线后，在次日回踩不破时买入。</x:v>
      </x:c>
      <x:c r="K51" s="123" t="str">
        <x:v>连续2日跌破20日均线止损；涨幅10%-12%后若成交缩量或暑期数据兑现，分批止盈。</x:v>
      </x:c>
      <x:c r="L51" s="132" t="n">
        <x:v>53</x:v>
      </x:c>
      <x:c r="M51" s="123" t="str">
        <x:v>v1.2</x:v>
      </x:c>
      <x:c r="N51" s="123" t="str">
        <x:v>暑期文旅政策、地方补贴和夜游避暑线路提供服务消费高频验证窗口，交易重点是客流能否转化为利润。</x:v>
      </x:c>
      <x:c r="O51" s="123" t="str">
        <x:v>补贴依赖导致利润率低、极端天气、消费客单价不足、ETF流动性偏弱。投研参考/模型组合假设，不构成确定收益承诺。</x:v>
      </x:c>
      <x:c r="P51" s="123" t="str">
        <x:v>暑期文旅政策；地方文旅补贴；夜游避暑经济；暑期经济</x:v>
      </x:c>
      <x:c r="Q51" s="123" t="str">
        <x:v>待跟踪</x:v>
      </x:c>
      <x:c r="R51" s="153" t="str">
        <x:f>IF('Backtest_Trades'!X53="","",'Backtest_Trades'!X53)</x:f>
      </x:c>
      <x:c r="S51" s="156" t="str">
        <x:f>IF('Backtest_Trades'!Q53="","",'Backtest_Trades'!Q53)</x:f>
      </x:c>
      <x:c r="T51" s="156" t="str">
        <x:f>IF('Backtest_Trades'!S53="","",'Backtest_Trades'!S53)</x:f>
      </x:c>
      <x:c r="U51" s="156" t="str">
        <x:f>IF('Backtest_Trades'!T53="","",'Backtest_Trades'!T53)</x:f>
      </x:c>
      <x:c r="V51" s="123" t="str">
        <x:f>IF('Backtest_Trades'!U53="","",'Backtest_Trades'!U53)</x:f>
        <x:v>未到期</x:v>
      </x:c>
      <x:c r="W51" s="132" t="str">
        <x:f>IF('Backtest_Trades'!V53="","",'Backtest_Trades'!V53)</x:f>
      </x:c>
      <x:c r="X51" s="124" t="str">
        <x:v>截至回测日尚未走完建议持有窗口。；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52" ht="45" customHeight="1">
      <x:c r="A52" s="129" t="n">
        <x:v>46202</x:v>
      </x:c>
      <x:c r="B52" s="123" t="str">
        <x:v>20260629-S01</x:v>
      </x:c>
      <x:c r="C52" s="123" t="str">
        <x:v>Micron Technology</x:v>
      </x:c>
      <x:c r="D52" s="123" t="str">
        <x:v>MU.US</x:v>
      </x:c>
      <x:c r="E52" s="123" t="str">
        <x:v>美国</x:v>
      </x:c>
      <x:c r="F52" s="123" t="str">
        <x:v>股票</x:v>
      </x:c>
      <x:c r="G52" s="123" t="str">
        <x:v>回踩买入</x:v>
      </x:c>
      <x:c r="H52" s="123" t="str">
        <x:v>2-6周</x:v>
      </x:c>
      <x:c r="I52" s="123" t="str">
        <x:v>若MU在AI内存涨价新闻延续后回踩20日均线不破，并且收盘重新站上20日均线，成交量不低于20日均量，触发买入；若跌破20日均线后两日不能收回则不触发。</x:v>
      </x:c>
      <x:c r="J52" s="123" t="str">
        <x:v>模拟交易规则：触发日次一交易日开盘买入50%；若随后放量突破触发日前高，再加仓50%。</x:v>
      </x:c>
      <x:c r="K52" s="123" t="str">
        <x:v>跌破20日均线且连续2日收不回止损；或买入后涨幅达到15%-20%、HBM/DRAM涨价动能转弱时分批止盈。</x:v>
      </x:c>
      <x:c r="L52" s="132" t="n">
        <x:v>64</x:v>
      </x:c>
      <x:c r="M52" s="123" t="str">
        <x:v>v1.2</x:v>
      </x:c>
      <x:c r="N52" s="123" t="str">
        <x:v>AI内存再定价和利润转移是今日最明确的产业利润线索，Micron受益端更直接，但估值和科技股波动要求等待回踩确认。</x:v>
      </x:c>
      <x:c r="O52" s="123" t="str">
        <x:v>AI资本开支降温、内存价格回落、存储长约低于预期、纳指系统性回撤。投研参考/模型组合假设，不构成确定收益承诺。</x:v>
      </x:c>
      <x:c r="P52" s="123" t="str">
        <x:v>AI内存再定价; AI利润转移; 全球数据周</x:v>
      </x:c>
      <x:c r="Q52" s="123" t="str">
        <x:v>待跟踪</x:v>
      </x:c>
      <x:c r="R52" s="153" t="str">
        <x:f>IF('Backtest_Trades'!X54="","",'Backtest_Trades'!X54)</x:f>
      </x:c>
      <x:c r="S52" s="156" t="str">
        <x:f>IF('Backtest_Trades'!Q54="","",'Backtest_Trades'!Q54)</x:f>
      </x:c>
      <x:c r="T52" s="156" t="str">
        <x:f>IF('Backtest_Trades'!S54="","",'Backtest_Trades'!S54)</x:f>
      </x:c>
      <x:c r="U52" s="156" t="str">
        <x:f>IF('Backtest_Trades'!T54="","",'Backtest_Trades'!T54)</x:f>
      </x:c>
      <x:c r="V52" s="123" t="str">
        <x:f>IF('Backtest_Trades'!U54="","",'Backtest_Trades'!U54)</x:f>
        <x:v>未到期</x:v>
      </x:c>
      <x:c r="W52" s="132" t="str">
        <x:f>IF('Backtest_Trades'!V54="","",'Backtest_Trades'!V54)</x:f>
      </x:c>
      <x:c r="X52" s="124" t="str">
        <x:v>截至回测日尚未走完建议持有窗口。；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53" ht="45" customHeight="1">
      <x:c r="A53" s="129" t="n">
        <x:v>46202</x:v>
      </x:c>
      <x:c r="B53" s="123" t="str">
        <x:v>20260629-S02</x:v>
      </x:c>
      <x:c r="C53" s="123" t="str">
        <x:v>ProShares Short QQQ</x:v>
      </x:c>
      <x:c r="D53" s="123" t="str">
        <x:v>PSQ.US</x:v>
      </x:c>
      <x:c r="E53" s="123" t="str">
        <x:v>美国</x:v>
      </x:c>
      <x:c r="F53" s="123" t="str">
        <x:v>反向ETF</x:v>
      </x:c>
      <x:c r="G53" s="123" t="str">
        <x:v>触发买入对冲</x:v>
      </x:c>
      <x:c r="H53" s="123" t="str">
        <x:v>1-2周</x:v>
      </x:c>
      <x:c r="I53" s="123" t="str">
        <x:v>若本周JOLTS、ADP或非农强于预期，同时QQQ收盘跌破20日均线且10年期美债收益率上行，买入PSQ作为短期对冲；若QQQ稳在20日均线上方则不交易。</x:v>
      </x:c>
      <x:c r="J53" s="123" t="str">
        <x:v>模拟交易规则：QQQ跌破20日均线后的次一交易日开盘买入PSQ，仓位不超过模型组合10%。</x:v>
      </x:c>
      <x:c r="K53" s="123" t="str">
        <x:v>QQQ重新站上20日均线并连续2日不跌回，卖出PSQ；或PSQ亏损4%止损；若QQQ跌幅扩大至5%-7%，分批止盈。</x:v>
      </x:c>
      <x:c r="L53" s="132" t="n">
        <x:v>57</x:v>
      </x:c>
      <x:c r="M53" s="123" t="str">
        <x:v>v1.2</x:v>
      </x:c>
      <x:c r="N53" s="123" t="str">
        <x:v>全球数据周叠加AI利润向芯片端转移，云厂商和高估值指数面临利率与成本双重扰动，PSQ提供可回测的战术对冲。</x:v>
      </x:c>
      <x:c r="O53" s="123" t="str">
        <x:v>就业数据转弱、美债收益率回落、科技股财报预期上修导致QQQ快速反弹。投研参考/模型组合假设，不构成确定收益承诺。</x:v>
      </x:c>
      <x:c r="P53" s="123" t="str">
        <x:v>全球数据周; AI利润转移; 美国PMI韧性</x:v>
      </x:c>
      <x:c r="Q53" s="123" t="str">
        <x:v>已复盘</x:v>
      </x:c>
      <x:c r="R53" s="153" t="n">
        <x:f>IF('Backtest_Trades'!X55="","",'Backtest_Trades'!X55)</x:f>
        <x:v>46261</x:v>
      </x:c>
      <x:c r="S53" s="156" t="n">
        <x:f>IF('Backtest_Trades'!Q55="","",'Backtest_Trades'!Q55)</x:f>
        <x:v>-0.02839600920951646</x:v>
      </x:c>
      <x:c r="T53" s="156" t="n">
        <x:f>IF('Backtest_Trades'!S55="","",'Backtest_Trades'!S55)</x:f>
        <x:v>0.0017372590201338856</x:v>
      </x:c>
      <x:c r="U53" s="156" t="n">
        <x:f>IF('Backtest_Trades'!T55="","",'Backtest_Trades'!T55)</x:f>
        <x:v>-0.030133268229650345</x:v>
      </x:c>
      <x:c r="V53" s="123" t="str">
        <x:f>IF('Backtest_Trades'!U55="","",'Backtest_Trades'!U55)</x:f>
        <x:v>错误</x:v>
      </x:c>
      <x:c r="W53" s="132" t="n">
        <x:f>IF('Backtest_Trades'!V55="","",'Backtest_Trades'!V55)</x:f>
        <x:v>15</x:v>
      </x:c>
      <x:c r="X53" s="124" t="str">
        <x:f>IF('Backtest_Trades'!Y55="","",'Backtest_Trades'!Y55)</x:f>
        <x:v>按可解析技术条件模拟，技术条件满足。退出：持有窗口到期。</x:v>
      </x:c>
    </x:row>
    <x:row r="54" ht="45" customHeight="1">
      <x:c r="A54" s="129" t="n">
        <x:v>46202</x:v>
      </x:c>
      <x:c r="B54" s="123" t="str">
        <x:v>20260629-S03</x:v>
      </x:c>
      <x:c r="C54" s="123" t="str">
        <x:v>Invesco Aerospace &amp; Defense ETF</x:v>
      </x:c>
      <x:c r="D54" s="123" t="str">
        <x:v>PPA.US</x:v>
      </x:c>
      <x:c r="E54" s="123" t="str">
        <x:v>美国</x:v>
      </x:c>
      <x:c r="F54" s="123" t="str">
        <x:v>ETF</x:v>
      </x:c>
      <x:c r="G54" s="123" t="str">
        <x:v>回踩买入</x:v>
      </x:c>
      <x:c r="H54" s="123" t="str">
        <x:v>2-8周</x:v>
      </x:c>
      <x:c r="I54" s="123" t="str">
        <x:v>若7月7日前后NATO峰会继续强化军费和乌克兰支持，且PPA回踩20日均线不破后收盘转强，买入；若峰会只停留在口号且PPA跌破50日均线，则不入场。</x:v>
      </x:c>
      <x:c r="J54" s="123" t="str">
        <x:v>模拟交易规则：PPA收盘重新站上20日均线后的次一交易日开盘买入；若突破近20日高点且成交放大，再加仓。</x:v>
      </x:c>
      <x:c r="K54" s="123" t="str">
        <x:v>跌破50日均线或买入价下跌6%止损；若峰会后涨幅达到10%-12%且消息兑现，分批止盈。</x:v>
      </x:c>
      <x:c r="L54" s="132" t="n">
        <x:v>61</x:v>
      </x:c>
      <x:c r="M54" s="123" t="str">
        <x:v>v1.2</x:v>
      </x:c>
      <x:c r="N54" s="123" t="str">
        <x:v>NATO军费周期和英国国防投资说明欧洲安全预算仍在上行，PPA能覆盖美国防务主承包商和航空航天链条。</x:v>
      </x:c>
      <x:c r="O54" s="123" t="str">
        <x:v>峰会结果弱于预期、美国缩减欧洲部署但未形成欧洲采购增量、财政约束压制军费。投研参考/模型组合假设，不构成确定收益承诺。</x:v>
      </x:c>
      <x:c r="P54" s="123" t="str">
        <x:v>NATO军费周期; 英国国防投资; 美伊停火脆弱性</x:v>
      </x:c>
      <x:c r="Q54" s="123" t="str">
        <x:v>待跟踪</x:v>
      </x:c>
      <x:c r="R54" s="153" t="str">
        <x:f>IF('Backtest_Trades'!X56="","",'Backtest_Trades'!X56)</x:f>
      </x:c>
      <x:c r="S54" s="156" t="str">
        <x:f>IF('Backtest_Trades'!Q56="","",'Backtest_Trades'!Q56)</x:f>
      </x:c>
      <x:c r="T54" s="156" t="str">
        <x:f>IF('Backtest_Trades'!S56="","",'Backtest_Trades'!S56)</x:f>
      </x:c>
      <x:c r="U54" s="156" t="str">
        <x:f>IF('Backtest_Trades'!T56="","",'Backtest_Trades'!T56)</x:f>
      </x:c>
      <x:c r="V54" s="123" t="str">
        <x:f>IF('Backtest_Trades'!U56="","",'Backtest_Trades'!U56)</x:f>
        <x:v>未到期</x:v>
      </x:c>
      <x:c r="W54" s="132" t="str">
        <x:f>IF('Backtest_Trades'!V56="","",'Backtest_Trades'!V56)</x:f>
      </x:c>
      <x:c r="X54" s="124" t="str">
        <x:v>截至回测日尚未走完建议持有窗口。；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55" ht="45" customHeight="1">
      <x:c r="A55" s="129" t="n">
        <x:v>46202</x:v>
      </x:c>
      <x:c r="B55" s="123" t="str">
        <x:v>20260629-S04</x:v>
      </x:c>
      <x:c r="C55" s="123" t="str">
        <x:v>United States Oil Fund</x:v>
      </x:c>
      <x:c r="D55" s="123" t="str">
        <x:v>USO.US</x:v>
      </x:c>
      <x:c r="E55" s="123" t="str">
        <x:v>美国</x:v>
      </x:c>
      <x:c r="F55" s="123" t="str">
        <x:v>商品ETF</x:v>
      </x:c>
      <x:c r="G55" s="123" t="str">
        <x:v>观望转买入</x:v>
      </x:c>
      <x:c r="H55" s="123" t="str">
        <x:v>1-3周</x:v>
      </x:c>
      <x:c r="I55" s="123" t="str">
        <x:v>若WTI有效站上70美元且美伊/霍尔木兹紧张新闻继续升级，同时USO收盘站上5日均线，买入；若WTI跌破66美元，则放弃本轮信号。</x:v>
      </x:c>
      <x:c r="J55" s="123" t="str">
        <x:v>模拟交易规则：WTI收复70美元后的第一个USO收盘站上5日均线交易日，次日开盘买入。</x:v>
      </x:c>
      <x:c r="K55" s="123" t="str">
        <x:v>WTI跌破66美元或USO跌破触发日低点4%止损；WTI进入75-78美元区间、或地缘缓和导致风险溢价回落时分批止盈。</x:v>
      </x:c>
      <x:c r="L55" s="132" t="n">
        <x:v>56</x:v>
      </x:c>
      <x:c r="M55" s="123" t="str">
        <x:v>v1.2</x:v>
      </x:c>
      <x:c r="N55" s="123" t="str">
        <x:v>油价在供应扰动担忧下重新接近70美元，霍尔木兹风险仍未清零；用价格关口过滤，避免在和平预期下提前买入。</x:v>
      </x:c>
      <x:c r="O55" s="123" t="str">
        <x:v>停火安排稳定、OPEC+增产、全球需求走弱、美元走强。投研参考/模型组合假设，不构成确定收益承诺。</x:v>
      </x:c>
      <x:c r="P55" s="123" t="str">
        <x:v>霍尔木兹油价; 美伊停火脆弱性; 欧洲通胀与Sintra</x:v>
      </x:c>
      <x:c r="Q55" s="123" t="str">
        <x:v>已复盘</x:v>
      </x:c>
      <x:c r="R55" s="153" t="n">
        <x:f>IF('Backtest_Trades'!X57="","",'Backtest_Trades'!X57)</x:f>
        <x:v>46261</x:v>
      </x:c>
      <x:c r="S55" s="156" t="n">
        <x:f>IF('Backtest_Trades'!Q57="","",'Backtest_Trades'!Q57)</x:f>
        <x:v>-0.029814880740477</x:v>
      </x:c>
      <x:c r="T55" s="156" t="n">
        <x:f>IF('Backtest_Trades'!S57="","",'Backtest_Trades'!S57)</x:f>
        <x:v>0.008465253555138164</x:v>
      </x:c>
      <x:c r="U55" s="156" t="n">
        <x:f>IF('Backtest_Trades'!T57="","",'Backtest_Trades'!T57)</x:f>
        <x:v>-0.038280134295615165</x:v>
      </x:c>
      <x:c r="V55" s="123" t="str">
        <x:f>IF('Backtest_Trades'!U57="","",'Backtest_Trades'!U57)</x:f>
        <x:v>错误</x:v>
      </x:c>
      <x:c r="W55" s="132" t="n">
        <x:f>IF('Backtest_Trades'!V57="","",'Backtest_Trades'!V57)</x:f>
        <x:v>15</x:v>
      </x:c>
      <x:c r="X55" s="124" t="str">
        <x:f>IF('Backtest_Trades'!Y57="","",'Backtest_Trades'!Y57)</x:f>
        <x:v>按可解析技术条件模拟，技术条件满足。退出：外部油价目标/事件退出条件。</x:v>
      </x:c>
    </x:row>
    <x:row r="56" ht="45" customHeight="1">
      <x:c r="A56" s="129" t="n">
        <x:v>46202</x:v>
      </x:c>
      <x:c r="B56" s="123" t="str">
        <x:v>20260629-S05</x:v>
      </x:c>
      <x:c r="C56" s="123" t="str">
        <x:v>机器人ETF</x:v>
      </x:c>
      <x:c r="D56" s="123" t="str">
        <x:v>562500.SH</x:v>
      </x:c>
      <x:c r="E56" s="123" t="str">
        <x:v>中国A股</x:v>
      </x:c>
      <x:c r="F56" s="123" t="str">
        <x:v>ETF</x:v>
      </x:c>
      <x:c r="G56" s="123" t="str">
        <x:v>右侧买入</x:v>
      </x:c>
      <x:c r="H56" s="123" t="str">
        <x:v>2-6周</x:v>
      </x:c>
      <x:c r="I56" s="123" t="str">
        <x:v>若人形机器人资本化新闻继续扩散，且562500.SH放量站上20日均线并连续2日不跌回，买入；若高开超过5%且未回踩，不追。</x:v>
      </x:c>
      <x:c r="J56" s="123" t="str">
        <x:v>模拟交易规则：连续2日站上20日均线后，次日开盘买入50%；之后突破触发日高点且成交量高于20日均量，再加仓50%。</x:v>
      </x:c>
      <x:c r="K56" s="123" t="str">
        <x:v>连续2日跌破20日均线止损；买入后涨幅12%-15%且成交缩量，或机器人订单/上市节奏低于预期时止盈。</x:v>
      </x:c>
      <x:c r="L56" s="132" t="n">
        <x:v>55</x:v>
      </x:c>
      <x:c r="M56" s="123" t="str">
        <x:v>v1.2</x:v>
      </x:c>
      <x:c r="N56" s="123" t="str">
        <x:v>Agility上市估值锚、中国未来产业投资和科技自立叙事共同抬升机器人产业链风险偏好，但主题估值较易过热，需右侧确认。</x:v>
      </x:c>
      <x:c r="O56" s="123" t="str">
        <x:v>未来产业估值泡沫回落、商业订单不足、A股科技主题回撤、ETF流动性偏弱。投研参考/模型组合假设，不构成确定收益承诺。</x:v>
      </x:c>
      <x:c r="P56" s="123" t="str">
        <x:v>人形机器人资本化; 中国未来产业估值; 中国创新自立</x:v>
      </x:c>
      <x:c r="Q56" s="123" t="str">
        <x:v>已复盘</x:v>
      </x:c>
      <x:c r="R56" s="153" t="n">
        <x:f>IF('Backtest_Trades'!X58="","",'Backtest_Trades'!X58)</x:f>
        <x:v>46261</x:v>
      </x:c>
      <x:c r="S56" s="156" t="str">
        <x:f>IF('Backtest_Trades'!Q58="","",'Backtest_Trades'!Q58)</x:f>
      </x:c>
      <x:c r="T56" s="156" t="str">
        <x:f>IF('Backtest_Trades'!S58="","",'Backtest_Trades'!S58)</x:f>
      </x:c>
      <x:c r="U56" s="156" t="str">
        <x:f>IF('Backtest_Trades'!T58="","",'Backtest_Trades'!T58)</x:f>
      </x:c>
      <x:c r="V56" s="123" t="str">
        <x:f>IF('Backtest_Trades'!U58="","",'Backtest_Trades'!U58)</x:f>
        <x:v>未触发</x:v>
      </x:c>
      <x:c r="W56" s="132" t="str">
        <x:f>IF('Backtest_Trades'!V58="","",'Backtest_Trades'!V58)</x:f>
      </x:c>
      <x:c r="X56" s="124" t="str">
        <x:f>IF('Backtest_Trades'!Y58="","",'Backtest_Trades'!Y58)</x:f>
        <x:v>截至回测日未观察到同时满足建议入场条件的交易日。</x:v>
      </x:c>
    </x:row>
    <x:row r="57" ht="45" customHeight="1">
      <x:c r="A57" s="129" t="n">
        <x:v>46203</x:v>
      </x:c>
      <x:c r="B57" s="123" t="str">
        <x:v>20260630-S01</x:v>
      </x:c>
      <x:c r="C57" s="123" t="str">
        <x:v>MP Materials</x:v>
      </x:c>
      <x:c r="D57" s="123" t="str">
        <x:v>MP.US</x:v>
      </x:c>
      <x:c r="E57" s="123" t="str">
        <x:v>美国</x:v>
      </x:c>
      <x:c r="F57" s="123" t="str">
        <x:v>股票</x:v>
      </x:c>
      <x:c r="G57" s="123" t="str">
        <x:v>回踩买入</x:v>
      </x:c>
      <x:c r="H57" s="123" t="str">
        <x:v>2-6周</x:v>
      </x:c>
      <x:c r="I57" s="123" t="str">
        <x:v>若稀土出口管制或美国关键矿物政策新闻继续升温，且MP回踩20日均线不破后重新站上20日均线，成交量不低于20日均量，触发买入；若跌破50日均线则不触发。</x:v>
      </x:c>
      <x:c r="J57" s="123" t="str">
        <x:v>模拟交易规则：触发日次一交易日开盘买入50%；若随后突破近20日高点且成交放大，再加仓50%。</x:v>
      </x:c>
      <x:c r="K57" s="123" t="str">
        <x:v>连续2日跌破50日均线或买入价回撤8%止损；若涨幅达到15%-20%且政策利好兑现、稀土价格回落，分批止盈。</x:v>
      </x:c>
      <x:c r="L57" s="132" t="n">
        <x:v>62</x:v>
      </x:c>
      <x:c r="M57" s="123" t="str">
        <x:v>v1.2</x:v>
      </x:c>
      <x:c r="N57" s="123" t="str">
        <x:v>中日出口管制、中欧稀土谈判和美国稀土国家冠军叙事同时强化关键矿物安全溢价，MP是公开市场中映射最直接的美国稀土标的。</x:v>
      </x:c>
      <x:c r="O57" s="123" t="str">
        <x:v>政策预期兑现后回落、项目执行慢于预期、稀土价格下跌、估值过热。投研参考/模型组合假设，不构成确定收益承诺。</x:v>
      </x:c>
      <x:c r="P57" s="123" t="str">
        <x:v>美国稀土国家冠军; 中日出口管制; 稀土许可风险</x:v>
      </x:c>
      <x:c r="Q57" s="123" t="str">
        <x:v>待跟踪</x:v>
      </x:c>
      <x:c r="R57" s="153" t="str">
        <x:f>IF('Backtest_Trades'!X59="","",'Backtest_Trades'!X59)</x:f>
      </x:c>
      <x:c r="S57" s="156" t="str">
        <x:f>IF('Backtest_Trades'!Q59="","",'Backtest_Trades'!Q59)</x:f>
      </x:c>
      <x:c r="T57" s="156" t="str">
        <x:f>IF('Backtest_Trades'!S59="","",'Backtest_Trades'!S59)</x:f>
      </x:c>
      <x:c r="U57" s="156" t="str">
        <x:f>IF('Backtest_Trades'!T59="","",'Backtest_Trades'!T59)</x:f>
      </x:c>
      <x:c r="V57" s="123" t="str">
        <x:f>IF('Backtest_Trades'!U59="","",'Backtest_Trades'!U59)</x:f>
        <x:v>未到期</x:v>
      </x:c>
      <x:c r="W57" s="132" t="str">
        <x:f>IF('Backtest_Trades'!V59="","",'Backtest_Trades'!V59)</x:f>
      </x:c>
      <x:c r="X57" s="124" t="str">
        <x:v>截至回测日尚未走完建议持有窗口。；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58" ht="45" customHeight="1">
      <x:c r="A58" s="129" t="n">
        <x:v>46203</x:v>
      </x:c>
      <x:c r="B58" s="123" t="str">
        <x:v>20260630-S02</x:v>
      </x:c>
      <x:c r="C58" s="123" t="str">
        <x:v>Invesco Aerospace &amp; Defense ETF</x:v>
      </x:c>
      <x:c r="D58" s="123" t="str">
        <x:v>PPA.US</x:v>
      </x:c>
      <x:c r="E58" s="123" t="str">
        <x:v>美国</x:v>
      </x:c>
      <x:c r="F58" s="123" t="str">
        <x:v>ETF</x:v>
      </x:c>
      <x:c r="G58" s="123" t="str">
        <x:v>回踩买入</x:v>
      </x:c>
      <x:c r="H58" s="123" t="str">
        <x:v>2-8周</x:v>
      </x:c>
      <x:c r="I58" s="123" t="str">
        <x:v>若中日出口管制、欧洲安全预算或中东风险继续强化防务订单预期，且PPA收盘重新站上20日均线，买入；若跌破50日均线并放量，则暂缓。</x:v>
      </x:c>
      <x:c r="J58" s="123" t="str">
        <x:v>模拟交易规则：PPA重新站上20日均线后的次一交易日开盘买入；若突破近20日高点且成交量高于20日均量，再加仓。</x:v>
      </x:c>
      <x:c r="K58" s="123" t="str">
        <x:v>跌破50日均线或买入价下跌6%止损；若买入后涨幅达到10%-12%且事件利好兑现，分批止盈。</x:v>
      </x:c>
      <x:c r="L58" s="132" t="n">
        <x:v>60</x:v>
      </x:c>
      <x:c r="M58" s="123" t="str">
        <x:v>v1.2</x:v>
      </x:c>
      <x:c r="N58" s="123" t="str">
        <x:v>出口管制、区域安全和中东风险共同提高防务供应链确定性，PPA比单一军工股更适合承接跨事件防务预算主题。</x:v>
      </x:c>
      <x:c r="O58" s="123" t="str">
        <x:v>地缘事件缓和、财政约束压制军费、美国军工订单延期、ETF估值已提前反映。投研参考/模型组合假设，不构成确定收益承诺。</x:v>
      </x:c>
      <x:c r="P58" s="123" t="str">
        <x:v>中日出口管制; 航运风险溢价; 美联储独立性</x:v>
      </x:c>
      <x:c r="Q58" s="123" t="str">
        <x:v>待跟踪</x:v>
      </x:c>
      <x:c r="R58" s="153" t="str">
        <x:f>IF('Backtest_Trades'!X60="","",'Backtest_Trades'!X60)</x:f>
      </x:c>
      <x:c r="S58" s="156" t="str">
        <x:f>IF('Backtest_Trades'!Q60="","",'Backtest_Trades'!Q60)</x:f>
      </x:c>
      <x:c r="T58" s="156" t="str">
        <x:f>IF('Backtest_Trades'!S60="","",'Backtest_Trades'!S60)</x:f>
      </x:c>
      <x:c r="U58" s="156" t="str">
        <x:f>IF('Backtest_Trades'!T60="","",'Backtest_Trades'!T60)</x:f>
      </x:c>
      <x:c r="V58" s="123" t="str">
        <x:f>IF('Backtest_Trades'!U60="","",'Backtest_Trades'!U60)</x:f>
        <x:v>未到期</x:v>
      </x:c>
      <x:c r="W58" s="132" t="str">
        <x:f>IF('Backtest_Trades'!V60="","",'Backtest_Trades'!V60)</x:f>
      </x:c>
      <x:c r="X58" s="124" t="str">
        <x:v>截至回测日尚未走完建议持有窗口。；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59" ht="45" customHeight="1">
      <x:c r="A59" s="129" t="n">
        <x:v>46203</x:v>
      </x:c>
      <x:c r="B59" s="123" t="str">
        <x:v>20260630-S03</x:v>
      </x:c>
      <x:c r="C59" s="123" t="str">
        <x:v>United States Oil Fund</x:v>
      </x:c>
      <x:c r="D59" s="123" t="str">
        <x:v>USO.US</x:v>
      </x:c>
      <x:c r="E59" s="123" t="str">
        <x:v>美国</x:v>
      </x:c>
      <x:c r="F59" s="123" t="str">
        <x:v>商品ETF</x:v>
      </x:c>
      <x:c r="G59" s="123" t="str">
        <x:v>突破买入</x:v>
      </x:c>
      <x:c r="H59" s="123" t="str">
        <x:v>1-3周</x:v>
      </x:c>
      <x:c r="I59" s="123" t="str">
        <x:v>若WTI连续2个交易日站上70美元，且霍尔木兹或美伊谈判风险未明显缓和，USO收盘站上5日均线后买入；若WTI跌破66美元则放弃本轮信号。</x:v>
      </x:c>
      <x:c r="J59" s="123" t="str">
        <x:v>模拟交易规则：WTI满足70美元两日确认且USO站上5日均线后的次一交易日开盘买入。</x:v>
      </x:c>
      <x:c r="K59" s="123" t="str">
        <x:v>WTI跌破66美元或USO跌破触发日低点4%止损；WTI进入75-78美元区间、或谈判明显缓和时分批止盈。</x:v>
      </x:c>
      <x:c r="L59" s="132" t="n">
        <x:v>56</x:v>
      </x:c>
      <x:c r="M59" s="123" t="str">
        <x:v>v1.2</x:v>
      </x:c>
      <x:c r="N59" s="123" t="str">
        <x:v>油价仍是今日最清晰的宏观到资产传导变量；用70美元确认过滤假突破，避免在地缘缓和时过早承担回撤。</x:v>
      </x:c>
      <x:c r="O59" s="123" t="str">
        <x:v>美伊谈判顺利、OPEC+增产、全球需求走弱、美元走强。投研参考/模型组合假设，不构成确定收益承诺。</x:v>
      </x:c>
      <x:c r="P59" s="123" t="str">
        <x:v>霍尔木兹油价; 航运风险溢价; 欧洲通胀与Sintra</x:v>
      </x:c>
      <x:c r="Q59" s="123" t="str">
        <x:v>已复盘</x:v>
      </x:c>
      <x:c r="R59" s="153" t="n">
        <x:f>IF('Backtest_Trades'!X61="","",'Backtest_Trades'!X61)</x:f>
        <x:v>46261</x:v>
      </x:c>
      <x:c r="S59" s="156" t="n">
        <x:f>IF('Backtest_Trades'!Q61="","",'Backtest_Trades'!Q61)</x:f>
        <x:v>-0.01930710934680624</x:v>
      </x:c>
      <x:c r="T59" s="156" t="n">
        <x:f>IF('Backtest_Trades'!S61="","",'Backtest_Trades'!S61)</x:f>
        <x:v>0.0043101728060024325</x:v>
      </x:c>
      <x:c r="U59" s="156" t="n">
        <x:f>IF('Backtest_Trades'!T61="","",'Backtest_Trades'!T61)</x:f>
        <x:v>-0.023617282152808672</x:v>
      </x:c>
      <x:c r="V59" s="123" t="str">
        <x:f>IF('Backtest_Trades'!U61="","",'Backtest_Trades'!U61)</x:f>
        <x:v>错误</x:v>
      </x:c>
      <x:c r="W59" s="132" t="n">
        <x:f>IF('Backtest_Trades'!V61="","",'Backtest_Trades'!V61)</x:f>
        <x:v>15</x:v>
      </x:c>
      <x:c r="X59" s="124" t="str">
        <x:f>IF('Backtest_Trades'!Y61="","",'Backtest_Trades'!Y61)</x:f>
        <x:v>按可解析技术条件模拟，技术条件满足。退出：外部油价目标/事件退出条件。</x:v>
      </x:c>
    </x:row>
    <x:row r="60" ht="45" customHeight="1">
      <x:c r="A60" s="129" t="n">
        <x:v>46203</x:v>
      </x:c>
      <x:c r="B60" s="123" t="str">
        <x:v>20260630-S04</x:v>
      </x:c>
      <x:c r="C60" s="123" t="str">
        <x:v>Micron Technology</x:v>
      </x:c>
      <x:c r="D60" s="123" t="str">
        <x:v>MU.US</x:v>
      </x:c>
      <x:c r="E60" s="123" t="str">
        <x:v>美国</x:v>
      </x:c>
      <x:c r="F60" s="123" t="str">
        <x:v>股票</x:v>
      </x:c>
      <x:c r="G60" s="123" t="str">
        <x:v>回踩买入</x:v>
      </x:c>
      <x:c r="H60" s="123" t="str">
        <x:v>2-6周</x:v>
      </x:c>
      <x:c r="I60" s="123" t="str">
        <x:v>若AI内存需求和HBM报价继续上修，且MU回踩20日均线后放量收回20日均线，买入；若反垄断/诉讼或韩国扩产引发跌破50日均线，则不交易。</x:v>
      </x:c>
      <x:c r="J60" s="123" t="str">
        <x:v>模拟交易规则：触发日次一交易日开盘买入50%；随后突破触发日前高且成交量高于20日均量，再加仓50%。</x:v>
      </x:c>
      <x:c r="K60" s="123" t="str">
        <x:v>连续2日跌破50日均线或买入价下跌7%止损；若涨幅达到15%-18%且HBM/DRAM报价动能转弱，分批止盈。</x:v>
      </x:c>
      <x:c r="L60" s="132" t="n">
        <x:v>58</x:v>
      </x:c>
      <x:c r="M60" s="123" t="str">
        <x:v>v1.2</x:v>
      </x:c>
      <x:c r="N60" s="123" t="str">
        <x:v>AI内存仍有产业利润上修逻辑，但韩国扩产和价格诉讼提高了估值折扣；本线索保留多头方向，但必须等待回踩后的右侧确认。</x:v>
      </x:c>
      <x:c r="O60" s="123" t="str">
        <x:v>AI资本开支降温、DRAM价格回落、诉讼成本扩大、纳指系统性回撤。投研参考/模型组合假设，不构成确定收益承诺。</x:v>
      </x:c>
      <x:c r="P60" s="123" t="str">
        <x:v>AI内存再定价; 韩国半导体扩产; 美股风格轮动</x:v>
      </x:c>
      <x:c r="Q60" s="123" t="str">
        <x:v>已复盘</x:v>
      </x:c>
      <x:c r="R60" s="153" t="n">
        <x:f>IF('Backtest_Trades'!X62="","",'Backtest_Trades'!X62)</x:f>
        <x:v>46261</x:v>
      </x:c>
      <x:c r="S60" s="156" t="n">
        <x:f>IF('Backtest_Trades'!Q62="","",'Backtest_Trades'!Q62)</x:f>
        <x:v>-0.07000000000000006</x:v>
      </x:c>
      <x:c r="T60" s="156" t="n">
        <x:f>IF('Backtest_Trades'!S62="","",'Backtest_Trades'!S62)</x:f>
        <x:v>-0.009897165387894424</x:v>
      </x:c>
      <x:c r="U60" s="156" t="n">
        <x:f>IF('Backtest_Trades'!T62="","",'Backtest_Trades'!T62)</x:f>
        <x:v>-0.06010283461210564</x:v>
      </x:c>
      <x:c r="V60" s="123" t="str">
        <x:f>IF('Backtest_Trades'!U62="","",'Backtest_Trades'!U62)</x:f>
        <x:v>错误</x:v>
      </x:c>
      <x:c r="W60" s="132" t="n">
        <x:f>IF('Backtest_Trades'!V62="","",'Backtest_Trades'!V62)</x:f>
        <x:v>15</x:v>
      </x:c>
      <x:c r="X60" s="124" t="str">
        <x:f>IF('Backtest_Trades'!Y62="","",'Backtest_Trades'!Y62)</x:f>
        <x:v>按可解析技术条件模拟，技术条件满足。退出：止损。</x:v>
      </x:c>
    </x:row>
    <x:row r="61" ht="45" customHeight="1">
      <x:c r="A61" s="129" t="n">
        <x:v>46203</x:v>
      </x:c>
      <x:c r="B61" s="123" t="str">
        <x:v>20260630-S05</x:v>
      </x:c>
      <x:c r="C61" s="123" t="str">
        <x:v>传媒ETF</x:v>
      </x:c>
      <x:c r="D61" s="123" t="str">
        <x:v>512980.SH</x:v>
      </x:c>
      <x:c r="E61" s="123" t="str">
        <x:v>中国A股</x:v>
      </x:c>
      <x:c r="F61" s="123" t="str">
        <x:v>ETF</x:v>
      </x:c>
      <x:c r="G61" s="123" t="str">
        <x:v>右侧买入</x:v>
      </x:c>
      <x:c r="H61" s="123" t="str">
        <x:v>2-6周</x:v>
      </x:c>
      <x:c r="I61" s="123" t="str">
        <x:v>若暑期电影票房和线下文娱消费数据继续改善，且512980.SH连续2日站上20日均线、成交量高于20日均量，买入；若高开超过5%且未回踩，不追。</x:v>
      </x:c>
      <x:c r="J61" s="123" t="str">
        <x:v>模拟交易规则：连续2日站上20日均线后的次一交易日开盘买入50%；突破触发日高点且量能延续时再加仓50%。</x:v>
      </x:c>
      <x:c r="K61" s="123" t="str">
        <x:v>连续2日跌破20日均线止损；买入后涨幅达到10%-12%、或暑期票房/广告数据低于预期时分批止盈。</x:v>
      </x:c>
      <x:c r="L61" s="132" t="n">
        <x:v>53</x:v>
      </x:c>
      <x:c r="M61" s="123" t="str">
        <x:v>v1.2</x:v>
      </x:c>
      <x:c r="N61" s="123" t="str">
        <x:v>北美票房复苏、体验型消费和中国文化消费修复共同支持传媒与线下娱乐主题，但A股传媒波动大，需要用量价确认过滤。</x:v>
      </x:c>
      <x:c r="O61" s="123" t="str">
        <x:v>票房集中在少数影片、广告复苏低于预期、A股主题拥挤、ETF流动性不足。投研参考/模型组合假设，不构成确定收益承诺。</x:v>
      </x:c>
      <x:c r="P61" s="123" t="str">
        <x:v>电影票房复苏; 体验型高端消费; 全球奢侈消费</x:v>
      </x:c>
      <x:c r="Q61" s="123" t="str">
        <x:v>待跟踪</x:v>
      </x:c>
      <x:c r="R61" s="153" t="str">
        <x:f>IF('Backtest_Trades'!X63="","",'Backtest_Trades'!X63)</x:f>
      </x:c>
      <x:c r="S61" s="156" t="str">
        <x:f>IF('Backtest_Trades'!Q63="","",'Backtest_Trades'!Q63)</x:f>
      </x:c>
      <x:c r="T61" s="156" t="str">
        <x:f>IF('Backtest_Trades'!S63="","",'Backtest_Trades'!S63)</x:f>
      </x:c>
      <x:c r="U61" s="156" t="str">
        <x:f>IF('Backtest_Trades'!T63="","",'Backtest_Trades'!T63)</x:f>
      </x:c>
      <x:c r="V61" s="123" t="str">
        <x:f>IF('Backtest_Trades'!U63="","",'Backtest_Trades'!U63)</x:f>
        <x:v>未到期</x:v>
      </x:c>
      <x:c r="W61" s="132" t="str">
        <x:f>IF('Backtest_Trades'!V63="","",'Backtest_Trades'!V63)</x:f>
      </x:c>
      <x:c r="X61" s="124" t="str">
        <x:v>截至回测日尚未走完建议持有窗口。；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62" ht="45" customHeight="1">
      <x:c r="A62" s="129" t="n">
        <x:v>46208</x:v>
      </x:c>
      <x:c r="B62" s="123" t="str">
        <x:v>20260705-S01</x:v>
      </x:c>
      <x:c r="C62" s="123" t="str">
        <x:v>iShares 7-10 Year Treasury Bond ETF</x:v>
      </x:c>
      <x:c r="D62" s="123" t="str">
        <x:v>IEF.US</x:v>
      </x:c>
      <x:c r="E62" s="123" t="str">
        <x:v>美国</x:v>
      </x:c>
      <x:c r="F62" s="123" t="str">
        <x:v>债券ETF</x:v>
      </x:c>
      <x:c r="G62" s="123" t="str">
        <x:v>回踩买入</x:v>
      </x:c>
      <x:c r="H62" s="123" t="str">
        <x:v>2-8周</x:v>
      </x:c>
      <x:c r="I62" s="123" t="str">
        <x:v>若10年期美债收益率连续2个交易日低于4.45%，且IEF收盘站上20日均线，触发买入；若核心通胀重新上行或10年期收益率突破4.60%，不触发。</x:v>
      </x:c>
      <x:c r="J62" s="123" t="str">
        <x:v>模拟交易规则：触发日次一交易日开盘买入50%；若IEF随后突破近20日高点，再加仓50%。</x:v>
      </x:c>
      <x:c r="K62" s="123" t="str">
        <x:v>10年期收益率重新站上4.60%或IEF跌破50日均线止损；若收益率回落至4.20%附近或IEF涨幅达到4%-6%，分批止盈。</x:v>
      </x:c>
      <x:c r="L62" s="132" t="n">
        <x:v>64</x:v>
      </x:c>
      <x:c r="M62" s="123" t="str">
        <x:v>v1.2</x:v>
      </x:c>
      <x:c r="N62" s="123" t="str">
        <x:v>弱就业、油价风险溢价回落和市场重新讨论降息空间，使中久期债券的风险收益改善；IEF比TLT久期更温和，适合做可回测久期修复假设。</x:v>
      </x:c>
      <x:c r="O62" s="123" t="str">
        <x:v>通胀数据再度上行、Warsh维持强硬口径、财政赤字推升期限溢价、美元反弹。投研参考/模型组合假设，不构成确定收益承诺。</x:v>
      </x:c>
      <x:c r="P62" s="123" t="str">
        <x:v>美国就业降速; 债券久期修复; 油价风险溢价回落</x:v>
      </x:c>
      <x:c r="Q62" s="123" t="str">
        <x:v>待跟踪</x:v>
      </x:c>
      <x:c r="R62" s="153" t="str">
        <x:f>IF('Backtest_Trades'!X64="","",'Backtest_Trades'!X64)</x:f>
      </x:c>
      <x:c r="S62" s="156" t="str">
        <x:f>IF('Backtest_Trades'!Q64="","",'Backtest_Trades'!Q64)</x:f>
      </x:c>
      <x:c r="T62" s="156" t="str">
        <x:f>IF('Backtest_Trades'!S64="","",'Backtest_Trades'!S64)</x:f>
      </x:c>
      <x:c r="U62" s="156" t="str">
        <x:f>IF('Backtest_Trades'!T64="","",'Backtest_Trades'!T64)</x:f>
      </x:c>
      <x:c r="V62" s="123" t="str">
        <x:f>IF('Backtest_Trades'!U64="","",'Backtest_Trades'!U64)</x:f>
        <x:v>未到期</x:v>
      </x:c>
      <x:c r="W62" s="132" t="str">
        <x:f>IF('Backtest_Trades'!V64="","",'Backtest_Trades'!V64)</x:f>
      </x:c>
      <x:c r="X62" s="124" t="str">
        <x:v>截至2026-08-27尚未走完建议持有窗口，继续待跟踪。；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63" ht="45" customHeight="1">
      <x:c r="A63" s="129" t="n">
        <x:v>46208</x:v>
      </x:c>
      <x:c r="B63" s="123" t="str">
        <x:v>20260705-S02</x:v>
      </x:c>
      <x:c r="C63" s="123" t="str">
        <x:v>United States Oil Fund</x:v>
      </x:c>
      <x:c r="D63" s="123" t="str">
        <x:v>USO.US</x:v>
      </x:c>
      <x:c r="E63" s="123" t="str">
        <x:v>美国</x:v>
      </x:c>
      <x:c r="F63" s="123" t="str">
        <x:v>商品ETF</x:v>
      </x:c>
      <x:c r="G63" s="123" t="str">
        <x:v>反弹卖出</x:v>
      </x:c>
      <x:c r="H63" s="123" t="str">
        <x:v>1-3周</x:v>
      </x:c>
      <x:c r="I63" s="123" t="str">
        <x:v>若WTI无法连续2日站上72美元，且USO反弹至20日均线附近放量受阻，减仓或卖出；若美伊谈判破裂且WTI放量突破72美元，则取消卖出信号。</x:v>
      </x:c>
      <x:c r="J63" s="123" t="str">
        <x:v>模拟交易规则：USO触及20日均线但收盘未能站上，次一交易日开盘卖出或将模型仓位降至0。</x:v>
      </x:c>
      <x:c r="K63" s="123" t="str">
        <x:v>若卖出后WTI突破72美元并连续2日站稳，视为信号失败；若WTI跌向66-67美元或USO回撤6%-8%，确认卖出有效。</x:v>
      </x:c>
      <x:c r="L63" s="132" t="n">
        <x:v>58</x:v>
      </x:c>
      <x:c r="M63" s="123" t="str">
        <x:v>v1.2</x:v>
      </x:c>
      <x:c r="N63" s="123" t="str">
        <x:v>霍尔木兹通行恢复和供给释放使油价从地缘风险交易转为供给恢复交易，USO追多性价比下降，反弹更适合作为降低能源暴露的窗口。</x:v>
      </x:c>
      <x:c r="O63" s="123" t="str">
        <x:v>谈判突然破裂、伊朗重启收费或封锁、OPEC+减产、夏季需求强于预期。投研参考/模型组合假设，不构成确定收益承诺。</x:v>
      </x:c>
      <x:c r="P63" s="123" t="str">
        <x:v>霍尔木兹谈判; 油价风险溢价回落; 原油供给恢复</x:v>
      </x:c>
      <x:c r="Q63" s="123" t="str">
        <x:v>已复盘</x:v>
      </x:c>
      <x:c r="R63" s="153" t="n">
        <x:f>IF('Backtest_Trades'!X65="","",'Backtest_Trades'!X65)</x:f>
        <x:v>46261</x:v>
      </x:c>
      <x:c r="S63" s="156" t="n">
        <x:f>IF('Backtest_Trades'!Q65="","",'Backtest_Trades'!Q65)</x:f>
        <x:v>-0.1806567616163528</x:v>
      </x:c>
      <x:c r="T63" s="156" t="n">
        <x:f>IF('Backtest_Trades'!S65="","",'Backtest_Trades'!S65)</x:f>
        <x:v>0.011528533789838313</x:v>
      </x:c>
      <x:c r="U63" s="156" t="n">
        <x:f>IF('Backtest_Trades'!T65="","",'Backtest_Trades'!T65)</x:f>
        <x:v>-0.19218529540619111</x:v>
      </x:c>
      <x:c r="V63" s="123" t="str">
        <x:f>IF('Backtest_Trades'!U65="","",'Backtest_Trades'!U65)</x:f>
        <x:v>错误</x:v>
      </x:c>
      <x:c r="W63" s="132" t="n">
        <x:f>IF('Backtest_Trades'!V65="","",'Backtest_Trades'!V65)</x:f>
        <x:v>15</x:v>
      </x:c>
      <x:c r="X63" s="124" t="str">
        <x:f>IF('Backtest_Trades'!Y65="","",'Backtest_Trades'!Y65)</x:f>
        <x:v>按可解析技术条件模拟，技术条件满足。退出：持有窗口到期。</x:v>
      </x:c>
    </x:row>
    <x:row r="64" ht="45" customHeight="1">
      <x:c r="A64" s="129" t="n">
        <x:v>46208</x:v>
      </x:c>
      <x:c r="B64" s="123" t="str">
        <x:v>20260705-S03</x:v>
      </x:c>
      <x:c r="C64" s="123" t="str">
        <x:v>VanEck Semiconductor ETF</x:v>
      </x:c>
      <x:c r="D64" s="123" t="str">
        <x:v>SMH.US</x:v>
      </x:c>
      <x:c r="E64" s="123" t="str">
        <x:v>美国</x:v>
      </x:c>
      <x:c r="F64" s="123" t="str">
        <x:v>ETF</x:v>
      </x:c>
      <x:c r="G64" s="123" t="str">
        <x:v>右侧买入</x:v>
      </x:c>
      <x:c r="H64" s="123" t="str">
        <x:v>2-6周</x:v>
      </x:c>
      <x:c r="I64" s="123" t="str">
        <x:v>若SMH在本轮半导体回撤后重新站上20日均线，且SOXX/SMH成交量不再放大下跌，同时ASML或设备商指引维持强劲，触发买入；若跌破50日均线则等待。</x:v>
      </x:c>
      <x:c r="J64" s="123" t="str">
        <x:v>模拟交易规则：重新站上20日均线后的次一交易日开盘买入50%；若突破触发日前高且量能改善，再加仓50%。</x:v>
      </x:c>
      <x:c r="K64" s="123" t="str">
        <x:v>连续2日跌破50日均线或买入价下跌7%止损；若涨幅达到12%-15%且AI资本开支质疑再起，分批止盈。</x:v>
      </x:c>
      <x:c r="L64" s="132" t="n">
        <x:v>59</x:v>
      </x:c>
      <x:c r="M64" s="123" t="str">
        <x:v>v1.2</x:v>
      </x:c>
      <x:c r="N64" s="123" t="str">
        <x:v>AI半导体短线拥挤回撤明显，但ASML/ASM等设备景气和AI训练架构升级仍支撑中期需求；用右侧条件过滤“过早接刀”的风险。</x:v>
      </x:c>
      <x:c r="O64" s="123" t="str">
        <x:v>AI基建过度投资被证实、存储价格回落、云厂商削减资本开支、利率再上行。投研参考/模型组合假设，不构成确定收益承诺。</x:v>
      </x:c>
      <x:c r="P64" s="123" t="str">
        <x:v>AI半导体回撤; 半导体设备韧性; AI训练架构效率</x:v>
      </x:c>
      <x:c r="Q64" s="123" t="str">
        <x:v>待跟踪</x:v>
      </x:c>
      <x:c r="R64" s="153" t="str">
        <x:f>IF('Backtest_Trades'!X66="","",'Backtest_Trades'!X66)</x:f>
      </x:c>
      <x:c r="S64" s="156" t="str">
        <x:f>IF('Backtest_Trades'!Q66="","",'Backtest_Trades'!Q66)</x:f>
      </x:c>
      <x:c r="T64" s="156" t="str">
        <x:f>IF('Backtest_Trades'!S66="","",'Backtest_Trades'!S66)</x:f>
      </x:c>
      <x:c r="U64" s="156" t="str">
        <x:f>IF('Backtest_Trades'!T66="","",'Backtest_Trades'!T66)</x:f>
      </x:c>
      <x:c r="V64" s="123" t="str">
        <x:f>IF('Backtest_Trades'!U66="","",'Backtest_Trades'!U66)</x:f>
        <x:v>未到期</x:v>
      </x:c>
      <x:c r="W64" s="132" t="str">
        <x:f>IF('Backtest_Trades'!V66="","",'Backtest_Trades'!V66)</x:f>
      </x:c>
      <x:c r="X64" s="124" t="str">
        <x:v>截至回测日尚未走完建议持有窗口。；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65" ht="45" customHeight="1">
      <x:c r="A65" s="129" t="n">
        <x:v>46208</x:v>
      </x:c>
      <x:c r="B65" s="123" t="str">
        <x:v>20260705-S04</x:v>
      </x:c>
      <x:c r="C65" s="123" t="str">
        <x:v>MP Materials</x:v>
      </x:c>
      <x:c r="D65" s="123" t="str">
        <x:v>MP.US</x:v>
      </x:c>
      <x:c r="E65" s="123" t="str">
        <x:v>美国</x:v>
      </x:c>
      <x:c r="F65" s="123" t="str">
        <x:v>股票</x:v>
      </x:c>
      <x:c r="G65" s="123" t="str">
        <x:v>回踩买入</x:v>
      </x:c>
      <x:c r="H65" s="123" t="str">
        <x:v>2-8周</x:v>
      </x:c>
      <x:c r="I65" s="123" t="str">
        <x:v>若美国关键矿物政策或防务供应链新闻继续升温，且MP回踩20日均线不破后收回20日均线，买入；若跌破50日均线且放量，则不触发。</x:v>
      </x:c>
      <x:c r="J65" s="123" t="str">
        <x:v>模拟交易规则：触发日次一交易日开盘买入50%；若突破近20日高点并放量，再加仓50%。</x:v>
      </x:c>
      <x:c r="K65" s="123" t="str">
        <x:v>连续2日跌破50日均线或买入价下跌8%止损；若上涨15%-20%且政策预期兑现，分批止盈。</x:v>
      </x:c>
      <x:c r="L65" s="132" t="n">
        <x:v>61</x:v>
      </x:c>
      <x:c r="M65" s="123" t="str">
        <x:v>v1.2</x:v>
      </x:c>
      <x:c r="N65" s="123" t="str">
        <x:v>NATO责任重分配、美国稀土国家冠军和中国技术保护共同强化供应链安全主题，MP是美股中稀土磁材自主化映射最直接的标的。</x:v>
      </x:c>
      <x:c r="O65" s="123" t="str">
        <x:v>诉讼扰动、政策补贴低于预期、稀土价格下跌、估值已过度反映安全溢价。投研参考/模型组合假设，不构成确定收益承诺。</x:v>
      </x:c>
      <x:c r="P65" s="123" t="str">
        <x:v>美国稀土国家冠军; NATO责任重分配; 中国技术保护</x:v>
      </x:c>
      <x:c r="Q65" s="123" t="str">
        <x:v>待跟踪</x:v>
      </x:c>
      <x:c r="R65" s="153" t="str">
        <x:f>IF('Backtest_Trades'!X67="","",'Backtest_Trades'!X67)</x:f>
      </x:c>
      <x:c r="S65" s="156" t="str">
        <x:f>IF('Backtest_Trades'!Q67="","",'Backtest_Trades'!Q67)</x:f>
      </x:c>
      <x:c r="T65" s="156" t="str">
        <x:f>IF('Backtest_Trades'!S67="","",'Backtest_Trades'!S67)</x:f>
      </x:c>
      <x:c r="U65" s="156" t="str">
        <x:f>IF('Backtest_Trades'!T67="","",'Backtest_Trades'!T67)</x:f>
      </x:c>
      <x:c r="V65" s="123" t="str">
        <x:f>IF('Backtest_Trades'!U67="","",'Backtest_Trades'!U67)</x:f>
        <x:v>未到期</x:v>
      </x:c>
      <x:c r="W65" s="132" t="str">
        <x:f>IF('Backtest_Trades'!V67="","",'Backtest_Trades'!V67)</x:f>
      </x:c>
      <x:c r="X65" s="124" t="str">
        <x:v>截至2026-08-27尚未走完建议持有窗口，继续待跟踪。；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66" ht="45" customHeight="1">
      <x:c r="A66" s="129" t="n">
        <x:v>46208</x:v>
      </x:c>
      <x:c r="B66" s="123" t="str">
        <x:v>20260705-S05</x:v>
      </x:c>
      <x:c r="C66" s="123" t="str">
        <x:v>中国中免</x:v>
      </x:c>
      <x:c r="D66" s="123" t="str">
        <x:v>601888.SH</x:v>
      </x:c>
      <x:c r="E66" s="123" t="str">
        <x:v>中国A股</x:v>
      </x:c>
      <x:c r="F66" s="123" t="str">
        <x:v>股票</x:v>
      </x:c>
      <x:c r="G66" s="123" t="str">
        <x:v>小仓右侧买入</x:v>
      </x:c>
      <x:c r="H66" s="123" t="str">
        <x:v>2-8周</x:v>
      </x:c>
      <x:c r="I66" s="123" t="str">
        <x:v>若601888.SH连续2日站上60日均线，且暑期海南客流、免税销售或旅游零售数据改善，买入小仓；若只涨价无成交放大，不追。</x:v>
      </x:c>
      <x:c r="J66" s="123" t="str">
        <x:v>模拟交易规则：满足60日均线两日确认后，次一交易日开盘买入50%；若突破近20日高点且成交量高于20日均量，再加仓50%。</x:v>
      </x:c>
      <x:c r="K66" s="123" t="str">
        <x:v>跌回60日均线并连续2日不能收复，或买入价下跌8%止损；涨幅达到12%-15%且客流数据未继续改善时止盈。</x:v>
      </x:c>
      <x:c r="L66" s="132" t="n">
        <x:v>50</x:v>
      </x:c>
      <x:c r="M66" s="123" t="str">
        <x:v>v1.2</x:v>
      </x:c>
      <x:c r="N66" s="123" t="str">
        <x:v>中国旅游零售从免税套利转向体验获客，叠加奢侈消费温和复苏，给中国中免带来修复线索；但内需仍弱，只适合右侧和小仓假设。</x:v>
      </x:c>
      <x:c r="O66" s="123" t="str">
        <x:v>海南客流低于预期、毛利率继续承压、奢侈消费复苏慢、A股消费风格偏弱。投研参考/模型组合假设，不构成确定收益承诺。</x:v>
      </x:c>
      <x:c r="P66" s="123" t="str">
        <x:v>中国旅游零售转型; 全球奢侈消费; 电影票房复苏</x:v>
      </x:c>
      <x:c r="Q66" s="123" t="str">
        <x:v>待跟踪</x:v>
      </x:c>
      <x:c r="R66" s="153" t="str">
        <x:f>IF('Backtest_Trades'!X68="","",'Backtest_Trades'!X68)</x:f>
      </x:c>
      <x:c r="S66" s="156" t="str">
        <x:f>IF('Backtest_Trades'!Q68="","",'Backtest_Trades'!Q68)</x:f>
      </x:c>
      <x:c r="T66" s="156" t="str">
        <x:f>IF('Backtest_Trades'!S68="","",'Backtest_Trades'!S68)</x:f>
      </x:c>
      <x:c r="U66" s="156" t="str">
        <x:f>IF('Backtest_Trades'!T68="","",'Backtest_Trades'!T68)</x:f>
      </x:c>
      <x:c r="V66" s="123" t="str">
        <x:f>IF('Backtest_Trades'!U68="","",'Backtest_Trades'!U68)</x:f>
        <x:v>未到期</x:v>
      </x:c>
      <x:c r="W66" s="132" t="str">
        <x:f>IF('Backtest_Trades'!V68="","",'Backtest_Trades'!V68)</x:f>
      </x:c>
      <x:c r="X66" s="124" t="str">
        <x:v>截至2026-08-27尚未走完建议持有窗口，继续待跟踪。；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67" ht="45" customHeight="1">
      <x:c r="A67" s="129" t="n">
        <x:v>46211</x:v>
      </x:c>
      <x:c r="B67" s="123" t="str">
        <x:v>20260708-S01</x:v>
      </x:c>
      <x:c r="C67" s="123" t="str">
        <x:v>United States Oil Fund</x:v>
      </x:c>
      <x:c r="D67" s="123" t="str">
        <x:v>USO.US</x:v>
      </x:c>
      <x:c r="E67" s="123" t="str">
        <x:v>美国</x:v>
      </x:c>
      <x:c r="F67" s="123" t="str">
        <x:v>商品ETF</x:v>
      </x:c>
      <x:c r="G67" s="123" t="str">
        <x:v>事件突破买入</x:v>
      </x:c>
      <x:c r="H67" s="123" t="str">
        <x:v>1-3周</x:v>
      </x:c>
      <x:c r="I67" s="123" t="str">
        <x:v>若WTI连续2个交易日站上72美元，且霍尔木兹袭击或美伊制裁升级新闻未缓和，USO收盘站上20日均线后买入；若WTI跌回68美元下方则不触发。</x:v>
      </x:c>
      <x:c r="J67" s="123" t="str">
        <x:v>模拟交易规则：WTI两日站稳72美元且USO站上20日均线后的次一交易日开盘买入50%；若突破近20日高点再加仓50%。</x:v>
      </x:c>
      <x:c r="K67" s="123" t="str">
        <x:v>WTI跌破68美元或USO跌破触发日低点5%止损；若WTI进入78-82美元区间，或美伊恢复通行协议，分批止盈。</x:v>
      </x:c>
      <x:c r="L67" s="132" t="n">
        <x:v>63</x:v>
      </x:c>
      <x:c r="M67" s="123" t="str">
        <x:v>v1.2</x:v>
      </x:c>
      <x:c r="N67" s="123" t="str">
        <x:v>霍尔木兹商船袭击、美国撤销伊朗石油豁免和美军打击形成连续事件链，油价交易从供给恢复切回地缘风险，USO具备短线事件弹性。</x:v>
      </x:c>
      <x:c r="O67" s="123" t="str">
        <x:v>谈判突然恢复、美国释放战略储备、OPEC+增产、全球需求走弱。投研参考/模型组合假设，不构成确定收益承诺。</x:v>
      </x:c>
      <x:c r="P67" s="123" t="str">
        <x:v>霍尔木兹船舶袭击; 伊朗石油制裁; 油价风险溢价</x:v>
      </x:c>
      <x:c r="Q67" s="123" t="str">
        <x:v>已复盘</x:v>
      </x:c>
      <x:c r="R67" s="153" t="n">
        <x:f>IF('Backtest_Trades'!X69="","",'Backtest_Trades'!X69)</x:f>
        <x:v>46261</x:v>
      </x:c>
      <x:c r="S67" s="156" t="n">
        <x:f>IF('Backtest_Trades'!Q69="","",'Backtest_Trades'!Q69)</x:f>
        <x:v>0.0409597673291322</x:v>
      </x:c>
      <x:c r="T67" s="156" t="n">
        <x:f>IF('Backtest_Trades'!S69="","",'Backtest_Trades'!S69)</x:f>
        <x:v>0.008341306310555296</x:v>
      </x:c>
      <x:c r="U67" s="156" t="n">
        <x:f>IF('Backtest_Trades'!T69="","",'Backtest_Trades'!T69)</x:f>
        <x:v>0.032618461018576905</x:v>
      </x:c>
      <x:c r="V67" s="123" t="str">
        <x:f>IF('Backtest_Trades'!U69="","",'Backtest_Trades'!U69)</x:f>
        <x:v>正确</x:v>
      </x:c>
      <x:c r="W67" s="132" t="n">
        <x:f>IF('Backtest_Trades'!V69="","",'Backtest_Trades'!V69)</x:f>
        <x:v>90</x:v>
      </x:c>
      <x:c r="X67" s="124" t="str">
        <x:f>IF('Backtest_Trades'!Y69="","",'Backtest_Trades'!Y69)</x:f>
        <x:v>按可解析技术条件模拟，技术条件满足。退出：外部油价目标/事件退出条件。</x:v>
      </x:c>
    </x:row>
    <x:row r="68" ht="45" customHeight="1">
      <x:c r="A68" s="129" t="n">
        <x:v>46211</x:v>
      </x:c>
      <x:c r="B68" s="123" t="str">
        <x:v>20260708-S02</x:v>
      </x:c>
      <x:c r="C68" s="123" t="str">
        <x:v>Invesco Aerospace &amp; Defense ETF</x:v>
      </x:c>
      <x:c r="D68" s="123" t="str">
        <x:v>PPA.US</x:v>
      </x:c>
      <x:c r="E68" s="123" t="str">
        <x:v>美国</x:v>
      </x:c>
      <x:c r="F68" s="123" t="str">
        <x:v>ETF</x:v>
      </x:c>
      <x:c r="G68" s="123" t="str">
        <x:v>右侧买入</x:v>
      </x:c>
      <x:c r="H68" s="123" t="str">
        <x:v>2-8周</x:v>
      </x:c>
      <x:c r="I68" s="123" t="str">
        <x:v>若NATO峰会确认新增军购或5%军费路径，且PPA收盘站上20日均线并成交量高于20日均量，买入；若峰会后订单弱于预期且跌破50日均线则等待。</x:v>
      </x:c>
      <x:c r="J68" s="123" t="str">
        <x:v>模拟交易规则：PPA站上20日均线后的次一交易日开盘买入50%；若突破近20日高点且量能延续，再加仓50%。</x:v>
      </x:c>
      <x:c r="K68" s="123" t="str">
        <x:v>连续2日跌破50日均线或买入价下跌6%止损；若涨幅达到10%-12%且峰会利好兑现，分批止盈。</x:v>
      </x:c>
      <x:c r="L68" s="132" t="n">
        <x:v>64</x:v>
      </x:c>
      <x:c r="M68" s="123" t="str">
        <x:v>v1.2</x:v>
      </x:c>
      <x:c r="N68" s="123" t="str">
        <x:v>NATO军费峰会、欧洲防务预算和美国供给缺口共同提高防务订单可见度，PPA能覆盖美国航空航天和防务主承包商，较单一股票更适合做主题假设。</x:v>
      </x:c>
      <x:c r="O68" s="123" t="str">
        <x:v>欧洲财政约束、订单兑现慢、美国出口政策变化、地缘风险降温。投研参考/模型组合假设，不构成确定收益承诺。</x:v>
      </x:c>
      <x:c r="P68" s="123" t="str">
        <x:v>NATO军费峰会; 欧洲防务预算; 欧洲防务自主</x:v>
      </x:c>
      <x:c r="Q68" s="123" t="str">
        <x:v>待跟踪</x:v>
      </x:c>
      <x:c r="R68" s="153" t="str">
        <x:f>IF('Backtest_Trades'!X70="","",'Backtest_Trades'!X70)</x:f>
      </x:c>
      <x:c r="S68" s="156" t="str">
        <x:f>IF('Backtest_Trades'!Q70="","",'Backtest_Trades'!Q70)</x:f>
      </x:c>
      <x:c r="T68" s="156" t="str">
        <x:f>IF('Backtest_Trades'!S70="","",'Backtest_Trades'!S70)</x:f>
      </x:c>
      <x:c r="U68" s="156" t="str">
        <x:f>IF('Backtest_Trades'!T70="","",'Backtest_Trades'!T70)</x:f>
      </x:c>
      <x:c r="V68" s="123" t="str">
        <x:f>IF('Backtest_Trades'!U70="","",'Backtest_Trades'!U70)</x:f>
        <x:v>未到期</x:v>
      </x:c>
      <x:c r="W68" s="132" t="str">
        <x:f>IF('Backtest_Trades'!V70="","",'Backtest_Trades'!V70)</x:f>
      </x:c>
      <x:c r="X68" s="124" t="str">
        <x:v>截至2026-08-27尚未走完建议持有窗口，继续待跟踪。；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69" ht="45" customHeight="1">
      <x:c r="A69" s="129" t="n">
        <x:v>46211</x:v>
      </x:c>
      <x:c r="B69" s="123" t="str">
        <x:v>20260708-S03</x:v>
      </x:c>
      <x:c r="C69" s="123" t="str">
        <x:v>Nvidia</x:v>
      </x:c>
      <x:c r="D69" s="123" t="str">
        <x:v>NVDA.US</x:v>
      </x:c>
      <x:c r="E69" s="123" t="str">
        <x:v>美国</x:v>
      </x:c>
      <x:c r="F69" s="123" t="str">
        <x:v>股票</x:v>
      </x:c>
      <x:c r="G69" s="123" t="str">
        <x:v>反弹减仓</x:v>
      </x:c>
      <x:c r="H69" s="123" t="str">
        <x:v>1-4周</x:v>
      </x:c>
      <x:c r="I69" s="123" t="str">
        <x:v>若NVDA反弹至20日均线附近但无法放量站回，且DeepSeek自研芯片或华为替代新闻继续扩散，减仓；若重新站上20日均线并放量突破近20日高点，则取消减仓信号。</x:v>
      </x:c>
      <x:c r="J69" s="123" t="str">
        <x:v>模拟交易规则：NVDA触及20日均线但收盘未能站上后的次一交易日开盘卖出50%模型仓位；若随后跌破50日均线，剩余仓位清零。</x:v>
      </x:c>
      <x:c r="K69" s="123" t="str">
        <x:v>若NVDA连续2日站上20日均线且成交量高于20日均量，视为减仓信号失败；若回撤8%-12%或DeepSeek新闻降温，确认减仓有效。</x:v>
      </x:c>
      <x:c r="L69" s="132" t="n">
        <x:v>57</x:v>
      </x:c>
      <x:c r="M69" s="123" t="str">
        <x:v>v1.2</x:v>
      </x:c>
      <x:c r="N69" s="123" t="str">
        <x:v>DeepSeek自研芯片、华为AI芯片出海和AI链高估值压力削弱Nvidia定价权叙事，短期不宜追高，反弹更适合降低集中暴露。</x:v>
      </x:c>
      <x:c r="O69" s="123" t="str">
        <x:v>Nvidia财报或订单超预期、H200出口许可改善、AI资本开支继续上修、市场快速回补科技股。投研参考/模型组合假设，不构成确定收益承诺。</x:v>
      </x:c>
      <x:c r="P69" s="123" t="str">
        <x:v>DeepSeek自研芯片; 华为AI芯片出海; 美股风格轮动</x:v>
      </x:c>
      <x:c r="Q69" s="123" t="str">
        <x:v>已复盘</x:v>
      </x:c>
      <x:c r="R69" s="153" t="n">
        <x:f>IF('Backtest_Trades'!X71="","",'Backtest_Trades'!X71)</x:f>
        <x:v>46261</x:v>
      </x:c>
      <x:c r="S69" s="156" t="str">
        <x:f>IF('Backtest_Trades'!Q71="","",'Backtest_Trades'!Q71)</x:f>
      </x:c>
      <x:c r="T69" s="156" t="str">
        <x:f>IF('Backtest_Trades'!S71="","",'Backtest_Trades'!S71)</x:f>
      </x:c>
      <x:c r="U69" s="156" t="str">
        <x:f>IF('Backtest_Trades'!T71="","",'Backtest_Trades'!T71)</x:f>
      </x:c>
      <x:c r="V69" s="123" t="str">
        <x:f>IF('Backtest_Trades'!U71="","",'Backtest_Trades'!U71)</x:f>
        <x:v>未触发</x:v>
      </x:c>
      <x:c r="W69" s="132" t="str">
        <x:f>IF('Backtest_Trades'!V71="","",'Backtest_Trades'!V71)</x:f>
      </x:c>
      <x:c r="X69" s="124" t="str">
        <x:f>IF('Backtest_Trades'!Y71="","",'Backtest_Trades'!Y71)</x:f>
        <x:v>截至回测日未观察到同时满足建议入场条件的交易日。</x:v>
      </x:c>
    </x:row>
    <x:row r="70" ht="45" customHeight="1">
      <x:c r="A70" s="129" t="n">
        <x:v>46211</x:v>
      </x:c>
      <x:c r="B70" s="123" t="str">
        <x:v>20260708-S04</x:v>
      </x:c>
      <x:c r="C70" s="123" t="str">
        <x:v>半导体ETF</x:v>
      </x:c>
      <x:c r="D70" s="123" t="str">
        <x:v>512480.SH</x:v>
      </x:c>
      <x:c r="E70" s="123" t="str">
        <x:v>中国A股</x:v>
      </x:c>
      <x:c r="F70" s="123" t="str">
        <x:v>ETF</x:v>
      </x:c>
      <x:c r="G70" s="123" t="str">
        <x:v>右侧买入</x:v>
      </x:c>
      <x:c r="H70" s="123" t="str">
        <x:v>2-6周</x:v>
      </x:c>
      <x:c r="I70" s="123" t="str">
        <x:v>若DeepSeek、华为和CXMT国产算力/内存消息继续发酵，且512480.SH连续2日站上20日均线、成交量高于20日均量，买入；若跌破50日均线则不触发。</x:v>
      </x:c>
      <x:c r="J70" s="123" t="str">
        <x:v>模拟交易规则：连续2日站上20日均线后的次一交易日开盘买入50%；若突破触发日前高且量能延续，再加仓50%。</x:v>
      </x:c>
      <x:c r="K70" s="123" t="str">
        <x:v>连续2日跌破20日均线或买入价下跌8%止损；若涨幅达到12%-15%且国产芯片主题成交缩量，分批止盈。</x:v>
      </x:c>
      <x:c r="L70" s="132" t="n">
        <x:v>58</x:v>
      </x:c>
      <x:c r="M70" s="123" t="str">
        <x:v>v1.2</x:v>
      </x:c>
      <x:c r="N70" s="123" t="str">
        <x:v>DeepSeek自研芯片、华为出海和CXMT进入全球供应链验证共同强化国产半导体自立主线，A股半导体ETF是较直接的主题映射。</x:v>
      </x:c>
      <x:c r="O70" s="123" t="str">
        <x:v>美股半导体继续下跌、国产替代订单不及预期、估值拥挤、出口管制升级。投研参考/模型组合假设，不构成确定收益承诺。</x:v>
      </x:c>
      <x:c r="P70" s="123" t="str">
        <x:v>DeepSeek自研芯片; CXMT内存自立; 中国AI出口支撑</x:v>
      </x:c>
      <x:c r="Q70" s="123" t="str">
        <x:v>已复盘</x:v>
      </x:c>
      <x:c r="R70" s="153" t="n">
        <x:f>IF('Backtest_Trades'!X72="","",'Backtest_Trades'!X72)</x:f>
        <x:v>46261</x:v>
      </x:c>
      <x:c r="S70" s="156" t="str">
        <x:f>IF('Backtest_Trades'!Q72="","",'Backtest_Trades'!Q72)</x:f>
      </x:c>
      <x:c r="T70" s="156" t="str">
        <x:f>IF('Backtest_Trades'!S72="","",'Backtest_Trades'!S72)</x:f>
      </x:c>
      <x:c r="U70" s="156" t="str">
        <x:f>IF('Backtest_Trades'!T72="","",'Backtest_Trades'!T72)</x:f>
      </x:c>
      <x:c r="V70" s="123" t="str">
        <x:f>IF('Backtest_Trades'!U72="","",'Backtest_Trades'!U72)</x:f>
        <x:v>未触发</x:v>
      </x:c>
      <x:c r="W70" s="132" t="str">
        <x:f>IF('Backtest_Trades'!V72="","",'Backtest_Trades'!V72)</x:f>
      </x:c>
      <x:c r="X70" s="124" t="str">
        <x:f>IF('Backtest_Trades'!Y72="","",'Backtest_Trades'!Y72)</x:f>
        <x:v>截至回测日未观察到同时满足建议入场条件的交易日。</x:v>
      </x:c>
    </x:row>
    <x:row r="71" ht="45" customHeight="1">
      <x:c r="A71" s="130" t="n">
        <x:v>46211</x:v>
      </x:c>
      <x:c r="B71" s="126" t="str">
        <x:v>20260708-S05</x:v>
      </x:c>
      <x:c r="C71" s="126" t="str">
        <x:v>中国中免</x:v>
      </x:c>
      <x:c r="D71" s="126" t="str">
        <x:v>601888.SH</x:v>
      </x:c>
      <x:c r="E71" s="126" t="str">
        <x:v>中国A股</x:v>
      </x:c>
      <x:c r="F71" s="126" t="str">
        <x:v>股票</x:v>
      </x:c>
      <x:c r="G71" s="126" t="str">
        <x:v>小仓右侧买入</x:v>
      </x:c>
      <x:c r="H71" s="126" t="str">
        <x:v>2-8周</x:v>
      </x:c>
      <x:c r="I71" s="126" t="str">
        <x:v>若601888.SH连续2日站上60日均线，且暑期海南客流、免税销售或旅游零售数据改善，买入小仓；若只反弹不放量，不追。</x:v>
      </x:c>
      <x:c r="J71" s="126" t="str">
        <x:v>模拟交易规则：满足60日均线两日确认后，次一交易日开盘买入50%；若突破近20日高点且成交量高于20日均量，再加仓50%。</x:v>
      </x:c>
      <x:c r="K71" s="126" t="str">
        <x:v>跌回60日均线并连续2日不能收复，或买入价下跌8%止损；涨幅达到12%-15%且客流数据未继续改善时止盈。</x:v>
      </x:c>
      <x:c r="L71" s="133" t="n">
        <x:v>51</x:v>
      </x:c>
      <x:c r="M71" s="126" t="str">
        <x:v>v1.2</x:v>
      </x:c>
      <x:c r="N71" s="126" t="str">
        <x:v>中国旅游零售转向体验获客，叠加奢侈品温和复苏，给中国中免带来修复线索；但内需仍弱，只适合小仓和右侧确认。</x:v>
      </x:c>
      <x:c r="O71" s="126" t="str">
        <x:v>海南客流低于预期、毛利率继续承压、奢侈消费复苏慢、A股消费风格偏弱。投研参考/模型组合假设，不构成确定收益承诺。</x:v>
      </x:c>
      <x:c r="P71" s="126" t="str">
        <x:v>中国旅游零售转型; 全球奢侈消费; 线下文娱复苏</x:v>
      </x:c>
      <x:c r="Q71" s="126" t="str">
        <x:v>待跟踪</x:v>
      </x:c>
      <x:c r="R71" s="154" t="str">
        <x:f>IF('Backtest_Trades'!X73="","",'Backtest_Trades'!X73)</x:f>
      </x:c>
      <x:c r="S71" s="157" t="str">
        <x:f>IF('Backtest_Trades'!Q73="","",'Backtest_Trades'!Q73)</x:f>
      </x:c>
      <x:c r="T71" s="157" t="str">
        <x:f>IF('Backtest_Trades'!S73="","",'Backtest_Trades'!S73)</x:f>
      </x:c>
      <x:c r="U71" s="157" t="str">
        <x:f>IF('Backtest_Trades'!T73="","",'Backtest_Trades'!T73)</x:f>
      </x:c>
      <x:c r="V71" s="126" t="str">
        <x:f>IF('Backtest_Trades'!U73="","",'Backtest_Trades'!U73)</x:f>
        <x:v>未到期</x:v>
      </x:c>
      <x:c r="W71" s="133" t="str">
        <x:f>IF('Backtest_Trades'!V73="","",'Backtest_Trades'!V73)</x:f>
      </x:c>
      <x:c r="X71" s="127" t="str">
        <x:v>截至2026-08-27尚未走完建议持有窗口，继续待跟踪。；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72" ht="45" customHeight="1">
      <x:c r="A72" s="145" t="n">
        <x:v>46212</x:v>
      </x:c>
      <x:c r="B72" t="str">
        <x:v>20260709-S01</x:v>
      </x:c>
      <x:c r="C72" t="str">
        <x:v>United States Oil Fund</x:v>
      </x:c>
      <x:c r="D72" t="str">
        <x:v>USO.US</x:v>
      </x:c>
      <x:c r="E72" t="str">
        <x:v>美国</x:v>
      </x:c>
      <x:c r="F72" t="str">
        <x:v>商品ETF</x:v>
      </x:c>
      <x:c r="G72" t="str">
        <x:v>突破买入</x:v>
      </x:c>
      <x:c r="H72" t="str">
        <x:v>1-3周</x:v>
      </x:c>
      <x:c r="I72" t="str">
        <x:v>若布伦特原油连续2个交易日收于80美元上方，且油轮过境数量仍低于冲突前水平，同时USO收盘突破近20日高点且成交量不低于20日均量的1.2倍，则触发。</x:v>
      </x:c>
      <x:c r="J72" t="str">
        <x:v>模拟交易规则：满足全部触发条件后的次一交易日开盘买入50%；若USO随后回踩突破位不破并再次收高，加仓50%。</x:v>
      </x:c>
      <x:c r="K72" t="str">
        <x:v>布油收盘跌回75美元下方，或USO较入场价下跌6%止损；USO上涨12%-15%、布油进入86-90美元区间，或美伊达成可验证通航协议时分批退出。</x:v>
      </x:c>
      <x:c r="L72" s="146" t="n">
        <x:v>68</x:v>
      </x:c>
      <x:c r="M72" t="str">
        <x:v>v1.2</x:v>
      </x:c>
      <x:c r="N72" t="str">
        <x:v>海湾跨国交火、通航收缩和美国战略储备低位共同抬高油价上行尾部风险；用80美元和成交量确认，避免在消息脉冲中追高。</x:v>
      </x:c>
      <x:c r="O72" t="str">
        <x:v>美伊突然恢复谈判、OPEC+增产、美国释放战略储备、全球需求转弱。投研参考/模型组合假设，不构成确定收益承诺。</x:v>
      </x:c>
      <x:c r="P72" t="str">
        <x:v>海湾跨国交火；霍尔木兹长期争夺；油轮通行收缩；油价供给重估</x:v>
      </x:c>
      <x:c r="Q72" t="str">
        <x:v>已复盘</x:v>
      </x:c>
      <x:c r="R72" s="145" t="n">
        <x:f>IF('Backtest_Trades'!X74="","",'Backtest_Trades'!X74)</x:f>
        <x:v>46261</x:v>
      </x:c>
      <x:c r="S72" s="158" t="n">
        <x:f>IF('Backtest_Trades'!Q74="","",'Backtest_Trades'!Q74)</x:f>
        <x:v>0.07404924699468207</x:v>
      </x:c>
      <x:c r="T72" s="158" t="n">
        <x:f>IF('Backtest_Trades'!S74="","",'Backtest_Trades'!S74)</x:f>
        <x:v>0.003550595992898975</x:v>
      </x:c>
      <x:c r="U72" s="158" t="n">
        <x:f>IF('Backtest_Trades'!T74="","",'Backtest_Trades'!T74)</x:f>
        <x:v>0.0704986510017831</x:v>
      </x:c>
      <x:c r="V72" t="str">
        <x:f>IF('Backtest_Trades'!U74="","",'Backtest_Trades'!U74)</x:f>
        <x:v>正确</x:v>
      </x:c>
      <x:c r="W72" s="146" t="n">
        <x:f>IF('Backtest_Trades'!V74="","",'Backtest_Trades'!V74)</x:f>
        <x:v>90</x:v>
      </x:c>
      <x:c r="X72" t="str">
        <x:f>IF('Backtest_Trades'!Y74="","",'Backtest_Trades'!Y74)</x:f>
        <x:v>按可解析技术条件模拟，技术条件满足。退出：外部油价目标/事件退出条件。</x:v>
      </x:c>
    </x:row>
    <x:row r="73" ht="45" customHeight="1">
      <x:c r="A73" s="145" t="n">
        <x:v>46212</x:v>
      </x:c>
      <x:c r="B73" t="str">
        <x:v>20260709-S02</x:v>
      </x:c>
      <x:c r="C73" t="str">
        <x:v>Invesco Aerospace &amp; Defense ETF</x:v>
      </x:c>
      <x:c r="D73" t="str">
        <x:v>PPA.US</x:v>
      </x:c>
      <x:c r="E73" t="str">
        <x:v>美国</x:v>
      </x:c>
      <x:c r="F73" t="str">
        <x:v>ETF</x:v>
      </x:c>
      <x:c r="G73" t="str">
        <x:v>回调后买入</x:v>
      </x:c>
      <x:c r="H73" t="str">
        <x:v>2-8周</x:v>
      </x:c>
      <x:c r="I73" t="str">
        <x:v>若PPA自近20日高点回撤不超过5%，随后重新收于20日均线上方，且当日成交量达到20日均量的1.1倍；同时NATO的700亿欧元支持和爱国者授权未被撤回，则触发。</x:v>
      </x:c>
      <x:c r="J73" t="str">
        <x:v>模拟交易规则：确认日后的次一交易日开盘买入50%；若突破近20日高点并保持量能，再加仓50%。</x:v>
      </x:c>
      <x:c r="K73" t="str">
        <x:v>连续2日跌破50日均线或较入场价下跌6%止损；上涨10%-12%后分批止盈，若合同交付指引下修则提前退出。</x:v>
      </x:c>
      <x:c r="L73" s="146" t="n">
        <x:v>66</x:v>
      </x:c>
      <x:c r="M73" t="str">
        <x:v>v1.2</x:v>
      </x:c>
      <x:c r="N73" t="str">
        <x:v>NATO军费、乌克兰支持和爱国者海外生产授权提高防空与导弹订单能见度；等待回调确认可降低峰会利好兑现后的追高风险。</x:v>
      </x:c>
      <x:c r="O73" t="str">
        <x:v>停火快速推进、欧洲预算受限、订单交付延迟、军工估值拥挤。投研参考/模型组合假设，不构成确定收益承诺。</x:v>
      </x:c>
      <x:c r="P73" t="str">
        <x:v>NATO集体防御确认；乌克兰军援与爱国者授权；NATO军购兑现</x:v>
      </x:c>
      <x:c r="Q73" t="str">
        <x:v>待跟踪</x:v>
      </x:c>
      <x:c r="R73" s="145" t="str">
        <x:f>IF('Backtest_Trades'!X75="","",'Backtest_Trades'!X75)</x:f>
      </x:c>
      <x:c r="S73" s="158" t="str">
        <x:f>IF('Backtest_Trades'!Q75="","",'Backtest_Trades'!Q75)</x:f>
      </x:c>
      <x:c r="T73" s="158" t="str">
        <x:f>IF('Backtest_Trades'!S75="","",'Backtest_Trades'!S75)</x:f>
      </x:c>
      <x:c r="U73" s="158" t="str">
        <x:f>IF('Backtest_Trades'!T75="","",'Backtest_Trades'!T75)</x:f>
      </x:c>
      <x:c r="V73" t="str">
        <x:f>IF('Backtest_Trades'!U75="","",'Backtest_Trades'!U75)</x:f>
        <x:v>未到期</x:v>
      </x:c>
      <x:c r="W73" s="146" t="str">
        <x:f>IF('Backtest_Trades'!V75="","",'Backtest_Trades'!V75)</x:f>
      </x:c>
      <x:c r="X73" t="str">
        <x:v>截至2026-08-27尚未走完建议持有窗口，继续待跟踪。；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74" ht="45" customHeight="1">
      <x:c r="A74" s="145" t="n">
        <x:v>46212</x:v>
      </x:c>
      <x:c r="B74" t="str">
        <x:v>20260709-S03</x:v>
      </x:c>
      <x:c r="C74" t="str">
        <x:v>Broadcom</x:v>
      </x:c>
      <x:c r="D74" t="str">
        <x:v>AVGO.US</x:v>
      </x:c>
      <x:c r="E74" t="str">
        <x:v>美国</x:v>
      </x:c>
      <x:c r="F74" t="str">
        <x:v>股票</x:v>
      </x:c>
      <x:c r="G74" t="str">
        <x:v>回调买入</x:v>
      </x:c>
      <x:c r="H74" t="str">
        <x:v>2-6周</x:v>
      </x:c>
      <x:c r="I74" t="str">
        <x:v>若AVGO回撤至10日与20日均线区间后收盘高于前一交易日高点，或直接放量突破近20日高点且成交量达到20日均量1.3倍，则触发；单日高开超过6%不追。</x:v>
      </x:c>
      <x:c r="J74" t="str">
        <x:v>模拟交易规则：回调确认后的次一交易日开盘买入60%；若三日内站上近20日高点，再加仓40%。</x:v>
      </x:c>
      <x:c r="K74" t="str">
        <x:v>较入场价下跌8%或连续2日跌破50日均线止损；上涨15%-18%分批止盈，若苹果订单条款或交付计划弱化则立即复核。</x:v>
      </x:c>
      <x:c r="L74" s="146" t="n">
        <x:v>69</x:v>
      </x:c>
      <x:c r="M74" t="str">
        <x:v>v1.2</x:v>
      </x:c>
      <x:c r="N74" t="str">
        <x:v>苹果超过300亿美元、覆盖150亿颗美国制造芯片的多年协议显著提升博通收入可见度，并与AI定制芯片趋势形成共振。</x:v>
      </x:c>
      <x:c r="O74" t="str">
        <x:v>估值过高、苹果客户集中、订单收入确认慢、科技股利率敏感度上升。投研参考/模型组合假设，不构成确定收益承诺。</x:v>
      </x:c>
      <x:c r="P74" t="str">
        <x:v>苹果博通长期订单；AI自研芯片瓶颈；欧盟数字平台监管</x:v>
      </x:c>
      <x:c r="Q74" t="str">
        <x:v>已复盘</x:v>
      </x:c>
      <x:c r="R74" s="145" t="n">
        <x:f>IF('Backtest_Trades'!X76="","",'Backtest_Trades'!X76)</x:f>
        <x:v>46261</x:v>
      </x:c>
      <x:c r="S74" s="158" t="n">
        <x:f>IF('Backtest_Trades'!Q76="","",'Backtest_Trades'!Q76)</x:f>
        <x:v>-0.08000000000000007</x:v>
      </x:c>
      <x:c r="T74" s="158" t="n">
        <x:f>IF('Backtest_Trades'!S76="","",'Backtest_Trades'!S76)</x:f>
        <x:v>-0.007848685879039419</x:v>
      </x:c>
      <x:c r="U74" s="158" t="n">
        <x:f>IF('Backtest_Trades'!T76="","",'Backtest_Trades'!T76)</x:f>
        <x:v>-0.07215131412096065</x:v>
      </x:c>
      <x:c r="V74" t="str">
        <x:f>IF('Backtest_Trades'!U76="","",'Backtest_Trades'!U76)</x:f>
        <x:v>错误</x:v>
      </x:c>
      <x:c r="W74" s="146" t="n">
        <x:f>IF('Backtest_Trades'!V76="","",'Backtest_Trades'!V76)</x:f>
        <x:v>15</x:v>
      </x:c>
      <x:c r="X74" t="str">
        <x:f>IF('Backtest_Trades'!Y76="","",'Backtest_Trades'!Y76)</x:f>
        <x:v>按可解析技术条件模拟，技术条件满足。退出：止损。</x:v>
      </x:c>
    </x:row>
    <x:row r="75" ht="45" customHeight="1">
      <x:c r="A75" s="145" t="n">
        <x:v>46212</x:v>
      </x:c>
      <x:c r="B75" t="str">
        <x:v>20260709-S04</x:v>
      </x:c>
      <x:c r="C75" t="str">
        <x:v>半导体ETF</x:v>
      </x:c>
      <x:c r="D75" t="str">
        <x:v>512480.SH</x:v>
      </x:c>
      <x:c r="E75" t="str">
        <x:v>中国A股</x:v>
      </x:c>
      <x:c r="F75" t="str">
        <x:v>ETF</x:v>
      </x:c>
      <x:c r="G75" t="str">
        <x:v>右侧买入</x:v>
      </x:c>
      <x:c r="H75" t="str">
        <x:v>2-6周</x:v>
      </x:c>
      <x:c r="I75" t="str">
        <x:v>若512480.SH收盘突破近20日高点，成交量达到20日均量1.3倍，且长鑫存储IPO簿记按计划推进、半导体板块未出现融资收紧，则触发。</x:v>
      </x:c>
      <x:c r="J75" t="str">
        <x:v>模拟交易规则：突破确认后的次一交易日开盘买入50%；若三日内回踩突破位不破并再次放量收高，加仓50%。</x:v>
      </x:c>
      <x:c r="K75" t="str">
        <x:v>跌回突破位并连续2日未收复，或较入场价下跌7%止损；上涨12%-15%且板块量价背离时分批止盈。</x:v>
      </x:c>
      <x:c r="L75" s="146" t="n">
        <x:v>62</x:v>
      </x:c>
      <x:c r="M75" t="str">
        <x:v>v1.2</x:v>
      </x:c>
      <x:c r="N75" t="str">
        <x:v>CXMT大型IPO、AI企业融资和国家科技奖励共同强化国产存储、设备和材料资本开支预期，但用右侧量价确认控制融资分流风险。</x:v>
      </x:c>
      <x:c r="O75" t="str">
        <x:v>IPO抽水、国产良率不及预期、海外半导体调整、出口管制升级。投研参考/模型组合假设，不构成确定收益承诺。</x:v>
      </x:c>
      <x:c r="P75" t="str">
        <x:v>CXMT上市融资；香港AI融资潮；中国科技奖励导向；AI自研芯片瓶颈</x:v>
      </x:c>
      <x:c r="Q75" t="str">
        <x:v>已复盘</x:v>
      </x:c>
      <x:c r="R75" s="145" t="n">
        <x:f>IF('Backtest_Trades'!X77="","",'Backtest_Trades'!X77)</x:f>
        <x:v>46261</x:v>
      </x:c>
      <x:c r="S75" s="158" t="n">
        <x:f>IF('Backtest_Trades'!Q77="","",'Backtest_Trades'!Q77)</x:f>
        <x:v>-0.07000000000000006</x:v>
      </x:c>
      <x:c r="T75" s="158" t="n">
        <x:f>IF('Backtest_Trades'!S77="","",'Backtest_Trades'!S77)</x:f>
        <x:v>-0.017569243489045094</x:v>
      </x:c>
      <x:c r="U75" s="158" t="n">
        <x:f>IF('Backtest_Trades'!T77="","",'Backtest_Trades'!T77)</x:f>
        <x:v>-0.05243075651095497</x:v>
      </x:c>
      <x:c r="V75" t="str">
        <x:f>IF('Backtest_Trades'!U77="","",'Backtest_Trades'!U77)</x:f>
        <x:v>错误</x:v>
      </x:c>
      <x:c r="W75" s="146" t="n">
        <x:f>IF('Backtest_Trades'!V77="","",'Backtest_Trades'!V77)</x:f>
        <x:v>15</x:v>
      </x:c>
      <x:c r="X75" t="str">
        <x:f>IF('Backtest_Trades'!Y77="","",'Backtest_Trades'!Y77)</x:f>
        <x:v>按可解析技术条件模拟，技术条件满足。退出：止损。</x:v>
      </x:c>
    </x:row>
    <x:row r="76" ht="45" customHeight="1">
      <x:c r="A76" s="145" t="n">
        <x:v>46212</x:v>
      </x:c>
      <x:c r="B76" t="str">
        <x:v>20260709-S05</x:v>
      </x:c>
      <x:c r="C76" t="str">
        <x:v>香港交易所</x:v>
      </x:c>
      <x:c r="D76" t="str">
        <x:v>0388.HK</x:v>
      </x:c>
      <x:c r="E76" t="str">
        <x:v>中国香港</x:v>
      </x:c>
      <x:c r="F76" t="str">
        <x:v>股票</x:v>
      </x:c>
      <x:c r="G76" t="str">
        <x:v>放量突破买入</x:v>
      </x:c>
      <x:c r="H76" t="str">
        <x:v>2-6周</x:v>
      </x:c>
      <x:c r="I76" t="str">
        <x:v>若0388.HK收盘突破近20日高点且成交量达到20日均量1.2倍，同时智谱、天数智芯等融资在五个交易日内未取消或大幅缩量，则触发。</x:v>
      </x:c>
      <x:c r="J76" t="str">
        <x:v>模拟交易规则：突破确认后的次一交易日开盘买入50%；若港股日均成交额连续3日高于20日均值，再加仓50%。</x:v>
      </x:c>
      <x:c r="K76" t="str">
        <x:v>较入场价下跌7%或港股日均成交额连续5日低于20日均值止损；上涨12%-14%或大型融资集中完成后成交明显回落时分批退出。</x:v>
      </x:c>
      <x:c r="L76" s="146" t="n">
        <x:v>60</x:v>
      </x:c>
      <x:c r="M76" t="str">
        <x:v>v1.2</x:v>
      </x:c>
      <x:c r="N76" t="str">
        <x:v>智谱约40亿美元、天数智芯约9亿美元等科技融资提高港交所上市、配售和交易收入预期，直接度高于追逐单一高估值AI公司。</x:v>
      </x:c>
      <x:c r="O76" t="str">
        <x:v>融资折价过大、二级市场流动性被分流、成交额回落、监管或地缘冲击。投研参考/模型组合假设，不构成确定收益承诺。</x:v>
      </x:c>
      <x:c r="P76" t="str">
        <x:v>香港AI融资潮；CXMT上市融资；中国货币宽松延续</x:v>
      </x:c>
      <x:c r="Q76" t="str">
        <x:v>已复盘</x:v>
      </x:c>
      <x:c r="R76" s="145" t="n">
        <x:f>IF('Backtest_Trades'!X78="","",'Backtest_Trades'!X78)</x:f>
        <x:v>46261</x:v>
      </x:c>
      <x:c r="S76" s="158" t="n">
        <x:f>IF('Backtest_Trades'!Q78="","",'Backtest_Trades'!Q78)</x:f>
        <x:v>0.09692551691038065</x:v>
      </x:c>
      <x:c r="T76" s="158" t="n">
        <x:f>IF('Backtest_Trades'!S78="","",'Backtest_Trades'!S78)</x:f>
        <x:v>0.07374390892704064</x:v>
      </x:c>
      <x:c r="U76" s="158" t="n">
        <x:f>IF('Backtest_Trades'!T78="","",'Backtest_Trades'!T78)</x:f>
        <x:v>0.023181607983340013</x:v>
      </x:c>
      <x:c r="V76" t="str">
        <x:f>IF('Backtest_Trades'!U78="","",'Backtest_Trades'!U78)</x:f>
        <x:v>正确</x:v>
      </x:c>
      <x:c r="W76" s="146" t="n">
        <x:f>IF('Backtest_Trades'!V78="","",'Backtest_Trades'!V78)</x:f>
        <x:v>90</x:v>
      </x:c>
      <x:c r="X76" t="str">
        <x:f>IF('Backtest_Trades'!Y78="","",'Backtest_Trades'!Y78)</x:f>
        <x:v>按可解析技术条件模拟，技术条件满足。退出：持有窗口到期。</x:v>
      </x:c>
    </x:row>
    <x:row r="77" ht="45" customHeight="1">
      <x:c r="A77" s="145" t="n">
        <x:v>46214</x:v>
      </x:c>
      <x:c r="B77" t="str">
        <x:v>20260711-S01</x:v>
      </x:c>
      <x:c r="C77" t="str">
        <x:v>United States Oil Fund</x:v>
      </x:c>
      <x:c r="D77" t="str">
        <x:v>USO.US</x:v>
      </x:c>
      <x:c r="E77" t="str">
        <x:v>美国</x:v>
      </x:c>
      <x:c r="F77" t="str">
        <x:v>商品ETF</x:v>
      </x:c>
      <x:c r="G77" t="str">
        <x:v>突破买入</x:v>
      </x:c>
      <x:c r="H77" t="str">
        <x:v>1-3周</x:v>
      </x:c>
      <x:c r="I77" t="str">
        <x:v>若布伦特原油连续2个交易日收于80美元上方，且霍尔木兹油轮过境量未恢复至冲突前水平，同时USO放量突破近20日高点，则触发；若布油跌回75美元下方则不做。</x:v>
      </x:c>
      <x:c r="J77" t="str">
        <x:v>满足全部条件后的次一交易日开盘买入50%；若USO回踩突破位不破并再次收高，再加仓50%。</x:v>
      </x:c>
      <x:c r="K77" t="str">
        <x:v>布油收盘跌回75美元或USO较入场价下跌6%止损；布油进入86-90美元、USO涨幅12%-15%或出现可验证通航协议时分批退出。</x:v>
      </x:c>
      <x:c r="L77" s="146" t="n">
        <x:v>65</x:v>
      </x:c>
      <x:c r="M77" t="str">
        <x:v>v1.3</x:v>
      </x:c>
      <x:c r="N77" t="str">
        <x:v>海峡通航、低SPR和制裁讨论共同抬高原油上行尾部，但必须用80美元和量能确认，避免地缘消息回落后的假突破。</x:v>
      </x:c>
      <x:c r="O77" t="str">
        <x:v>美伊达成通航协议、OPEC+增产、美国释放SPR、全球需求下修。投研参考/模型组合假设，不构成确定收益承诺。</x:v>
      </x:c>
      <x:c r="P77" t="str">
        <x:v>霍尔木兹通航保证；油价关键关口；美国能源缓冲不足；俄罗斯能源二级制裁</x:v>
      </x:c>
      <x:c r="Q77" t="str">
        <x:v>已复盘</x:v>
      </x:c>
      <x:c r="R77" s="145" t="n">
        <x:f>IF('Backtest_Trades'!X79="","",'Backtest_Trades'!X79)</x:f>
        <x:v>46261</x:v>
      </x:c>
      <x:c r="S77" s="158" t="n">
        <x:f>IF('Backtest_Trades'!Q79="","",'Backtest_Trades'!Q79)</x:f>
        <x:v>0.006050559469539918</x:v>
      </x:c>
      <x:c r="T77" s="158" t="n">
        <x:f>IF('Backtest_Trades'!S79="","",'Backtest_Trades'!S79)</x:f>
        <x:v>0.003963661998057866</x:v>
      </x:c>
      <x:c r="U77" s="158" t="n">
        <x:f>IF('Backtest_Trades'!T79="","",'Backtest_Trades'!T79)</x:f>
        <x:v>0.002086897471482052</x:v>
      </x:c>
      <x:c r="V77" t="str">
        <x:f>IF('Backtest_Trades'!U79="","",'Backtest_Trades'!U79)</x:f>
        <x:v>正确</x:v>
      </x:c>
      <x:c r="W77" s="146" t="n">
        <x:f>IF('Backtest_Trades'!V79="","",'Backtest_Trades'!V79)</x:f>
        <x:v>90</x:v>
      </x:c>
      <x:c r="X77" t="str">
        <x:f>IF('Backtest_Trades'!Y79="","",'Backtest_Trades'!Y79)</x:f>
        <x:v>按可解析技术条件模拟，技术条件满足。退出：外部油价目标/事件退出条件。</x:v>
      </x:c>
    </x:row>
    <x:row r="78" ht="45" customHeight="1">
      <x:c r="A78" s="145" t="n">
        <x:v>46214</x:v>
      </x:c>
      <x:c r="B78" t="str">
        <x:v>20260711-S02</x:v>
      </x:c>
      <x:c r="C78" t="str">
        <x:v>Invesco Aerospace &amp; Defense ETF</x:v>
      </x:c>
      <x:c r="D78" t="str">
        <x:v>PPA.US</x:v>
      </x:c>
      <x:c r="E78" t="str">
        <x:v>美国</x:v>
      </x:c>
      <x:c r="F78" t="str">
        <x:v>ETF</x:v>
      </x:c>
      <x:c r="G78" t="str">
        <x:v>回调买入</x:v>
      </x:c>
      <x:c r="H78" t="str">
        <x:v>2-8周</x:v>
      </x:c>
      <x:c r="I78" t="str">
        <x:v>若PPA自近20日高点回撤不超过5%，随后重新收于20日均线上方且成交量不低于20日均量，同时NATO爱国者生产授权和乌克兰支持未被撤回，则触发。</x:v>
      </x:c>
      <x:c r="J78" t="str">
        <x:v>确认日后的次一交易日开盘买入50%；若随后突破近20日高点且量能延续，再加仓50%。</x:v>
      </x:c>
      <x:c r="K78" t="str">
        <x:v>连续2日跌破50日均线或较入场价下跌6%止损；涨幅10%-12%且订单利好兑现、或预算拨款延后时分批止盈/复核。</x:v>
      </x:c>
      <x:c r="L78" s="146" t="n">
        <x:v>66</x:v>
      </x:c>
      <x:c r="M78" t="str">
        <x:v>v1.3</x:v>
      </x:c>
      <x:c r="N78" t="str">
        <x:v>防空产能、库存补充和欧洲军费兑现构成订单主线；PPA较单一军工股更适合承接跨事件防务预算。</x:v>
      </x:c>
      <x:c r="O78" t="str">
        <x:v>停火进展超预期、欧洲财政约束、订单交付慢、估值已充分反映。投研参考/模型组合假设，不构成确定收益承诺。</x:v>
      </x:c>
      <x:c r="P78" t="str">
        <x:v>NATO防空产能；亚太安全沟通；俄罗斯能源二级制裁</x:v>
      </x:c>
      <x:c r="Q78" t="str">
        <x:v>待跟踪</x:v>
      </x:c>
      <x:c r="R78" s="145" t="str">
        <x:f>IF('Backtest_Trades'!X80="","",'Backtest_Trades'!X80)</x:f>
      </x:c>
      <x:c r="S78" s="158" t="str">
        <x:f>IF('Backtest_Trades'!Q80="","",'Backtest_Trades'!Q80)</x:f>
      </x:c>
      <x:c r="T78" s="158" t="str">
        <x:f>IF('Backtest_Trades'!S80="","",'Backtest_Trades'!S80)</x:f>
      </x:c>
      <x:c r="U78" s="158" t="str">
        <x:f>IF('Backtest_Trades'!T80="","",'Backtest_Trades'!T80)</x:f>
      </x:c>
      <x:c r="V78" t="str">
        <x:f>IF('Backtest_Trades'!U80="","",'Backtest_Trades'!U80)</x:f>
        <x:v>未到期</x:v>
      </x:c>
      <x:c r="W78" s="146" t="str">
        <x:f>IF('Backtest_Trades'!V80="","",'Backtest_Trades'!V80)</x:f>
      </x:c>
      <x:c r="X78" t="str">
        <x:v>截至2026-08-27尚未走完建议持有窗口，继续待跟踪。；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79" ht="45" customHeight="1">
      <x:c r="A79" s="145" t="n">
        <x:v>46214</x:v>
      </x:c>
      <x:c r="B79" t="str">
        <x:v>20260711-S03</x:v>
      </x:c>
      <x:c r="C79" t="str">
        <x:v>Broadcom</x:v>
      </x:c>
      <x:c r="D79" t="str">
        <x:v>AVGO.US</x:v>
      </x:c>
      <x:c r="E79" t="str">
        <x:v>美国</x:v>
      </x:c>
      <x:c r="F79" t="str">
        <x:v>股票</x:v>
      </x:c>
      <x:c r="G79" t="str">
        <x:v>回调买入</x:v>
      </x:c>
      <x:c r="H79" t="str">
        <x:v>2-6周</x:v>
      </x:c>
      <x:c r="I79" t="str">
        <x:v>若AVGO回撤至10日和20日均线区间后收盘重新转强，或放量突破近20日高点且成交量达到20日均量1.3倍，则触发；单日高开超过6%不追。</x:v>
      </x:c>
      <x:c r="J79" t="str">
        <x:v>回调确认后的次一交易日开盘买入60%；若三日内站上近20日高点，再加仓40%。</x:v>
      </x:c>
      <x:c r="K79" t="str">
        <x:v>较入场价下跌8%或连续2日跌破50日均线止损；涨幅15%-18%分批止盈，若苹果订单交付或毛利指引弱化则立即复核。</x:v>
      </x:c>
      <x:c r="L79" s="146" t="n">
        <x:v>67</x:v>
      </x:c>
      <x:c r="M79" t="str">
        <x:v>v1.3</x:v>
      </x:c>
      <x:c r="N79" t="str">
        <x:v>苹果长期美国芯片订单提升博通收入可见度，自研芯片趋势又强化ASIC与关键连接芯片需求。</x:v>
      </x:c>
      <x:c r="O79" t="str">
        <x:v>客户集中、估值拥挤、订单收入确认慢、利率上行压制科技股。投研参考/模型组合假设，不构成确定收益承诺。</x:v>
      </x:c>
      <x:c r="P79" t="str">
        <x:v>苹果博通芯片订单；AI芯片供应瓶颈；数字平台监管</x:v>
      </x:c>
      <x:c r="Q79" t="str">
        <x:v>已复盘</x:v>
      </x:c>
      <x:c r="R79" s="145" t="n">
        <x:f>IF('Backtest_Trades'!X81="","",'Backtest_Trades'!X81)</x:f>
        <x:v>46261</x:v>
      </x:c>
      <x:c r="S79" s="158" t="n">
        <x:f>IF('Backtest_Trades'!Q81="","",'Backtest_Trades'!Q81)</x:f>
        <x:v>-0.07999999999999996</x:v>
      </x:c>
      <x:c r="T79" s="158" t="n">
        <x:f>IF('Backtest_Trades'!S81="","",'Backtest_Trades'!S81)</x:f>
        <x:v>-0.011358950826649727</x:v>
      </x:c>
      <x:c r="U79" s="158" t="n">
        <x:f>IF('Backtest_Trades'!T81="","",'Backtest_Trades'!T81)</x:f>
        <x:v>-0.06864104917335023</x:v>
      </x:c>
      <x:c r="V79" t="str">
        <x:f>IF('Backtest_Trades'!U81="","",'Backtest_Trades'!U81)</x:f>
        <x:v>错误</x:v>
      </x:c>
      <x:c r="W79" s="146" t="n">
        <x:f>IF('Backtest_Trades'!V81="","",'Backtest_Trades'!V81)</x:f>
        <x:v>15</x:v>
      </x:c>
      <x:c r="X79" t="str">
        <x:f>IF('Backtest_Trades'!Y81="","",'Backtest_Trades'!Y81)</x:f>
        <x:v>按可解析技术条件模拟，技术条件满足。退出：止损。</x:v>
      </x:c>
    </x:row>
    <x:row r="80" ht="45" customHeight="1">
      <x:c r="A80" s="145" t="n">
        <x:v>46214</x:v>
      </x:c>
      <x:c r="B80" t="str">
        <x:v>20260711-S04</x:v>
      </x:c>
      <x:c r="C80" t="str">
        <x:v>半导体ETF</x:v>
      </x:c>
      <x:c r="D80" t="str">
        <x:v>512480.SH</x:v>
      </x:c>
      <x:c r="E80" t="str">
        <x:v>中国A股</x:v>
      </x:c>
      <x:c r="F80" t="str">
        <x:v>ETF</x:v>
      </x:c>
      <x:c r="G80" t="str">
        <x:v>右侧买入</x:v>
      </x:c>
      <x:c r="H80" t="str">
        <x:v>2-6周</x:v>
      </x:c>
      <x:c r="I80" t="str">
        <x:v>若512480.SH收盘突破近20日高点，成交量达到20日均量1.3倍，且CXMT簿记推进、AI融资未明显缩量，则触发；若板块放量滞涨两日则等待。</x:v>
      </x:c>
      <x:c r="J80" t="str">
        <x:v>突破确认后的次一交易日开盘买入50%；若三日内回踩突破位不破且再次放量收高，加仓50%。</x:v>
      </x:c>
      <x:c r="K80" t="str">
        <x:v>跌回突破位并连续2日未收复，或较入场价下跌7%止损；上涨12%-15%且量价背离或IPO抽水明显时分批退出。</x:v>
      </x:c>
      <x:c r="L80" s="146" t="n">
        <x:v>61</x:v>
      </x:c>
      <x:c r="M80" t="str">
        <x:v>v1.3</x:v>
      </x:c>
      <x:c r="N80" t="str">
        <x:v>CXMT融资、AI企业融资和科技奖励共同强化国产存储、设备和材料链，但大额IPO会分流流动性，需要右侧量价过滤。</x:v>
      </x:c>
      <x:c r="O80" t="str">
        <x:v>IPO定价过高抽水、国产良率不及预期、海外半导体回撤、出口管制升级。投研参考/模型组合假设，不构成确定收益承诺。</x:v>
      </x:c>
      <x:c r="P80" t="str">
        <x:v>CXMT融资验证；香港AI融资窗口；中国科技政策方向；AI芯片供应瓶颈</x:v>
      </x:c>
      <x:c r="Q80" t="str">
        <x:v>已复盘</x:v>
      </x:c>
      <x:c r="R80" s="145" t="n">
        <x:f>IF('Backtest_Trades'!X82="","",'Backtest_Trades'!X82)</x:f>
        <x:v>46261</x:v>
      </x:c>
      <x:c r="S80" s="158" t="n">
        <x:f>IF('Backtest_Trades'!Q82="","",'Backtest_Trades'!Q82)</x:f>
        <x:v>-0.07000000000000006</x:v>
      </x:c>
      <x:c r="T80" s="158" t="n">
        <x:f>IF('Backtest_Trades'!S82="","",'Backtest_Trades'!S82)</x:f>
        <x:v>-0.017569243489045094</x:v>
      </x:c>
      <x:c r="U80" s="158" t="n">
        <x:f>IF('Backtest_Trades'!T82="","",'Backtest_Trades'!T82)</x:f>
        <x:v>-0.05243075651095497</x:v>
      </x:c>
      <x:c r="V80" t="str">
        <x:f>IF('Backtest_Trades'!U82="","",'Backtest_Trades'!U82)</x:f>
        <x:v>错误</x:v>
      </x:c>
      <x:c r="W80" s="146" t="n">
        <x:f>IF('Backtest_Trades'!V82="","",'Backtest_Trades'!V82)</x:f>
        <x:v>15</x:v>
      </x:c>
      <x:c r="X80" t="str">
        <x:f>IF('Backtest_Trades'!Y82="","",'Backtest_Trades'!Y82)</x:f>
        <x:v>按可解析技术条件模拟，技术条件满足。退出：止损。</x:v>
      </x:c>
    </x:row>
    <x:row r="81" ht="45" customHeight="1">
      <x:c r="A81" s="145" t="n">
        <x:v>46214</x:v>
      </x:c>
      <x:c r="B81" t="str">
        <x:v>20260711-S05</x:v>
      </x:c>
      <x:c r="C81" t="str">
        <x:v>中证旅游ETF</x:v>
      </x:c>
      <x:c r="D81" t="str">
        <x:v>159766.SZ</x:v>
      </x:c>
      <x:c r="E81" t="str">
        <x:v>中国A股</x:v>
      </x:c>
      <x:c r="F81" t="str">
        <x:v>ETF</x:v>
      </x:c>
      <x:c r="G81" t="str">
        <x:v>右侧试仓</x:v>
      </x:c>
      <x:c r="H81" t="str">
        <x:v>2-6周</x:v>
      </x:c>
      <x:c r="I81" t="str">
        <x:v>若暑期客流、酒店RevPAR或景区客单价连续改善，且159766.SZ连续2日站上20日均线并成交量高于20日均量，则触发；仅有低价客流不做。</x:v>
      </x:c>
      <x:c r="J81" t="str">
        <x:v>连续2日站上20日均线后的次一交易日开盘买入50%；若后续突破近20日高点且客单价数据同步改善，再加仓50%。</x:v>
      </x:c>
      <x:c r="K81" t="str">
        <x:v>连续2日跌破20日均线或较入场价下跌6%止损；涨幅10%-12%但客单价/入住率不继续改善时分批止盈。</x:v>
      </x:c>
      <x:c r="L81" s="146" t="n">
        <x:v>54</x:v>
      </x:c>
      <x:c r="M81" t="str">
        <x:v>v1.3</x:v>
      </x:c>
      <x:c r="N81" t="str">
        <x:v>暑期文旅消费季进入高频验证期，旅游链能否从客流转为利润是服务消费修复的关键样本。</x:v>
      </x:c>
      <x:c r="O81" t="str">
        <x:v>客流高但利润低、天气扰动、地方补贴边际减弱、ETF流动性不足。投研参考/模型组合假设，不构成确定收益承诺。</x:v>
      </x:c>
      <x:c r="P81" t="str">
        <x:v>暑期文旅验证；中国CPI温和；中国宽松政策延续</x:v>
      </x:c>
      <x:c r="Q81" t="str">
        <x:v>待跟踪</x:v>
      </x:c>
      <x:c r="R81" s="145" t="str">
        <x:f>IF('Backtest_Trades'!X83="","",'Backtest_Trades'!X83)</x:f>
      </x:c>
      <x:c r="S81" s="158" t="str">
        <x:f>IF('Backtest_Trades'!Q83="","",'Backtest_Trades'!Q83)</x:f>
      </x:c>
      <x:c r="T81" s="158" t="str">
        <x:f>IF('Backtest_Trades'!S83="","",'Backtest_Trades'!S83)</x:f>
      </x:c>
      <x:c r="U81" s="158" t="str">
        <x:f>IF('Backtest_Trades'!T83="","",'Backtest_Trades'!T83)</x:f>
      </x:c>
      <x:c r="V81" t="str">
        <x:f>IF('Backtest_Trades'!U83="","",'Backtest_Trades'!U83)</x:f>
        <x:v>未到期</x:v>
      </x:c>
      <x:c r="W81" s="146" t="str">
        <x:f>IF('Backtest_Trades'!V83="","",'Backtest_Trades'!V83)</x:f>
      </x:c>
      <x:c r="X81" t="str">
        <x:v>截至回测日尚未走完建议持有窗口。；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82" ht="45" customHeight="1">
      <x:c r="A82" t="n">
        <x:v>46215</x:v>
      </x:c>
      <x:c r="B82" t="str">
        <x:v>20260712-S01</x:v>
      </x:c>
      <x:c r="C82" t="str">
        <x:v>United States Oil Fund</x:v>
      </x:c>
      <x:c r="D82" t="str">
        <x:v>USO.US</x:v>
      </x:c>
      <x:c r="E82" t="str">
        <x:v>美国</x:v>
      </x:c>
      <x:c r="F82" t="str">
        <x:v>商品ETF</x:v>
      </x:c>
      <x:c r="G82" t="str">
        <x:v>突破买入</x:v>
      </x:c>
      <x:c r="H82" t="str">
        <x:v>1-3周</x:v>
      </x:c>
      <x:c r="I82" t="str">
        <x:v>若布伦特原油连续2个交易日收于80美元上方，霍尔木兹油轮过境量仍低于冲突前水平，且USO收盘突破近20日高点并放量至20日均量1.3倍，则触发；布油跌回75美元下方不做。</x:v>
      </x:c>
      <x:c r="J82" t="str">
        <x:v>满足全部条件后的次一交易日开盘买入50%；若USO回踩突破位不破并再度收高，加仓50%。</x:v>
      </x:c>
      <x:c r="K82" t="str">
        <x:v>布油收盘跌回75美元或USO较入场价下跌6%止损；布油进入86-90美元、USO上涨12%-15%或通航协议被船运数据验证时分批退出。</x:v>
      </x:c>
      <x:c r="L82" t="n">
        <x:v>65</x:v>
      </x:c>
      <x:c r="M82" t="str">
        <x:v>v1.3</x:v>
      </x:c>
      <x:c r="N82" t="str">
        <x:v>通航风险、二级制裁与有限政策缓冲共同抬高油价上行尾部，但必须等待价格和航运数据同向确认。</x:v>
      </x:c>
      <x:c r="O82" t="str">
        <x:v>美伊达成可执行通航协议、OPEC+增产、释放战略储备或全球需求下修。投研参考/模型组合假设，不构成确定收益承诺。</x:v>
      </x:c>
      <x:c r="P82" t="str">
        <x:v>霍尔木兹通航验证; 布油80美元关口; 俄罗斯能源二级制裁</x:v>
      </x:c>
      <x:c r="Q82" t="str">
        <x:v>已复盘</x:v>
      </x:c>
      <x:c r="R82" t="n">
        <x:f>IF('Backtest_Trades'!X84="","",'Backtest_Trades'!X84)</x:f>
        <x:v>46261</x:v>
      </x:c>
      <x:c r="S82" t="n">
        <x:f>IF('Backtest_Trades'!Q84="","",'Backtest_Trades'!Q84)</x:f>
        <x:v>0.006050559469539918</x:v>
      </x:c>
      <x:c r="T82" t="n">
        <x:f>IF('Backtest_Trades'!S84="","",'Backtest_Trades'!S84)</x:f>
        <x:v>0.003963661998057866</x:v>
      </x:c>
      <x:c r="U82" t="n">
        <x:f>IF('Backtest_Trades'!T84="","",'Backtest_Trades'!T84)</x:f>
        <x:v>0.002086897471482052</x:v>
      </x:c>
      <x:c r="V82" t="str">
        <x:f>IF('Backtest_Trades'!U84="","",'Backtest_Trades'!U84)</x:f>
        <x:v>正确</x:v>
      </x:c>
      <x:c r="W82" t="n">
        <x:f>IF('Backtest_Trades'!V84="","",'Backtest_Trades'!V84)</x:f>
        <x:v>90</x:v>
      </x:c>
      <x:c r="X82" t="str">
        <x:f>IF('Backtest_Trades'!Y84="","",'Backtest_Trades'!Y84)</x:f>
        <x:v>按可解析技术条件模拟，技术条件满足。退出：外部油价目标/事件退出条件。</x:v>
      </x:c>
    </x:row>
    <x:row r="83" ht="45" customHeight="1">
      <x:c r="A83" t="n">
        <x:v>46215</x:v>
      </x:c>
      <x:c r="B83" t="str">
        <x:v>20260712-S02</x:v>
      </x:c>
      <x:c r="C83" t="str">
        <x:v>Invesco Aerospace &amp; Defense ETF</x:v>
      </x:c>
      <x:c r="D83" t="str">
        <x:v>PPA.US</x:v>
      </x:c>
      <x:c r="E83" t="str">
        <x:v>美国</x:v>
      </x:c>
      <x:c r="F83" t="str">
        <x:v>ETF</x:v>
      </x:c>
      <x:c r="G83" t="str">
        <x:v>回调买入</x:v>
      </x:c>
      <x:c r="H83" t="str">
        <x:v>2-8周</x:v>
      </x:c>
      <x:c r="I83" t="str">
        <x:v>若PPA自近20日高点回撤不超过5%，随后重新收于20日均线上方且成交量不低于20日均量，同时爱国者生产授权与相关预算未撤回，则触发。</x:v>
      </x:c>
      <x:c r="J83" t="str">
        <x:v>确认日后的次一交易日开盘买入50%；若随后放量突破近20日高点，再加仓50%。</x:v>
      </x:c>
      <x:c r="K83" t="str">
        <x:v>连续2日跌破50日均线或较入场价下跌6%止损；上涨10%-12%且订单利好兑现，或预算拨款延后时分批退出。</x:v>
      </x:c>
      <x:c r="L83" t="n">
        <x:v>66</x:v>
      </x:c>
      <x:c r="M83" t="str">
        <x:v>v1.3</x:v>
      </x:c>
      <x:c r="N83" t="str">
        <x:v>防空产能与库存补充形成订单主线，PPA可分散单一军工股交付风险。</x:v>
      </x:c>
      <x:c r="O83" t="str">
        <x:v>停火进展超预期、欧洲财政约束、交付延迟或估值已充分反映。投研参考/模型组合假设，不构成确定收益承诺。</x:v>
      </x:c>
      <x:c r="P83" t="str">
        <x:v>NATO防空订单; 俄罗斯能源二级制裁</x:v>
      </x:c>
      <x:c r="Q83" t="str">
        <x:v>待跟踪</x:v>
      </x:c>
      <x:c r="R83" t="str">
        <x:f>IF('Backtest_Trades'!X85="","",'Backtest_Trades'!X85)</x:f>
      </x:c>
      <x:c r="S83" t="str">
        <x:f>IF('Backtest_Trades'!Q85="","",'Backtest_Trades'!Q85)</x:f>
      </x:c>
      <x:c r="T83" t="str">
        <x:f>IF('Backtest_Trades'!S85="","",'Backtest_Trades'!S85)</x:f>
      </x:c>
      <x:c r="U83" t="str">
        <x:f>IF('Backtest_Trades'!T85="","",'Backtest_Trades'!T85)</x:f>
      </x:c>
      <x:c r="V83" t="str">
        <x:f>IF('Backtest_Trades'!U85="","",'Backtest_Trades'!U85)</x:f>
        <x:v>未到期</x:v>
      </x:c>
      <x:c r="W83" t="str">
        <x:f>IF('Backtest_Trades'!V85="","",'Backtest_Trades'!V85)</x:f>
      </x:c>
      <x:c r="X83" t="str">
        <x:v>截至2026-08-27尚未走完建议持有窗口，继续待跟踪。；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84" ht="45" customHeight="1">
      <x:c r="A84" t="n">
        <x:v>46215</x:v>
      </x:c>
      <x:c r="B84" t="str">
        <x:v>20260712-S03</x:v>
      </x:c>
      <x:c r="C84" t="str">
        <x:v>Broadcom</x:v>
      </x:c>
      <x:c r="D84" t="str">
        <x:v>AVGO.US</x:v>
      </x:c>
      <x:c r="E84" t="str">
        <x:v>美国</x:v>
      </x:c>
      <x:c r="F84" t="str">
        <x:v>股票</x:v>
      </x:c>
      <x:c r="G84" t="str">
        <x:v>回调买入</x:v>
      </x:c>
      <x:c r="H84" t="str">
        <x:v>2-6周</x:v>
      </x:c>
      <x:c r="I84" t="str">
        <x:v>若AVGO回撤至10日与20日均线区间后收盘转强，或放量突破近20日高点且成交量达到20日均量1.3倍，则触发；单日高开超过6%不追。</x:v>
      </x:c>
      <x:c r="J84" t="str">
        <x:v>回调确认后的次一交易日开盘买入60%；若3日内站上近20日高点，再加仓40%。</x:v>
      </x:c>
      <x:c r="K84" t="str">
        <x:v>较入场价下跌8%或连续2日跌破50日均线止损；上涨15%-18%分批止盈，若苹果订单交付或毛利指引弱化则立即复核。</x:v>
      </x:c>
      <x:c r="L84" t="n">
        <x:v>67</x:v>
      </x:c>
      <x:c r="M84" t="str">
        <x:v>v1.3</x:v>
      </x:c>
      <x:c r="N84" t="str">
        <x:v>苹果长期订单提高收入能见度，定制芯片与高速连接需求仍受AI资本开支支撑。</x:v>
      </x:c>
      <x:c r="O84" t="str">
        <x:v>客户集中、估值拥挤、收入确认慢或美债收益率上行。投研参考/模型组合假设，不构成确定收益承诺。</x:v>
      </x:c>
      <x:c r="P84" t="str">
        <x:v>苹果博通芯片订单; AI平台全球规则</x:v>
      </x:c>
      <x:c r="Q84" t="str">
        <x:v>已复盘</x:v>
      </x:c>
      <x:c r="R84" t="n">
        <x:f>IF('Backtest_Trades'!X86="","",'Backtest_Trades'!X86)</x:f>
        <x:v>46261</x:v>
      </x:c>
      <x:c r="S84" t="n">
        <x:f>IF('Backtest_Trades'!Q86="","",'Backtest_Trades'!Q86)</x:f>
        <x:v>-0.07999999999999996</x:v>
      </x:c>
      <x:c r="T84" t="n">
        <x:f>IF('Backtest_Trades'!S86="","",'Backtest_Trades'!S86)</x:f>
        <x:v>-0.011358950826649727</x:v>
      </x:c>
      <x:c r="U84" t="n">
        <x:f>IF('Backtest_Trades'!T86="","",'Backtest_Trades'!T86)</x:f>
        <x:v>-0.06864104917335023</x:v>
      </x:c>
      <x:c r="V84" t="str">
        <x:f>IF('Backtest_Trades'!U86="","",'Backtest_Trades'!U86)</x:f>
        <x:v>错误</x:v>
      </x:c>
      <x:c r="W84" t="n">
        <x:f>IF('Backtest_Trades'!V86="","",'Backtest_Trades'!V86)</x:f>
        <x:v>15</x:v>
      </x:c>
      <x:c r="X84" t="str">
        <x:f>IF('Backtest_Trades'!Y86="","",'Backtest_Trades'!Y86)</x:f>
        <x:v>按可解析技术条件模拟，技术条件满足。退出：止损。</x:v>
      </x:c>
    </x:row>
    <x:row r="85" ht="45" customHeight="1">
      <x:c r="A85" t="n">
        <x:v>46215</x:v>
      </x:c>
      <x:c r="B85" t="str">
        <x:v>20260712-S04</x:v>
      </x:c>
      <x:c r="C85" t="str">
        <x:v>半导体ETF</x:v>
      </x:c>
      <x:c r="D85" t="str">
        <x:v>512480.SH</x:v>
      </x:c>
      <x:c r="E85" t="str">
        <x:v>中国A股</x:v>
      </x:c>
      <x:c r="F85" t="str">
        <x:v>ETF</x:v>
      </x:c>
      <x:c r="G85" t="str">
        <x:v>右侧买入</x:v>
      </x:c>
      <x:c r="H85" t="str">
        <x:v>2-6周</x:v>
      </x:c>
      <x:c r="I85" t="str">
        <x:v>若512480.SH收盘突破近20日高点，成交量达到20日均量1.3倍，且CXMT簿记认购稳定、板块未出现连续两日放量滞涨，则触发。</x:v>
      </x:c>
      <x:c r="J85" t="str">
        <x:v>突破确认后的次一交易日开盘买入50%；若3日内回踩突破位不破并再度放量收高，加仓50%。</x:v>
      </x:c>
      <x:c r="K85" t="str">
        <x:v>跌回突破位且连续2日未收复，或较入场价下跌7%止损；上涨12%-15%且量价背离、或IPO抽水明显时分批退出。</x:v>
      </x:c>
      <x:c r="L85" t="n">
        <x:v>62</x:v>
      </x:c>
      <x:c r="M85" t="str">
        <x:v>v1.3</x:v>
      </x:c>
      <x:c r="N85" t="str">
        <x:v>数字中国、工业AI和CXMT融资强化国产存储及设备材料需求，但大额IPO要求量价右侧确认。</x:v>
      </x:c>
      <x:c r="O85" t="str">
        <x:v>IPO分流资金、国产良率不及预期、海外半导体回撤或出口管制升级。投研参考/模型组合假设，不构成确定收益承诺。</x:v>
      </x:c>
      <x:c r="P85" t="str">
        <x:v>数字中国基础设施; AI工业互联网; CXMT融资验证</x:v>
      </x:c>
      <x:c r="Q85" t="str">
        <x:v>已复盘</x:v>
      </x:c>
      <x:c r="R85" t="n">
        <x:f>IF('Backtest_Trades'!X87="","",'Backtest_Trades'!X87)</x:f>
        <x:v>46261</x:v>
      </x:c>
      <x:c r="S85" t="n">
        <x:f>IF('Backtest_Trades'!Q87="","",'Backtest_Trades'!Q87)</x:f>
        <x:v>-0.07000000000000006</x:v>
      </x:c>
      <x:c r="T85" t="n">
        <x:f>IF('Backtest_Trades'!S87="","",'Backtest_Trades'!S87)</x:f>
        <x:v>-0.017569243489045094</x:v>
      </x:c>
      <x:c r="U85" t="n">
        <x:f>IF('Backtest_Trades'!T87="","",'Backtest_Trades'!T87)</x:f>
        <x:v>-0.05243075651095497</x:v>
      </x:c>
      <x:c r="V85" t="str">
        <x:f>IF('Backtest_Trades'!U87="","",'Backtest_Trades'!U87)</x:f>
        <x:v>错误</x:v>
      </x:c>
      <x:c r="W85" t="n">
        <x:f>IF('Backtest_Trades'!V87="","",'Backtest_Trades'!V87)</x:f>
        <x:v>15</x:v>
      </x:c>
      <x:c r="X85" t="str">
        <x:f>IF('Backtest_Trades'!Y87="","",'Backtest_Trades'!Y87)</x:f>
        <x:v>按可解析技术条件模拟，技术条件满足。退出：止损。</x:v>
      </x:c>
    </x:row>
    <x:row r="86" ht="45" customHeight="1">
      <x:c r="A86" t="n">
        <x:v>46215</x:v>
      </x:c>
      <x:c r="B86" t="str">
        <x:v>20260712-S05</x:v>
      </x:c>
      <x:c r="C86" t="str">
        <x:v>通信ETF</x:v>
      </x:c>
      <x:c r="D86" t="str">
        <x:v>515880.SH</x:v>
      </x:c>
      <x:c r="E86" t="str">
        <x:v>中国A股</x:v>
      </x:c>
      <x:c r="F86" t="str">
        <x:v>ETF</x:v>
      </x:c>
      <x:c r="G86" t="str">
        <x:v>回调试仓</x:v>
      </x:c>
      <x:c r="H86" t="str">
        <x:v>2-8周</x:v>
      </x:c>
      <x:c r="I86" t="str">
        <x:v>若515880.SH回踩20日均线不破并重新收阳，成交量不低于20日均量，且通信网、算力网相关招标或地方项目出现新增量，则触发；仅政策表态无订单不做。</x:v>
      </x:c>
      <x:c r="J86" t="str">
        <x:v>满足量价与订单条件后的次一交易日开盘买入50%；若5日内突破近20日高点且量能继续放大，加仓50%。</x:v>
      </x:c>
      <x:c r="K86" t="str">
        <x:v>连续2日跌破50日均线或较入场价下跌7%止损；上涨12%-15%但订单增速未改善，或资本开支指引下修时分批退出。</x:v>
      </x:c>
      <x:c r="L86" t="n">
        <x:v>59</x:v>
      </x:c>
      <x:c r="M86" t="str">
        <x:v>v1.3</x:v>
      </x:c>
      <x:c r="N86" t="str">
        <x:v>国务院明确加快通信网与算力网建设，工业互联网和医疗数据应用提供需求端映射，但需订单验证。</x:v>
      </x:c>
      <x:c r="O86" t="str">
        <x:v>运营商资本开支不及预期、价格竞争、项目落地慢或板块交易拥挤。投研参考/模型组合假设，不构成确定收益承诺。</x:v>
      </x:c>
      <x:c r="P86" t="str">
        <x:v>数字中国基础设施; AI工业互联网; 医疗数据要素</x:v>
      </x:c>
      <x:c r="Q86" t="str">
        <x:v>待跟踪</x:v>
      </x:c>
      <x:c r="R86" t="str">
        <x:f>IF('Backtest_Trades'!X88="","",'Backtest_Trades'!X88)</x:f>
      </x:c>
      <x:c r="S86" t="str">
        <x:f>IF('Backtest_Trades'!Q88="","",'Backtest_Trades'!Q88)</x:f>
      </x:c>
      <x:c r="T86" t="str">
        <x:f>IF('Backtest_Trades'!S88="","",'Backtest_Trades'!S88)</x:f>
      </x:c>
      <x:c r="U86" t="str">
        <x:f>IF('Backtest_Trades'!T88="","",'Backtest_Trades'!T88)</x:f>
      </x:c>
      <x:c r="V86" t="str">
        <x:f>IF('Backtest_Trades'!U88="","",'Backtest_Trades'!U88)</x:f>
        <x:v>未到期</x:v>
      </x:c>
      <x:c r="W86" t="str">
        <x:f>IF('Backtest_Trades'!V88="","",'Backtest_Trades'!V88)</x:f>
      </x:c>
      <x:c r="X86" t="str">
        <x:v>截至2026-08-27尚未走完建议持有窗口，继续待跟踪。；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87" ht="45" customHeight="1">
      <x:c r="A87" t="n">
        <x:v>46216</x:v>
      </x:c>
      <x:c r="B87" t="str">
        <x:v>20260713-S01</x:v>
      </x:c>
      <x:c r="C87" t="str">
        <x:v>United States Oil Fund</x:v>
      </x:c>
      <x:c r="D87" t="str">
        <x:v>USO.US</x:v>
      </x:c>
      <x:c r="E87" t="str">
        <x:v>美国</x:v>
      </x:c>
      <x:c r="F87" t="str">
        <x:v>商品ETF</x:v>
      </x:c>
      <x:c r="G87" t="str">
        <x:v>观望转买入</x:v>
      </x:c>
      <x:c r="H87" t="str">
        <x:v>1-3周</x:v>
      </x:c>
      <x:c r="I87" t="str">
        <x:v>仅当布伦特原油连续2个交易日收于80美元上方，霍尔木兹商业过境量仍低于冲突前水平，且USO放量突破近20日高点时触发；布油低于75美元继续观望。</x:v>
      </x:c>
      <x:c r="J87" t="str">
        <x:v>满足全部条件后的次一交易日开盘买入50%；若USO回踩突破位不破并再度收高，加仓50%。</x:v>
      </x:c>
      <x:c r="K87" t="str">
        <x:v>布油收盘跌回75美元或USO较入场价下跌6%止损；布油进入86-90美元、USO上涨12%-15%或通航协议被船运数据验证时分批退出。</x:v>
      </x:c>
      <x:c r="L87" t="n">
        <x:v>61</x:v>
      </x:c>
      <x:c r="M87" t="str">
        <x:v>v1.3</x:v>
      </x:c>
      <x:c r="N87" t="str">
        <x:v>布油已回落至约76美元，当前不支持追涨；只有价格与通航数据重新同向，能源风险溢价才具备趋势交易价值。</x:v>
      </x:c>
      <x:c r="O87" t="str">
        <x:v>通航恢复、OPEC+增产、战略储备释放或需求下修。投研参考/模型组合假设，不构成确定收益承诺。</x:v>
      </x:c>
      <x:c r="P87" t="str">
        <x:v>霍尔木兹通航验证; 布油风险溢价回吐; 俄罗斯能源二级制裁</x:v>
      </x:c>
      <x:c r="Q87" t="str">
        <x:v>已复盘</x:v>
      </x:c>
      <x:c r="R87" t="n">
        <x:f>IF('Backtest_Trades'!X89="","",'Backtest_Trades'!X89)</x:f>
        <x:v>46261</x:v>
      </x:c>
      <x:c r="S87" t="n">
        <x:f>IF('Backtest_Trades'!Q89="","",'Backtest_Trades'!Q89)</x:f>
        <x:v>-0.017702758336764157</x:v>
      </x:c>
      <x:c r="T87" t="n">
        <x:f>IF('Backtest_Trades'!S89="","",'Backtest_Trades'!S89)</x:f>
        <x:v>-0.005418582159748664</x:v>
      </x:c>
      <x:c r="U87" t="n">
        <x:f>IF('Backtest_Trades'!T89="","",'Backtest_Trades'!T89)</x:f>
        <x:v>-0.012284176177015493</x:v>
      </x:c>
      <x:c r="V87" t="str">
        <x:f>IF('Backtest_Trades'!U89="","",'Backtest_Trades'!U89)</x:f>
        <x:v>错误</x:v>
      </x:c>
      <x:c r="W87" t="n">
        <x:f>IF('Backtest_Trades'!V89="","",'Backtest_Trades'!V89)</x:f>
        <x:v>15</x:v>
      </x:c>
      <x:c r="X87" t="str">
        <x:f>IF('Backtest_Trades'!Y89="","",'Backtest_Trades'!Y89)</x:f>
        <x:v>按可解析技术条件模拟，技术条件满足。退出：外部油价目标/事件退出条件。</x:v>
      </x:c>
    </x:row>
    <x:row r="88" ht="45" customHeight="1">
      <x:c r="A88" t="n">
        <x:v>46216</x:v>
      </x:c>
      <x:c r="B88" t="str">
        <x:v>20260713-S02</x:v>
      </x:c>
      <x:c r="C88" t="str">
        <x:v>Broadcom</x:v>
      </x:c>
      <x:c r="D88" t="str">
        <x:v>AVGO.US</x:v>
      </x:c>
      <x:c r="E88" t="str">
        <x:v>美国</x:v>
      </x:c>
      <x:c r="F88" t="str">
        <x:v>股票</x:v>
      </x:c>
      <x:c r="G88" t="str">
        <x:v>回调买入</x:v>
      </x:c>
      <x:c r="H88" t="str">
        <x:v>2-6周</x:v>
      </x:c>
      <x:c r="I88" t="str">
        <x:v>若AVGO回撤至10日与20日均线区间后收盘转强，或放量突破近20日高点且成交量达到20日均量1.3倍，则触发；单日高开超过6%不追。</x:v>
      </x:c>
      <x:c r="J88" t="str">
        <x:v>回调确认后的次一交易日开盘买入60%；若3日内站上近20日高点，再加仓40%。</x:v>
      </x:c>
      <x:c r="K88" t="str">
        <x:v>较入场价下跌8%或连续2日跌破50日均线止损；上涨15%-18%分批止盈，若苹果订单交付或毛利指引弱化则立即复核。</x:v>
      </x:c>
      <x:c r="L88" t="n">
        <x:v>66</x:v>
      </x:c>
      <x:c r="M88" t="str">
        <x:v>v1.3</x:v>
      </x:c>
      <x:c r="N88" t="str">
        <x:v>苹果长期订单提高收入能见度，油价回落与利率压力缓和也改善成长股交易环境。</x:v>
      </x:c>
      <x:c r="O88" t="str">
        <x:v>客户集中、估值拥挤、收入确认慢或美债收益率上行。投研参考/模型组合假设，不构成确定收益承诺。</x:v>
      </x:c>
      <x:c r="P88" t="str">
        <x:v>苹果博通芯片订单; 美联储双向风险</x:v>
      </x:c>
      <x:c r="Q88" t="str">
        <x:v>已复盘</x:v>
      </x:c>
      <x:c r="R88" t="n">
        <x:f>IF('Backtest_Trades'!X90="","",'Backtest_Trades'!X90)</x:f>
        <x:v>46261</x:v>
      </x:c>
      <x:c r="S88" t="n">
        <x:f>IF('Backtest_Trades'!Q90="","",'Backtest_Trades'!Q90)</x:f>
        <x:v>-0.07999999999999996</x:v>
      </x:c>
      <x:c r="T88" t="n">
        <x:f>IF('Backtest_Trades'!S90="","",'Backtest_Trades'!S90)</x:f>
        <x:v>-0.015262118943840108</x:v>
      </x:c>
      <x:c r="U88" t="n">
        <x:f>IF('Backtest_Trades'!T90="","",'Backtest_Trades'!T90)</x:f>
        <x:v>-0.06473788105615985</x:v>
      </x:c>
      <x:c r="V88" t="str">
        <x:f>IF('Backtest_Trades'!U90="","",'Backtest_Trades'!U90)</x:f>
        <x:v>错误</x:v>
      </x:c>
      <x:c r="W88" t="n">
        <x:f>IF('Backtest_Trades'!V90="","",'Backtest_Trades'!V90)</x:f>
        <x:v>15</x:v>
      </x:c>
      <x:c r="X88" t="str">
        <x:f>IF('Backtest_Trades'!Y90="","",'Backtest_Trades'!Y90)</x:f>
        <x:v>按可解析技术条件模拟，技术条件满足。退出：止损。</x:v>
      </x:c>
    </x:row>
    <x:row r="89" ht="45" customHeight="1">
      <x:c r="A89" t="n">
        <x:v>46216</x:v>
      </x:c>
      <x:c r="B89" t="str">
        <x:v>20260713-S03</x:v>
      </x:c>
      <x:c r="C89" t="str">
        <x:v>医疗ETF</x:v>
      </x:c>
      <x:c r="D89" t="str">
        <x:v>512170.SH</x:v>
      </x:c>
      <x:c r="E89" t="str">
        <x:v>中国A股</x:v>
      </x:c>
      <x:c r="F89" t="str">
        <x:v>ETF</x:v>
      </x:c>
      <x:c r="G89" t="str">
        <x:v>突破买入</x:v>
      </x:c>
      <x:c r="H89" t="str">
        <x:v>2-6周</x:v>
      </x:c>
      <x:c r="I89" t="str">
        <x:v>AKShare显示7月10日收盘0.316元、20日均线约0.304元、量比1.67；若收盘突破0.321元且成交量不低于20日均量1.2倍，并连续一日保持在0.316元上方，则触发。</x:v>
      </x:c>
      <x:c r="J89" t="str">
        <x:v>触发后的次一交易日0.318-0.328元分两批买入；若高开超过0.330元不追。</x:v>
      </x:c>
      <x:c r="K89" t="str">
        <x:v>收盘跌破0.304元或较入场均价下跌6%止损；上涨至0.345-0.355元区间分批止盈，若目录执行细则不利则复核。</x:v>
      </x:c>
      <x:c r="L89" t="n">
        <x:v>64</x:v>
      </x:c>
      <x:c r="M89" t="str">
        <x:v>v1.3</x:v>
      </x:c>
      <x:c r="N89" t="str">
        <x:v>基本药物目录和中医药规划形成政策共振，512170已站上20日均线且放量，具备价格确认。</x:v>
      </x:c>
      <x:c r="O89" t="str">
        <x:v>政策受益品种有限、集采降价、医药板块冲高回落。投研参考/模型组合假设，不构成确定收益承诺。</x:v>
      </x:c>
      <x:c r="P89" t="str">
        <x:v>基本药物目录2026; 中医药十五五; 中国宏观数据窗口</x:v>
      </x:c>
      <x:c r="Q89" t="str">
        <x:v>已复盘</x:v>
      </x:c>
      <x:c r="R89" t="n">
        <x:f>IF('Backtest_Trades'!X91="","",'Backtest_Trades'!X91)</x:f>
        <x:v>46261</x:v>
      </x:c>
      <x:c r="S89" t="n">
        <x:f>IF('Backtest_Trades'!Q91="","",'Backtest_Trades'!Q91)</x:f>
        <x:v>0.1163522012578615</x:v>
      </x:c>
      <x:c r="T89" t="n">
        <x:f>IF('Backtest_Trades'!S91="","",'Backtest_Trades'!S91)</x:f>
        <x:v>-0.016125697746536938</x:v>
      </x:c>
      <x:c r="U89" t="n">
        <x:f>IF('Backtest_Trades'!T91="","",'Backtest_Trades'!T91)</x:f>
        <x:v>0.13247789900439844</x:v>
      </x:c>
      <x:c r="V89" t="str">
        <x:f>IF('Backtest_Trades'!U91="","",'Backtest_Trades'!U91)</x:f>
        <x:v>止盈</x:v>
      </x:c>
      <x:c r="W89" t="n">
        <x:f>IF('Backtest_Trades'!V91="","",'Backtest_Trades'!V91)</x:f>
        <x:v>90</x:v>
      </x:c>
      <x:c r="X89" t="str">
        <x:f>IF('Backtest_Trades'!Y91="","",'Backtest_Trades'!Y91)</x:f>
        <x:v>按建议价格区间与次日开盘/日内区间交集模拟。退出：止盈。</x:v>
      </x:c>
    </x:row>
    <x:row r="90" ht="45" customHeight="1">
      <x:c r="A90" t="n">
        <x:v>46216</x:v>
      </x:c>
      <x:c r="B90" t="str">
        <x:v>20260713-S04</x:v>
      </x:c>
      <x:c r="C90" t="str">
        <x:v>半导体ETF</x:v>
      </x:c>
      <x:c r="D90" t="str">
        <x:v>512480.SH</x:v>
      </x:c>
      <x:c r="E90" t="str">
        <x:v>中国A股</x:v>
      </x:c>
      <x:c r="F90" t="str">
        <x:v>ETF</x:v>
      </x:c>
      <x:c r="G90" t="str">
        <x:v>右侧试仓</x:v>
      </x:c>
      <x:c r="H90" t="str">
        <x:v>2-6周</x:v>
      </x:c>
      <x:c r="I90" t="str">
        <x:v>AKShare显示7月10日收盘1.369元、除权后5日均线约1.370元；若收盘达到1.420元以上，成交量不低于除权后5日均量，且次日未跌回1.370元下方，则触发。</x:v>
      </x:c>
      <x:c r="J90" t="str">
        <x:v>确认后的次一交易日1.400-1.460元买入50%；若随后突破1.475元并放量，再加仓50%。</x:v>
      </x:c>
      <x:c r="K90" t="str">
        <x:v>收盘跌破1.330元或较入场均价下跌7%止损；上涨至1.510元、1.600元分两批止盈。</x:v>
      </x:c>
      <x:c r="L90" t="n">
        <x:v>56</x:v>
      </x:c>
      <x:c r="M90" t="str">
        <x:v>v1.3</x:v>
      </x:c>
      <x:c r="N90" t="str">
        <x:v>CXMT簿记与数字基础设施提供催化，但ETF近期发生价格折算，20日均线不可比，因此降低信心并只使用折算后价格。</x:v>
      </x:c>
      <x:c r="O90" t="str">
        <x:v>IPO抽水、折算后波动放大、国产良率不及预期或外部管制升级。投研参考/模型组合假设，不构成确定收益承诺。</x:v>
      </x:c>
      <x:c r="P90" t="str">
        <x:v>CXMT融资验证; 数字中国基础设施; 中国宏观数据窗口</x:v>
      </x:c>
      <x:c r="Q90" t="str">
        <x:v>已复盘</x:v>
      </x:c>
      <x:c r="R90" t="n">
        <x:f>IF('Backtest_Trades'!X92="","",'Backtest_Trades'!X92)</x:f>
        <x:v>46261</x:v>
      </x:c>
      <x:c r="S90" t="str">
        <x:f>IF('Backtest_Trades'!Q92="","",'Backtest_Trades'!Q92)</x:f>
      </x:c>
      <x:c r="T90" t="str">
        <x:f>IF('Backtest_Trades'!S92="","",'Backtest_Trades'!S92)</x:f>
      </x:c>
      <x:c r="U90" t="str">
        <x:f>IF('Backtest_Trades'!T92="","",'Backtest_Trades'!T92)</x:f>
      </x:c>
      <x:c r="V90" t="str">
        <x:f>IF('Backtest_Trades'!U92="","",'Backtest_Trades'!U92)</x:f>
        <x:v>未触发</x:v>
      </x:c>
      <x:c r="W90" t="str">
        <x:f>IF('Backtest_Trades'!V92="","",'Backtest_Trades'!V92)</x:f>
      </x:c>
      <x:c r="X90" t="str">
        <x:f>IF('Backtest_Trades'!Y92="","",'Backtest_Trades'!Y92)</x:f>
        <x:v>截至回测日未观察到同时满足建议入场条件的交易日。</x:v>
      </x:c>
    </x:row>
    <x:row r="91" ht="45" customHeight="1">
      <x:c r="A91" t="n">
        <x:v>46216</x:v>
      </x:c>
      <x:c r="B91" t="str">
        <x:v>20260713-S05</x:v>
      </x:c>
      <x:c r="C91" t="str">
        <x:v>中证旅游ETF</x:v>
      </x:c>
      <x:c r="D91" t="str">
        <x:v>159766.SZ</x:v>
      </x:c>
      <x:c r="E91" t="str">
        <x:v>中国A股</x:v>
      </x:c>
      <x:c r="F91" t="str">
        <x:v>ETF</x:v>
      </x:c>
      <x:c r="G91" t="str">
        <x:v>反转买入</x:v>
      </x:c>
      <x:c r="H91" t="str">
        <x:v>2-6周</x:v>
      </x:c>
      <x:c r="I91" t="str">
        <x:v>AKShare显示7月10日收盘0.547元、20日均线约0.561元、量比1.33；若收盘达到0.562元以上且成交量不低于20日均量1.2倍，同时暑期客流与客单价同步改善，则触发。</x:v>
      </x:c>
      <x:c r="J91" t="str">
        <x:v>确认后的次一交易日0.558-0.568元买入50%；若突破0.575元且量能延续，再加仓50%。</x:v>
      </x:c>
      <x:c r="K91" t="str">
        <x:v>收盘跌破0.535元或较入场均价下跌6%止损；上涨至0.590-0.610元区间分批止盈。</x:v>
      </x:c>
      <x:c r="L91" t="n">
        <x:v>55</x:v>
      </x:c>
      <x:c r="M91" t="str">
        <x:v>v1.3</x:v>
      </x:c>
      <x:c r="N91" t="str">
        <x:v>消费券与旅游规划提供催化，但价格仍在20日均线下方，必须等待量价和经营数据共同反转。</x:v>
      </x:c>
      <x:c r="O91" t="str">
        <x:v>客流不转化为利润、天气扰动、补贴边际减弱或ETF流动性下降。投研参考/模型组合假设，不构成确定收益承诺。</x:v>
      </x:c>
      <x:c r="P91" t="str">
        <x:v>暑期文旅消费券; 零售业创新政策; 中国CPI温和</x:v>
      </x:c>
      <x:c r="Q91" t="str">
        <x:v>已复盘</x:v>
      </x:c>
      <x:c r="R91" t="n">
        <x:f>IF('Backtest_Trades'!X93="","",'Backtest_Trades'!X93)</x:f>
        <x:v>46261</x:v>
      </x:c>
      <x:c r="S91" t="n">
        <x:f>IF('Backtest_Trades'!Q93="","",'Backtest_Trades'!Q93)</x:f>
        <x:v>0.01612903225806428</x:v>
      </x:c>
      <x:c r="T91" t="n">
        <x:f>IF('Backtest_Trades'!S93="","",'Backtest_Trades'!S93)</x:f>
        <x:v>-0.021249737008205316</x:v>
      </x:c>
      <x:c r="U91" t="n">
        <x:f>IF('Backtest_Trades'!T93="","",'Backtest_Trades'!T93)</x:f>
        <x:v>0.037378769266269596</x:v>
      </x:c>
      <x:c r="V91" t="str">
        <x:f>IF('Backtest_Trades'!U93="","",'Backtest_Trades'!U93)</x:f>
        <x:v>正确</x:v>
      </x:c>
      <x:c r="W91" t="n">
        <x:f>IF('Backtest_Trades'!V93="","",'Backtest_Trades'!V93)</x:f>
        <x:v>90</x:v>
      </x:c>
      <x:c r="X91" t="str">
        <x:f>IF('Backtest_Trades'!Y93="","",'Backtest_Trades'!Y93)</x:f>
        <x:v>按建议价格区间与次日开盘/日内区间交集模拟。退出：持有窗口到期。</x:v>
      </x:c>
    </x:row>
    <x:row r="92" ht="45" customHeight="1">
      <x:c r="A92" t="n">
        <x:v>46217</x:v>
      </x:c>
      <x:c r="B92" t="str">
        <x:v>20260714-S01</x:v>
      </x:c>
      <x:c r="C92" t="str">
        <x:v>United States Oil Fund</x:v>
      </x:c>
      <x:c r="D92" t="str">
        <x:v>USO.US</x:v>
      </x:c>
      <x:c r="E92" t="str">
        <x:v>美国</x:v>
      </x:c>
      <x:c r="F92" t="str">
        <x:v>商品ETF</x:v>
      </x:c>
      <x:c r="G92" t="str">
        <x:v>突破买入</x:v>
      </x:c>
      <x:c r="H92" t="str">
        <x:v>1-3周</x:v>
      </x:c>
      <x:c r="I92" t="str">
        <x:v>布伦特原油已升至约83.30美元；仅当其连续2个交易日收于82美元上方、霍尔木兹商业过境量仍明显低于战前，且USO成交量达到20日均量1.3倍时触发。</x:v>
      </x:c>
      <x:c r="J92" t="str">
        <x:v>全部条件满足后的次一交易日开盘买入50%；若USO回踩突破位不破且布油收于85美元上方，再加仓50%。</x:v>
      </x:c>
      <x:c r="K92" t="str">
        <x:v>布油收盘跌回77美元或USO较入场均价下跌6%止损；布油到90美元和96美元、或USO上涨12%和18%时分两批止盈。</x:v>
      </x:c>
      <x:c r="L92" t="n">
        <x:v>67</x:v>
      </x:c>
      <x:c r="M92" t="str">
        <x:v>v1.3</x:v>
      </x:c>
      <x:c r="N92" t="str">
        <x:v>油轮遇袭、封锁与收费政策提供事件确认，价格也已重新站上80美元；按v1.3规则等待第二个收盘和成交量，避免单日冲高。</x:v>
      </x:c>
      <x:c r="O92" t="str">
        <x:v>停火恢复、通航迅速正常化、战略库存释放或全球需求下修。投研参考/模型组合假设，不构成确定收益承诺。</x:v>
      </x:c>
      <x:c r="P92" t="str">
        <x:v>霍尔木兹再升级; 霍尔木兹收费与封锁; 油价冲击与利率抬升; 海湾供给缺口</x:v>
      </x:c>
      <x:c r="Q92" t="str">
        <x:v>已复盘</x:v>
      </x:c>
      <x:c r="R92" t="n">
        <x:f>IF('Backtest_Trades'!X94="","",'Backtest_Trades'!X94)</x:f>
        <x:v>46261</x:v>
      </x:c>
      <x:c r="S92" t="n">
        <x:f>IF('Backtest_Trades'!Q94="","",'Backtest_Trades'!Q94)</x:f>
        <x:v>0.0409597673291322</x:v>
      </x:c>
      <x:c r="T92" t="n">
        <x:f>IF('Backtest_Trades'!S94="","",'Backtest_Trades'!S94)</x:f>
        <x:v>0.008341306310555296</x:v>
      </x:c>
      <x:c r="U92" t="n">
        <x:f>IF('Backtest_Trades'!T94="","",'Backtest_Trades'!T94)</x:f>
        <x:v>0.032618461018576905</x:v>
      </x:c>
      <x:c r="V92" t="str">
        <x:f>IF('Backtest_Trades'!U94="","",'Backtest_Trades'!U94)</x:f>
        <x:v>正确</x:v>
      </x:c>
      <x:c r="W92" t="n">
        <x:f>IF('Backtest_Trades'!V94="","",'Backtest_Trades'!V94)</x:f>
        <x:v>90</x:v>
      </x:c>
      <x:c r="X92" t="str">
        <x:f>IF('Backtest_Trades'!Y94="","",'Backtest_Trades'!Y94)</x:f>
        <x:v>按可解析技术条件模拟，技术条件满足。退出：外部油价目标/事件退出条件。</x:v>
      </x:c>
    </x:row>
    <x:row r="93" ht="45" customHeight="1">
      <x:c r="A93" t="n">
        <x:v>46217</x:v>
      </x:c>
      <x:c r="B93" t="str">
        <x:v>20260714-S02</x:v>
      </x:c>
      <x:c r="C93" t="str">
        <x:v>军工ETF</x:v>
      </x:c>
      <x:c r="D93" t="str">
        <x:v>512660.SH</x:v>
      </x:c>
      <x:c r="E93" t="str">
        <x:v>中国A股</x:v>
      </x:c>
      <x:c r="F93" t="str">
        <x:v>ETF</x:v>
      </x:c>
      <x:c r="G93" t="str">
        <x:v>观望转买入</x:v>
      </x:c>
      <x:c r="H93" t="str">
        <x:v>2-6周</x:v>
      </x:c>
      <x:c r="I93" t="str">
        <x:v>AKShare显示7月13日收盘1.192元、5日均线1.236元、20日均线1.263元、量比1.59；仅当收盘重新站上1.240元且上涨日成交量不低于20日均量1.3倍，次日不跌破1.220元时触发。</x:v>
      </x:c>
      <x:c r="J93" t="str">
        <x:v>确认后的次一交易日1.225-1.255元买入50%；若收盘进一步站上1.265元，再加仓50%。</x:v>
      </x:c>
      <x:c r="K93" t="str">
        <x:v>收盘跌破1.150元或较入场均价下跌6.5%止损；上涨至1.320元和1.380元分两批止盈，若欧洲采购未形成合同则到期退出。</x:v>
      </x:c>
      <x:c r="L93" t="n">
        <x:v>58</x:v>
      </x:c>
      <x:c r="M93" t="str">
        <x:v>v1.3</x:v>
      </x:c>
      <x:c r="N93" t="str">
        <x:v>欧洲导弹防御联盟与中东冲突提高防空和军工电子订单预期，但ETF近5日下跌7.17%，高量能可能来自抛售，因此只做右侧确认。</x:v>
      </x:c>
      <x:c r="O93" t="str">
        <x:v>地缘缓和、订单落地慢、军工估值压缩或放量下跌延续。投研参考/模型组合假设，不构成确定收益承诺。</x:v>
      </x:c>
      <x:c r="P93" t="str">
        <x:v>欧洲导弹防御联盟; 霍尔木兹再升级; A股风险偏好收缩</x:v>
      </x:c>
      <x:c r="Q93" t="str">
        <x:v>已复盘</x:v>
      </x:c>
      <x:c r="R93" s="145" t="n">
        <x:f>IF('Backtest_Trades'!X95="","",'Backtest_Trades'!X95)</x:f>
        <x:v>46261</x:v>
      </x:c>
      <x:c r="S93" t="str">
        <x:f>IF('Backtest_Trades'!Q95="","",'Backtest_Trades'!Q95)</x:f>
      </x:c>
      <x:c r="T93" t="str">
        <x:f>IF('Backtest_Trades'!S95="","",'Backtest_Trades'!S95)</x:f>
      </x:c>
      <x:c r="U93" t="str">
        <x:f>IF('Backtest_Trades'!T95="","",'Backtest_Trades'!T95)</x:f>
      </x:c>
      <x:c r="V93" t="str">
        <x:f>IF('Backtest_Trades'!U95="","",'Backtest_Trades'!U95)</x:f>
        <x:v>未触发</x:v>
      </x:c>
      <x:c r="W93" t="str">
        <x:f>IF('Backtest_Trades'!V95="","",'Backtest_Trades'!V95)</x:f>
      </x:c>
      <x:c r="X93" t="str">
        <x:f>IF('Backtest_Trades'!Y95="","",'Backtest_Trades'!Y95)</x:f>
        <x:v>截至回测日未观察到同时满足建议入场条件的交易日。</x:v>
      </x:c>
    </x:row>
    <x:row r="94" ht="45" customHeight="1">
      <x:c r="A94" t="n">
        <x:v>46217</x:v>
      </x:c>
      <x:c r="B94" t="str">
        <x:v>20260714-S03</x:v>
      </x:c>
      <x:c r="C94" t="str">
        <x:v>半导体ETF</x:v>
      </x:c>
      <x:c r="D94" t="str">
        <x:v>512480.SH</x:v>
      </x:c>
      <x:c r="E94" t="str">
        <x:v>中国A股</x:v>
      </x:c>
      <x:c r="F94" t="str">
        <x:v>ETF</x:v>
      </x:c>
      <x:c r="G94" t="str">
        <x:v>回稳后买入</x:v>
      </x:c>
      <x:c r="H94" t="str">
        <x:v>2-6周</x:v>
      </x:c>
      <x:c r="I94" t="str">
        <x:v>AKShare显示7月13日收盘1.292元、近5日跌3.15%，价格折算后仅7个可比交易日、5日均线约1.361元；若收盘重新达到1.365元且成交量不低于折算后均量，次日不跌破1.330元时触发。</x:v>
      </x:c>
      <x:c r="J94" t="str">
        <x:v>确认后的次一交易日1.345-1.385元买入50%；若世界人工智能大会释放明确订单或收盘突破1.420元，再加仓50%。</x:v>
      </x:c>
      <x:c r="K94" t="str">
        <x:v>收盘跌破1.270元或较入场均价下跌7%止损；上涨至1.480元和1.580元分两批止盈。</x:v>
      </x:c>
      <x:c r="L94" t="n">
        <x:v>54</x:v>
      </x:c>
      <x:c r="M94" t="str">
        <x:v>v1.3</x:v>
      </x:c>
      <x:c r="N94" t="str">
        <x:v>台积电和SK海力士验证AI硬件需求，中国AI大会和芯片政策提供催化；但ETF仍低于折算后短期均线，且历史可比区间短，信心按v1.3下调。</x:v>
      </x:c>
      <x:c r="O94" t="str">
        <x:v>油价推高利率、全球科技估值继续压缩、折算后波动失真或政策缺少订单。投研参考/模型组合假设，不构成确定收益承诺。</x:v>
      </x:c>
      <x:c r="P94" t="str">
        <x:v>HBM融资与扩产; 先进制程订单验证; 世界人工智能大会; 芯片与光电子政策</x:v>
      </x:c>
      <x:c r="Q94" t="str">
        <x:v>已复盘</x:v>
      </x:c>
      <x:c r="R94" s="145" t="n">
        <x:f>IF('Backtest_Trades'!X96="","",'Backtest_Trades'!X96)</x:f>
        <x:v>46261</x:v>
      </x:c>
      <x:c r="S94" t="str">
        <x:f>IF('Backtest_Trades'!Q96="","",'Backtest_Trades'!Q96)</x:f>
      </x:c>
      <x:c r="T94" t="str">
        <x:f>IF('Backtest_Trades'!S96="","",'Backtest_Trades'!S96)</x:f>
      </x:c>
      <x:c r="U94" t="str">
        <x:f>IF('Backtest_Trades'!T96="","",'Backtest_Trades'!T96)</x:f>
      </x:c>
      <x:c r="V94" t="str">
        <x:f>IF('Backtest_Trades'!U96="","",'Backtest_Trades'!U96)</x:f>
        <x:v>未触发</x:v>
      </x:c>
      <x:c r="W94" t="str">
        <x:f>IF('Backtest_Trades'!V96="","",'Backtest_Trades'!V96)</x:f>
      </x:c>
      <x:c r="X94" t="str">
        <x:f>IF('Backtest_Trades'!Y96="","",'Backtest_Trades'!Y96)</x:f>
        <x:v>截至回测日未观察到同时满足建议入场条件的交易日。</x:v>
      </x:c>
    </x:row>
    <x:row r="95" ht="45" customHeight="1">
      <x:c r="A95" t="n">
        <x:v>46217</x:v>
      </x:c>
      <x:c r="B95" t="str">
        <x:v>20260714-S04</x:v>
      </x:c>
      <x:c r="C95" t="str">
        <x:v>中证旅游ETF</x:v>
      </x:c>
      <x:c r="D95" t="str">
        <x:v>159766.SZ</x:v>
      </x:c>
      <x:c r="E95" t="str">
        <x:v>中国A股</x:v>
      </x:c>
      <x:c r="F95" t="str">
        <x:v>ETF</x:v>
      </x:c>
      <x:c r="G95" t="str">
        <x:v>反转买入</x:v>
      </x:c>
      <x:c r="H95" t="str">
        <x:v>2-6周</x:v>
      </x:c>
      <x:c r="I95" t="str">
        <x:v>AKShare显示7月13日收盘0.532元、20日均线0.558元、20日跌幅9.83%、量比1.01；仅当收盘达到0.559元以上、成交量达到20日均量1.2倍，且周度预订与客单价同步改善时触发。</x:v>
      </x:c>
      <x:c r="J95" t="str">
        <x:v>确认后的次一交易日0.552-0.565元买入50%；若收盘突破0.575元且量能延续，再加仓50%。</x:v>
      </x:c>
      <x:c r="K95" t="str">
        <x:v>收盘跌破0.515元或较入场均价下跌6%止损；上涨至0.590元和0.615元分两批止盈，持有满6周仍未达第一目标则退出。</x:v>
      </x:c>
      <x:c r="L95" t="n">
        <x:v>51</x:v>
      </x:c>
      <x:c r="M95" t="str">
        <x:v>v1.3</x:v>
      </x:c>
      <x:c r="N95" t="str">
        <x:v>文旅消费券和暑期活动形成需求催化，但ETF趋势仍弱、昨日未出现放量修复；连续未触发主题按v1.3再降信心。</x:v>
      </x:c>
      <x:c r="O95" t="str">
        <x:v>客流不转化为利润、极端天气、补贴边际减弱或消费数据低于预期。投研参考/模型组合假设，不构成确定收益承诺。</x:v>
      </x:c>
      <x:c r="P95" t="str">
        <x:v>暑期文旅消费季; 中国半年度数据窗口; A股风险偏好收缩</x:v>
      </x:c>
      <x:c r="Q95" t="str">
        <x:v>已复盘</x:v>
      </x:c>
      <x:c r="R95" s="145" t="n">
        <x:f>IF('Backtest_Trades'!X97="","",'Backtest_Trades'!X97)</x:f>
        <x:v>46261</x:v>
      </x:c>
      <x:c r="S95" t="n">
        <x:f>IF('Backtest_Trades'!Q97="","",'Backtest_Trades'!Q97)</x:f>
        <x:v>0.018115942028985588</x:v>
      </x:c>
      <x:c r="T95" t="n">
        <x:f>IF('Backtest_Trades'!S97="","",'Backtest_Trades'!S97)</x:f>
        <x:v>-0.04588673005374133</x:v>
      </x:c>
      <x:c r="U95" t="n">
        <x:f>IF('Backtest_Trades'!T97="","",'Backtest_Trades'!T97)</x:f>
        <x:v>0.06400267208272692</x:v>
      </x:c>
      <x:c r="V95" t="str">
        <x:f>IF('Backtest_Trades'!U97="","",'Backtest_Trades'!U97)</x:f>
        <x:v>正确</x:v>
      </x:c>
      <x:c r="W95" t="n">
        <x:f>IF('Backtest_Trades'!V97="","",'Backtest_Trades'!V97)</x:f>
        <x:v>90</x:v>
      </x:c>
      <x:c r="X95" t="str">
        <x:f>IF('Backtest_Trades'!Y97="","",'Backtest_Trades'!Y97)</x:f>
        <x:v>按建议价格区间与次日开盘/日内区间交集模拟。退出：持有窗口到期。</x:v>
      </x:c>
    </x:row>
    <x:row r="96" ht="45" customHeight="1">
      <x:c r="A96" t="n">
        <x:v>46217</x:v>
      </x:c>
      <x:c r="B96" t="str">
        <x:v>20260714-S05</x:v>
      </x:c>
      <x:c r="C96" t="str">
        <x:v>沪深300ETF</x:v>
      </x:c>
      <x:c r="D96" t="str">
        <x:v>510300.SH</x:v>
      </x:c>
      <x:c r="E96" t="str">
        <x:v>中国A股</x:v>
      </x:c>
      <x:c r="F96" t="str">
        <x:v>ETF</x:v>
      </x:c>
      <x:c r="G96" t="str">
        <x:v>数据确认后买入</x:v>
      </x:c>
      <x:c r="H96" t="str">
        <x:v>2-6周</x:v>
      </x:c>
      <x:c r="I96" t="str">
        <x:v>AKShare显示7月13日收盘4.744元、5日均线4.823元、20日均线4.921元；若7月15日同口径工业和社零数据不弱于5月、房地产销售降幅不扩大，且ETF收盘重新站上4.825元、成交量不低于20日均量时触发。</x:v>
      </x:c>
      <x:c r="J96" t="str">
        <x:v>数据与价格同时确认后的次一交易日4.800-4.880元买入50%；若随后收盘站上4.925元，再加仓50%。</x:v>
      </x:c>
      <x:c r="K96" t="str">
        <x:v>收盘跌破4.620元或较入场均价下跌5%止损；上涨至5.050元和5.200元分两批止盈，若房地产或消费显著走弱则取消信号。</x:v>
      </x:c>
      <x:c r="L96" t="n">
        <x:v>53</x:v>
      </x:c>
      <x:c r="M96" t="str">
        <x:v>v1.3</x:v>
      </x:c>
      <x:c r="N96" t="str">
        <x:v>宽基近5日下跌2.73%并处于均线下方，不能提前押注数据；宏观数据与价格同向确认后，才具备风险偏好修复的可回测条件。</x:v>
      </x:c>
      <x:c r="O96" t="str">
        <x:v>中东油价继续上行、宏观数据不及预期、人民币承压或外资流出。投研参考/模型组合假设，不构成确定收益承诺。</x:v>
      </x:c>
      <x:c r="P96" t="str">
        <x:v>中国半年度数据窗口; A股风险偏好收缩; 油价冲击与利率抬升</x:v>
      </x:c>
      <x:c r="Q96" t="str">
        <x:v>已复盘</x:v>
      </x:c>
      <x:c r="R96" s="145" t="n">
        <x:f>IF('Backtest_Trades'!X98="","",'Backtest_Trades'!X98)</x:f>
        <x:v>46261</x:v>
      </x:c>
      <x:c r="S96" t="n">
        <x:f>IF('Backtest_Trades'!Q98="","",'Backtest_Trades'!Q98)</x:f>
        <x:v>-0.0432801822323462</x:v>
      </x:c>
      <x:c r="T96" t="n">
        <x:f>IF('Backtest_Trades'!S98="","",'Backtest_Trades'!S98)</x:f>
        <x:v>-0.05146754857379077</x:v>
      </x:c>
      <x:c r="U96" t="n">
        <x:f>IF('Backtest_Trades'!T98="","",'Backtest_Trades'!T98)</x:f>
        <x:v>0.008187366341444569</x:v>
      </x:c>
      <x:c r="V96" t="str">
        <x:f>IF('Backtest_Trades'!U98="","",'Backtest_Trades'!U98)</x:f>
        <x:v>部分正确</x:v>
      </x:c>
      <x:c r="W96" t="n">
        <x:f>IF('Backtest_Trades'!V98="","",'Backtest_Trades'!V98)</x:f>
        <x:v>45</x:v>
      </x:c>
      <x:c r="X96" t="str">
        <x:f>IF('Backtest_Trades'!Y98="","",'Backtest_Trades'!Y98)</x:f>
        <x:v>按建议价格区间与次日开盘/日内区间交集模拟。退出：止损。</x:v>
      </x:c>
    </x:row>
    <x:row r="97" ht="45" customHeight="1">
      <x:c r="A97" t="n">
        <x:v>46219</x:v>
      </x:c>
      <x:c r="B97" t="str">
        <x:v>20260716-S01</x:v>
      </x:c>
      <x:c r="C97" t="str">
        <x:v>United States Oil Fund</x:v>
      </x:c>
      <x:c r="D97" t="str">
        <x:v>USO.US</x:v>
      </x:c>
      <x:c r="E97" t="str">
        <x:v>美国</x:v>
      </x:c>
      <x:c r="F97" t="str">
        <x:v>商品ETF</x:v>
      </x:c>
      <x:c r="G97" t="str">
        <x:v>突破买入</x:v>
      </x:c>
      <x:c r="H97" t="str">
        <x:v>1-3周</x:v>
      </x:c>
      <x:c r="I97" t="str">
        <x:v>仅当布伦特原油连续2个交易日收于84美元上方、霍尔木兹商业过境量仍明显低于战前，且USO收盘突破近20日高点并放量至20日均量1.3倍时触发。</x:v>
      </x:c>
      <x:c r="J97" t="str">
        <x:v>满足全部条件后的次一交易日开盘买入50%；若布油进一步收于88美元上方且USO回踩突破位不破，再加仓50%。</x:v>
      </x:c>
      <x:c r="K97" t="str">
        <x:v>布油收盘跌回78美元或USO较入场均价下跌6%止损；USO上涨12%和18%分两批止盈，若停火与通航恢复被船运数据验证则提前退出。</x:v>
      </x:c>
      <x:c r="L97" t="n">
        <x:v>66</x:v>
      </x:c>
      <x:c r="M97" t="str">
        <x:v>v1.3</x:v>
      </x:c>
      <x:c r="N97" t="str">
        <x:v>美国重新封锁伊朗港口，IEA显示海湾供给仍显著低于战前；事件与价格同向后才允许中高信心。</x:v>
      </x:c>
      <x:c r="O97" t="str">
        <x:v>停火恢复、护航改善、政府库存释放或需求下修。投研参考/模型组合假设，不构成确定收益承诺。</x:v>
      </x:c>
      <x:c r="P97" t="str">
        <x:v>霍尔木兹再封锁; 海湾供给缺口; 美国PPI降温</x:v>
      </x:c>
      <x:c r="Q97" t="str">
        <x:v>已复盘</x:v>
      </x:c>
      <x:c r="R97" t="n">
        <x:f>IF('Backtest_Trades'!X99="","",'Backtest_Trades'!X99)</x:f>
        <x:v>46261</x:v>
      </x:c>
      <x:c r="S97" t="n">
        <x:f>IF('Backtest_Trades'!Q99="","",'Backtest_Trades'!Q99)</x:f>
        <x:v>0.1200000000000001</x:v>
      </x:c>
      <x:c r="T97" t="n">
        <x:f>IF('Backtest_Trades'!S99="","",'Backtest_Trades'!S99)</x:f>
        <x:v>-0.005268902693743471</x:v>
      </x:c>
      <x:c r="U97" t="n">
        <x:f>IF('Backtest_Trades'!T99="","",'Backtest_Trades'!T99)</x:f>
        <x:v>0.12526890269374358</x:v>
      </x:c>
      <x:c r="V97" t="str">
        <x:f>IF('Backtest_Trades'!U99="","",'Backtest_Trades'!U99)</x:f>
        <x:v>止盈</x:v>
      </x:c>
      <x:c r="W97" t="n">
        <x:f>IF('Backtest_Trades'!V99="","",'Backtest_Trades'!V99)</x:f>
        <x:v>90</x:v>
      </x:c>
      <x:c r="X97" t="str">
        <x:f>IF('Backtest_Trades'!Y99="","",'Backtest_Trades'!Y99)</x:f>
        <x:v>按可解析技术条件模拟，技术条件满足。退出：止盈。</x:v>
      </x:c>
    </x:row>
    <x:row r="98" ht="45" customHeight="1">
      <x:c r="A98" t="n">
        <x:v>46219</x:v>
      </x:c>
      <x:c r="B98" t="str">
        <x:v>20260716-S02</x:v>
      </x:c>
      <x:c r="C98" t="str">
        <x:v>消费ETF</x:v>
      </x:c>
      <x:c r="D98" t="str">
        <x:v>159928.SZ</x:v>
      </x:c>
      <x:c r="E98" t="str">
        <x:v>中国A股</x:v>
      </x:c>
      <x:c r="F98" t="str">
        <x:v>ETF</x:v>
      </x:c>
      <x:c r="G98" t="str">
        <x:v>放量续涨买入</x:v>
      </x:c>
      <x:c r="H98" t="str">
        <x:v>2-6周</x:v>
      </x:c>
      <x:c r="I98" t="str">
        <x:v>AKShare截至7月16日盘中显示价格0.657元、5日均线0.642元、20日均线0.627元、5日涨幅6.31%；仅当收盘突破0.665元且成交量达到20日均量1.2倍时触发。</x:v>
      </x:c>
      <x:c r="J98" t="str">
        <x:v>触发后的次一交易日0.655-0.672元买入50%；若3日内回踩0.650元不破并重新收于0.670元上方，再加仓50%。</x:v>
      </x:c>
      <x:c r="K98" t="str">
        <x:v>收盘跌破0.626元或较入场均价下跌5.5%止损；上涨至0.700元和0.730元分两批止盈，若消费数据再次转负则复核。</x:v>
      </x:c>
      <x:c r="L98" t="n">
        <x:v>61</x:v>
      </x:c>
      <x:c r="M98" t="str">
        <x:v>v1.3</x:v>
      </x:c>
      <x:c r="N98" t="str">
        <x:v>消费规划、智能终端高增长与价格站上多条均线形成同向确认，但今日盘中量能尚未达标。</x:v>
      </x:c>
      <x:c r="O98" t="str">
        <x:v>政策落地慢、汽车家电拖累扩大、消费反弹缺少收入支撑。投研参考/模型组合假设，不构成确定收益承诺。</x:v>
      </x:c>
      <x:c r="P98" t="str">
        <x:v>消费结构分化; 智能绿色消费; 扩大消费规划</x:v>
      </x:c>
      <x:c r="Q98" t="str">
        <x:v>已复盘</x:v>
      </x:c>
      <x:c r="R98" s="145" t="n">
        <x:f>IF('Backtest_Trades'!X100="","",'Backtest_Trades'!X100)</x:f>
        <x:v>46261</x:v>
      </x:c>
      <x:c r="S98" t="n">
        <x:f>IF('Backtest_Trades'!Q100="","",'Backtest_Trades'!Q100)</x:f>
        <x:v>0.05263157894736836</x:v>
      </x:c>
      <x:c r="T98" t="n">
        <x:f>IF('Backtest_Trades'!S100="","",'Backtest_Trades'!S100)</x:f>
        <x:v>0.0034865983874483586</x:v>
      </x:c>
      <x:c r="U98" t="n">
        <x:f>IF('Backtest_Trades'!T100="","",'Backtest_Trades'!T100)</x:f>
        <x:v>0.049144980559920004</x:v>
      </x:c>
      <x:c r="V98" t="str">
        <x:f>IF('Backtest_Trades'!U100="","",'Backtest_Trades'!U100)</x:f>
        <x:v>止盈</x:v>
      </x:c>
      <x:c r="W98" t="n">
        <x:f>IF('Backtest_Trades'!V100="","",'Backtest_Trades'!V100)</x:f>
        <x:v>90</x:v>
      </x:c>
      <x:c r="X98" t="str">
        <x:f>IF('Backtest_Trades'!Y100="","",'Backtest_Trades'!Y100)</x:f>
        <x:v>按建议价格区间与次日开盘/日内区间交集模拟。退出：止盈。</x:v>
      </x:c>
    </x:row>
    <x:row r="99" ht="45" customHeight="1">
      <x:c r="A99" t="n">
        <x:v>46219</x:v>
      </x:c>
      <x:c r="B99" t="str">
        <x:v>20260716-S03</x:v>
      </x:c>
      <x:c r="C99" t="str">
        <x:v>沪深300ETF</x:v>
      </x:c>
      <x:c r="D99" t="str">
        <x:v>510300.SH</x:v>
      </x:c>
      <x:c r="E99" t="str">
        <x:v>中国A股</x:v>
      </x:c>
      <x:c r="F99" t="str">
        <x:v>ETF</x:v>
      </x:c>
      <x:c r="G99" t="str">
        <x:v>右侧买入</x:v>
      </x:c>
      <x:c r="H99" t="str">
        <x:v>2-6周</x:v>
      </x:c>
      <x:c r="I99" t="str">
        <x:v>AKShare截至7月16日盘中显示价格4.802元、5日均线4.810元、20日均线4.905元；仅当收盘重新站上4.910元且成交量达到20日均量1.2倍时触发。</x:v>
      </x:c>
      <x:c r="J99" t="str">
        <x:v>触发后的次一交易日4.890-4.950元买入50%；若随后收盘站上5.000元且量能延续，再加仓50%。</x:v>
      </x:c>
      <x:c r="K99" t="str">
        <x:v>收盘跌破4.700元或较入场均价下跌5%止损；上涨至5.080元和5.220元分两批止盈。</x:v>
      </x:c>
      <x:c r="L99" t="n">
        <x:v>55</x:v>
      </x:c>
      <x:c r="M99" t="str">
        <x:v>v1.3</x:v>
      </x:c>
      <x:c r="N99" t="str">
        <x:v>GDP与投资数据偏弱，但服务业和出口提供缓冲；宽基仍在20日均线下方，因此只接受量价右侧确认。</x:v>
      </x:c>
      <x:c r="O99" t="str">
        <x:v>政策力度不足、房地产继续恶化、人民币承压或外资流出。投研参考/模型组合假设，不构成确定收益承诺。</x:v>
      </x:c>
      <x:c r="P99" t="str">
        <x:v>中国增长减速分化; 中国投资收缩; 服务业托底</x:v>
      </x:c>
      <x:c r="Q99" t="str">
        <x:v>已复盘</x:v>
      </x:c>
      <x:c r="R99" s="145" t="n">
        <x:f>IF('Backtest_Trades'!X101="","",'Backtest_Trades'!X101)</x:f>
        <x:v>46261</x:v>
      </x:c>
      <x:c r="S99" t="str">
        <x:f>IF('Backtest_Trades'!Q101="","",'Backtest_Trades'!Q101)</x:f>
      </x:c>
      <x:c r="T99" t="str">
        <x:f>IF('Backtest_Trades'!S101="","",'Backtest_Trades'!S101)</x:f>
      </x:c>
      <x:c r="U99" t="str">
        <x:f>IF('Backtest_Trades'!T101="","",'Backtest_Trades'!T101)</x:f>
      </x:c>
      <x:c r="V99" t="str">
        <x:f>IF('Backtest_Trades'!U101="","",'Backtest_Trades'!U101)</x:f>
        <x:v>未触发</x:v>
      </x:c>
      <x:c r="W99" t="str">
        <x:f>IF('Backtest_Trades'!V101="","",'Backtest_Trades'!V101)</x:f>
      </x:c>
      <x:c r="X99" t="str">
        <x:f>IF('Backtest_Trades'!Y101="","",'Backtest_Trades'!Y101)</x:f>
        <x:v>截至回测日未观察到同时满足建议入场条件的交易日。</x:v>
      </x:c>
    </x:row>
    <x:row r="100" ht="45" customHeight="1">
      <x:c r="A100" t="n">
        <x:v>46219</x:v>
      </x:c>
      <x:c r="B100" t="str">
        <x:v>20260716-S04</x:v>
      </x:c>
      <x:c r="C100" t="str">
        <x:v>房地产ETF</x:v>
      </x:c>
      <x:c r="D100" t="str">
        <x:v>512200.SH</x:v>
      </x:c>
      <x:c r="E100" t="str">
        <x:v>中国A股</x:v>
      </x:c>
      <x:c r="F100" t="str">
        <x:v>ETF</x:v>
      </x:c>
      <x:c r="G100" t="str">
        <x:v>政策反转买入</x:v>
      </x:c>
      <x:c r="H100" t="str">
        <x:v>1-4周</x:v>
      </x:c>
      <x:c r="I100" t="str">
        <x:v>AKShare截至7月16日盘中显示价格1.202元、20日均线1.200元；仅当收盘突破1.210元、成交量达到20日均量1.3倍，且出现可核验的收储、融资或核心城市政策增量时触发。</x:v>
      </x:c>
      <x:c r="J100" t="str">
        <x:v>价格与政策同时确认后的次一交易日1.205-1.225元买入50%；若收盘进一步站上1.240元，再加仓50%。</x:v>
      </x:c>
      <x:c r="K100" t="str">
        <x:v>收盘跌破1.160元或较入场均价下跌5.5%止损；上涨至1.270元和1.320元分两批止盈，4周内政策未转化为成交则退出。</x:v>
      </x:c>
      <x:c r="L100" t="n">
        <x:v>49</x:v>
      </x:c>
      <x:c r="M100" t="str">
        <x:v>v1.3</x:v>
      </x:c>
      <x:c r="N100" t="str">
        <x:v>基本面仍弱，但ETF已回到20日均线附近，说明市场在交易政策预期；按v1.3规则给予低信心并要求政策与价格双确认。</x:v>
      </x:c>
      <x:c r="O100" t="str">
        <x:v>销售和融资继续恶化、政策低于预期、反弹缺乏成交量。投研参考/模型组合假设，不构成确定收益承诺。</x:v>
      </x:c>
      <x:c r="P100" t="str">
        <x:v>房地产深度调整; 中国投资收缩; 消费结构分化</x:v>
      </x:c>
      <x:c r="Q100" t="str">
        <x:v>已复盘</x:v>
      </x:c>
      <x:c r="R100" s="145" t="n">
        <x:f>IF('Backtest_Trades'!X102="","",'Backtest_Trades'!X102)</x:f>
        <x:v>46261</x:v>
      </x:c>
      <x:c r="S100" t="n">
        <x:f>IF('Backtest_Trades'!Q102="","",'Backtest_Trades'!Q102)</x:f>
        <x:v>-0.03734439834024905</x:v>
      </x:c>
      <x:c r="T100" t="n">
        <x:f>IF('Backtest_Trades'!S102="","",'Backtest_Trades'!S102)</x:f>
        <x:v>0.013292656352146492</x:v>
      </x:c>
      <x:c r="U100" t="n">
        <x:f>IF('Backtest_Trades'!T102="","",'Backtest_Trades'!T102)</x:f>
        <x:v>-0.050637054692395544</x:v>
      </x:c>
      <x:c r="V100" t="str">
        <x:f>IF('Backtest_Trades'!U102="","",'Backtest_Trades'!U102)</x:f>
        <x:v>错误</x:v>
      </x:c>
      <x:c r="W100" t="n">
        <x:f>IF('Backtest_Trades'!V102="","",'Backtest_Trades'!V102)</x:f>
        <x:v>15</x:v>
      </x:c>
      <x:c r="X100" t="str">
        <x:f>IF('Backtest_Trades'!Y102="","",'Backtest_Trades'!Y102)</x:f>
        <x:v>按建议价格区间与次日开盘/日内区间交集模拟。退出：止损。</x:v>
      </x:c>
    </x:row>
    <x:row r="101" ht="45" customHeight="1">
      <x:c r="A101" t="n">
        <x:v>46219</x:v>
      </x:c>
      <x:c r="B101" t="str">
        <x:v>20260716-S05</x:v>
      </x:c>
      <x:c r="C101" t="str">
        <x:v>半导体ETF</x:v>
      </x:c>
      <x:c r="D101" t="str">
        <x:v>512480.SH</x:v>
      </x:c>
      <x:c r="E101" t="str">
        <x:v>中国A股</x:v>
      </x:c>
      <x:c r="F101" t="str">
        <x:v>ETF</x:v>
      </x:c>
      <x:c r="G101" t="str">
        <x:v>止跌后买入</x:v>
      </x:c>
      <x:c r="H101" t="str">
        <x:v>2-6周</x:v>
      </x:c>
      <x:c r="I101" t="str">
        <x:v>AKShare截至7月16日盘中显示价格1.215元、5日均线1.283元、5日跌幅17.40%；仅当收盘重新站上1.285元、成交量达到20日均量1.3倍，次日不跌破1.250元时触发。</x:v>
      </x:c>
      <x:c r="J101" t="str">
        <x:v>确认后的次一交易日1.270-1.310元买入50%；若台积电财报后板块收盘突破1.340元并放量，再加仓50%。</x:v>
      </x:c>
      <x:c r="K101" t="str">
        <x:v>收盘跌破1.180元或较入场均价下跌7%止损；上涨至1.380元和1.460元分两批止盈。</x:v>
      </x:c>
      <x:c r="L101" t="n">
        <x:v>50</x:v>
      </x:c>
      <x:c r="M101" t="str">
        <x:v>v1.3</x:v>
      </x:c>
      <x:c r="N101" t="str">
        <x:v>电子制造、出口和台积电营收验证需求，但ETF价格快速下跌且出口管制风险上升，必须等待明确止跌。</x:v>
      </x:c>
      <x:c r="O101" t="str">
        <x:v>台积电指引不及预期、出口管制升级、估值压缩或下跌趋势延续。投研参考/模型组合假设，不构成确定收益承诺。</x:v>
      </x:c>
      <x:c r="P101" t="str">
        <x:v>高端制造韧性; AI芯片需求验证; 美国芯片出口管制</x:v>
      </x:c>
      <x:c r="Q101" t="str">
        <x:v>已复盘</x:v>
      </x:c>
      <x:c r="R101" s="145" t="n">
        <x:f>IF('Backtest_Trades'!X103="","",'Backtest_Trades'!X103)</x:f>
        <x:v>46261</x:v>
      </x:c>
      <x:c r="S101" t="str">
        <x:f>IF('Backtest_Trades'!Q103="","",'Backtest_Trades'!Q103)</x:f>
      </x:c>
      <x:c r="T101" t="str">
        <x:f>IF('Backtest_Trades'!S103="","",'Backtest_Trades'!S103)</x:f>
      </x:c>
      <x:c r="U101" t="str">
        <x:f>IF('Backtest_Trades'!T103="","",'Backtest_Trades'!T103)</x:f>
      </x:c>
      <x:c r="V101" t="str">
        <x:f>IF('Backtest_Trades'!U103="","",'Backtest_Trades'!U103)</x:f>
        <x:v>未触发</x:v>
      </x:c>
      <x:c r="W101" t="str">
        <x:f>IF('Backtest_Trades'!V103="","",'Backtest_Trades'!V103)</x:f>
      </x:c>
      <x:c r="X101" t="str">
        <x:f>IF('Backtest_Trades'!Y103="","",'Backtest_Trades'!Y103)</x:f>
        <x:v>截至回测日未观察到同时满足建议入场条件的交易日。</x:v>
      </x:c>
    </x:row>
    <x:row r="102" ht="45" customHeight="1">
      <x:c r="A102" t="n">
        <x:v>46222</x:v>
      </x:c>
      <x:c r="B102" t="str">
        <x:v>20260719-S01</x:v>
      </x:c>
      <x:c r="C102" t="str">
        <x:v>United States Oil Fund</x:v>
      </x:c>
      <x:c r="D102" t="str">
        <x:v>USO.US</x:v>
      </x:c>
      <x:c r="E102" t="str">
        <x:v>美国</x:v>
      </x:c>
      <x:c r="F102" t="str">
        <x:v>商品ETF</x:v>
      </x:c>
      <x:c r="G102" t="str">
        <x:v>突破买入</x:v>
      </x:c>
      <x:c r="H102" t="str">
        <x:v>1-3周</x:v>
      </x:c>
      <x:c r="I102" t="str">
        <x:v>仅当布伦特原油连续2个交易日收于88美元上方、霍尔木兹商业流量仍受限，且USO收盘创20日新高并放量至20日均量1.3倍时触发。7月17日布伦特约88.10美元，仅作为事件验证，不能替代USO的量价确认。</x:v>
      </x:c>
      <x:c r="J102" t="str">
        <x:v>全部条件成立后的下一美国交易日开盘买入50%；若USO回踩突破位不破且布伦特收于92美元上方，再加仓50%。</x:v>
      </x:c>
      <x:c r="K102" t="str">
        <x:v>布伦特收盘跌回82美元或USO较入场均价跌6%止损；USO上涨10%和16%分两批止盈，若停火和通航恢复被船运数据验证则提前退出。</x:v>
      </x:c>
      <x:c r="L102" t="n">
        <x:v>64</x:v>
      </x:c>
      <x:c r="M102" t="str">
        <x:v>v1.3</x:v>
      </x:c>
      <x:c r="N102" t="str">
        <x:v>替代路线需要多年建设，短期供给安全仍高度依赖霍尔木兹；但事件交易必须由油价和ETF量能共同确认。</x:v>
      </x:c>
      <x:c r="O102" t="str">
        <x:v>停火恢复、护航改善、战略储备释放或需求下修。投研参考/模型组合假设，不构成确定收益承诺。</x:v>
      </x:c>
      <x:c r="P102" t="str">
        <x:v>霍尔木兹替代通道; 油市流量与产品紧张; 国内油价传导</x:v>
      </x:c>
      <x:c r="Q102" t="str">
        <x:v>已复盘</x:v>
      </x:c>
      <x:c r="R102" t="n">
        <x:f>IF('Backtest_Trades'!X104="","",'Backtest_Trades'!X104)</x:f>
        <x:v>46261</x:v>
      </x:c>
      <x:c r="S102" t="n">
        <x:f>IF('Backtest_Trades'!Q104="","",'Backtest_Trades'!Q104)</x:f>
        <x:v>-0.11900776137574176</x:v>
      </x:c>
      <x:c r="T102" t="n">
        <x:f>IF('Backtest_Trades'!S104="","",'Backtest_Trades'!S104)</x:f>
        <x:v>0.032003853306752816</x:v>
      </x:c>
      <x:c r="U102" t="n">
        <x:f>IF('Backtest_Trades'!T104="","",'Backtest_Trades'!T104)</x:f>
        <x:v>-0.15101161468249458</x:v>
      </x:c>
      <x:c r="V102" t="str">
        <x:f>IF('Backtest_Trades'!U104="","",'Backtest_Trades'!U104)</x:f>
        <x:v>错误</x:v>
      </x:c>
      <x:c r="W102" t="n">
        <x:f>IF('Backtest_Trades'!V104="","",'Backtest_Trades'!V104)</x:f>
        <x:v>15</x:v>
      </x:c>
      <x:c r="X102" t="str">
        <x:f>IF('Backtest_Trades'!Y104="","",'Backtest_Trades'!Y104)</x:f>
        <x:v>按可解析技术条件模拟，技术条件满足。退出：外部油价止损/失效条件。</x:v>
      </x:c>
    </x:row>
    <x:row r="103" ht="45" customHeight="1">
      <x:c r="A103" t="n">
        <x:v>46222</x:v>
      </x:c>
      <x:c r="B103" t="str">
        <x:v>20260719-S02</x:v>
      </x:c>
      <x:c r="C103" t="str">
        <x:v>黄金ETF</x:v>
      </x:c>
      <x:c r="D103" t="str">
        <x:v>518880.SH</x:v>
      </x:c>
      <x:c r="E103" t="str">
        <x:v>中国A股</x:v>
      </x:c>
      <x:c r="F103" t="str">
        <x:v>ETF</x:v>
      </x:c>
      <x:c r="G103" t="str">
        <x:v>观望转买入</x:v>
      </x:c>
      <x:c r="H103" t="str">
        <x:v>1-4周</x:v>
      </x:c>
      <x:c r="I103" t="str">
        <x:v>AKShare缓存截至7月15日显示收盘8.369元、5日均线8.449元、20日均线8.531元；仅当收盘重回8.460元上方且国际金价维持4,000美元附近、成交量达到20日均量1.2倍时触发。</x:v>
      </x:c>
      <x:c r="J103" t="str">
        <x:v>触发后的下一交易日8.430-8.500元买入50%；若回踩8.420元不破并重新收于8.500元上方，再加仓50%。</x:v>
      </x:c>
      <x:c r="K103" t="str">
        <x:v>收盘跌破8.200元或较入场均价跌5%止损；上涨至8.800元和9.100元分两批止盈，若油价和实际利率同步回落则提前减仓。</x:v>
      </x:c>
      <x:c r="L103" t="n">
        <x:v>56</x:v>
      </x:c>
      <x:c r="M103" t="str">
        <x:v>v1.3</x:v>
      </x:c>
      <x:c r="N103" t="str">
        <x:v>能源通胀与地缘风险支撑避险需求，但缓存价格仍在短中期均线下方，必须等待趋势修复。</x:v>
      </x:c>
      <x:c r="O103" t="str">
        <x:v>美元走强、实际利率上行、冲突缓和或黄金高位波动。投研参考/模型组合假设，不构成确定收益承诺。</x:v>
      </x:c>
      <x:c r="P103" t="str">
        <x:v>霍尔木兹替代通道; 全球增长与能源通胀; 油市流量与产品紧张</x:v>
      </x:c>
      <x:c r="Q103" t="str">
        <x:v>已复盘</x:v>
      </x:c>
      <x:c r="R103" t="n">
        <x:f>IF('Backtest_Trades'!X105="","",'Backtest_Trades'!X105)</x:f>
        <x:v>46261</x:v>
      </x:c>
      <x:c r="S103" t="n">
        <x:f>IF('Backtest_Trades'!Q105="","",'Backtest_Trades'!Q105)</x:f>
        <x:v>0.043890865954923086</x:v>
      </x:c>
      <x:c r="T103" t="n">
        <x:f>IF('Backtest_Trades'!S105="","",'Backtest_Trades'!S105)</x:f>
        <x:v>-0.016294129935241375</x:v>
      </x:c>
      <x:c r="U103" t="n">
        <x:f>IF('Backtest_Trades'!T105="","",'Backtest_Trades'!T105)</x:f>
        <x:v>0.06018499589016446</x:v>
      </x:c>
      <x:c r="V103" t="str">
        <x:f>IF('Backtest_Trades'!U105="","",'Backtest_Trades'!U105)</x:f>
        <x:v>止盈</x:v>
      </x:c>
      <x:c r="W103" t="n">
        <x:f>IF('Backtest_Trades'!V105="","",'Backtest_Trades'!V105)</x:f>
        <x:v>90</x:v>
      </x:c>
      <x:c r="X103" t="str">
        <x:f>IF('Backtest_Trades'!Y105="","",'Backtest_Trades'!Y105)</x:f>
        <x:v>按建议价格区间与次日开盘/日内区间交集模拟。退出：止盈。</x:v>
      </x:c>
    </x:row>
    <x:row r="104" ht="45" customHeight="1">
      <x:c r="A104" t="n">
        <x:v>46222</x:v>
      </x:c>
      <x:c r="B104" t="str">
        <x:v>20260719-S03</x:v>
      </x:c>
      <x:c r="C104" t="str">
        <x:v>半导体ETF</x:v>
      </x:c>
      <x:c r="D104" t="str">
        <x:v>512480.SH</x:v>
      </x:c>
      <x:c r="E104" t="str">
        <x:v>中国A股</x:v>
      </x:c>
      <x:c r="F104" t="str">
        <x:v>ETF</x:v>
      </x:c>
      <x:c r="G104" t="str">
        <x:v>止跌后买入</x:v>
      </x:c>
      <x:c r="H104" t="str">
        <x:v>2-6周</x:v>
      </x:c>
      <x:c r="I104" t="str">
        <x:v>AKShare缓存截至7月16日显示收盘1.234元、5日均线1.287元、20日均线1.344元、5日跌幅16.11%；仅当收盘重回1.290元上方、成交量达到20日均量1.3倍，且次日不跌破1.250元时触发。</x:v>
      </x:c>
      <x:c r="J104" t="str">
        <x:v>确认后的下一交易日1.280-1.320元买入50%；若收盘突破1.345元并放量，再加仓50%。</x:v>
      </x:c>
      <x:c r="K104" t="str">
        <x:v>收盘跌破1.180元或较入场均价跌7%止损；上涨至1.380元和1.460元分两批止盈。</x:v>
      </x:c>
      <x:c r="L104" t="n">
        <x:v>47</x:v>
      </x:c>
      <x:c r="M104" t="str">
        <x:v>v1.3</x:v>
      </x:c>
      <x:c r="N104" t="str">
        <x:v>台积电和ASML证明订单仍强，但全球AI估值重估让板块处于下跌趋势，按v1.3规则只接受止跌后的右侧信号。</x:v>
      </x:c>
      <x:c r="O104" t="str">
        <x:v>云厂商资本开支下修、出口管制升级、全球风险偏好继续下降或缓存价格失真。投研参考/模型组合假设，不构成确定收益承诺。</x:v>
      </x:c>
      <x:c r="P104" t="str">
        <x:v>AI芯片基本面验证; 先进设备订单验证; 全球半导体估值重估</x:v>
      </x:c>
      <x:c r="Q104" t="str">
        <x:v>已复盘</x:v>
      </x:c>
      <x:c r="R104" t="n">
        <x:v>46270</x:v>
      </x:c>
      <x:c r="S104"/>
      <x:c r="T104"/>
      <x:c r="U104"/>
      <x:c r="V104" t="str">
        <x:v>未触发</x:v>
      </x:c>
      <x:c r="W104"/>
      <x:c r="X104" t="str">
        <x:v>周复盘2026-09-05：AKShare=stale_cache，历史数据截至2026-09-04；截至历史数据日未观察到同时满足建议入场条件的交易日未模拟成交；未触发不计入方向命中率。</x:v>
      </x:c>
    </x:row>
    <x:row r="105" ht="45" customHeight="1">
      <x:c r="A105" t="n">
        <x:v>46222</x:v>
      </x:c>
      <x:c r="B105" t="str">
        <x:v>20260719-S04</x:v>
      </x:c>
      <x:c r="C105" t="str">
        <x:v>消费ETF</x:v>
      </x:c>
      <x:c r="D105" t="str">
        <x:v>159928.SZ</x:v>
      </x:c>
      <x:c r="E105" t="str">
        <x:v>中国A股</x:v>
      </x:c>
      <x:c r="F105" t="str">
        <x:v>ETF</x:v>
      </x:c>
      <x:c r="G105" t="str">
        <x:v>回踩确认买入</x:v>
      </x:c>
      <x:c r="H105" t="str">
        <x:v>2-6周</x:v>
      </x:c>
      <x:c r="I105" t="str">
        <x:v>AKShare缓存截至7月16日显示收盘0.656元、5日均线0.641元、20日均线0.627元，但量比仅0.62；仅当收盘突破0.665元且成交量达到20日均量1.2倍，或回踩0.642-0.650元后重新收于0.660元上方时触发。</x:v>
      </x:c>
      <x:c r="J105" t="str">
        <x:v>突破或回踩确认后的下一交易日0.642-0.670元买入50%；若收盘站上0.680元且量能延续，再加仓50%。</x:v>
      </x:c>
      <x:c r="K105" t="str">
        <x:v>收盘跌破0.626元或较入场均价跌5.5%止损；上涨至0.700元和0.730元分两批止盈。</x:v>
      </x:c>
      <x:c r="L105" t="n">
        <x:v>56</x:v>
      </x:c>
      <x:c r="M105" t="str">
        <x:v>v1.3</x:v>
      </x:c>
      <x:c r="N105" t="str">
        <x:v>扩大消费规划、AI服务和暑期文旅为需求提供政策与场景支撑，ETF技术形态较强但量能尚未确认。</x:v>
      </x:c>
      <x:c r="O105" t="str">
        <x:v>收入预期偏弱、补贴落地慢、客流不能转化为利润或消费数据再度走弱。投研参考/模型组合假设，不构成确定收益承诺。</x:v>
      </x:c>
      <x:c r="P105" t="str">
        <x:v>扩大消费十五五; 暑期文旅消费季; 中国增长分化</x:v>
      </x:c>
      <x:c r="Q105" t="str">
        <x:v>已复盘</x:v>
      </x:c>
      <x:c r="R105" t="n">
        <x:v>46270</x:v>
      </x:c>
      <x:c r="S105"/>
      <x:c r="T105"/>
      <x:c r="U105"/>
      <x:c r="V105" t="str">
        <x:v>未触发</x:v>
      </x:c>
      <x:c r="W105"/>
      <x:c r="X105" t="str">
        <x:v>周复盘2026-09-05：AKShare=stale_cache，历史数据截至2026-09-04；截至历史数据日未观察到同时满足建议入场条件的交易日未模拟成交；未触发不计入方向命中率。</x:v>
      </x:c>
    </x:row>
    <x:row r="106" ht="45" customHeight="1">
      <x:c r="A106" t="n">
        <x:v>46222</x:v>
      </x:c>
      <x:c r="B106" t="str">
        <x:v>20260719-S05</x:v>
      </x:c>
      <x:c r="C106" t="str">
        <x:v>沪深300ETF</x:v>
      </x:c>
      <x:c r="D106" t="str">
        <x:v>510300.SH</x:v>
      </x:c>
      <x:c r="E106" t="str">
        <x:v>中国A股</x:v>
      </x:c>
      <x:c r="F106" t="str">
        <x:v>ETF</x:v>
      </x:c>
      <x:c r="G106" t="str">
        <x:v>右侧买入</x:v>
      </x:c>
      <x:c r="H106" t="str">
        <x:v>2-6周</x:v>
      </x:c>
      <x:c r="I106" t="str">
        <x:v>AKShare缓存截至7月16日显示收盘4.817元、5日均线4.813元、20日均线4.906元；仅当收盘重新站上4.910元、成交量达到20日均量1.2倍，且LPR或财政政策不低于市场预期时触发。</x:v>
      </x:c>
      <x:c r="J106" t="str">
        <x:v>触发后的下一交易日4.890-4.950元买入50%；若收盘站上5.000元且量能延续，再加仓50%。</x:v>
      </x:c>
      <x:c r="K106" t="str">
        <x:v>收盘跌破4.700元或较入场均价跌5%止损；上涨至5.080元和5.200元分两批止盈。</x:v>
      </x:c>
      <x:c r="L106" t="n">
        <x:v>51</x:v>
      </x:c>
      <x:c r="M106" t="str">
        <x:v>v1.3</x:v>
      </x:c>
      <x:c r="N106" t="str">
        <x:v>增长放缓提高稳增长预期，但ETF仍在20日均线下，宽基需要政策、盈利和量价共同确认。</x:v>
      </x:c>
      <x:c r="O106" t="str">
        <x:v>政策预期落空、地产投资继续恶化、能源输入型通胀或外资流出。投研参考/模型组合假设，不构成确定收益承诺。</x:v>
      </x:c>
      <x:c r="P106" t="str">
        <x:v>中国增长分化; 中国LPR与政策取向; 中国逆周期政策</x:v>
      </x:c>
      <x:c r="Q106" t="str">
        <x:v>已复盘</x:v>
      </x:c>
      <x:c r="R106" t="n">
        <x:v>46270</x:v>
      </x:c>
      <x:c r="S106"/>
      <x:c r="T106"/>
      <x:c r="U106"/>
      <x:c r="V106" t="str">
        <x:v>未触发</x:v>
      </x:c>
      <x:c r="W106"/>
      <x:c r="X106" t="str">
        <x:v>周复盘2026-09-05：AKShare=stale_cache，历史数据截至2026-09-04；截至历史数据日未观察到同时满足建议入场条件的交易日未模拟成交；未触发不计入方向命中率。</x:v>
      </x:c>
    </x:row>
    <x:row r="107" ht="45" customHeight="1">
      <x:c r="A107" t="n">
        <x:v>46223</x:v>
      </x:c>
      <x:c r="B107" t="str">
        <x:v>20260720-S01</x:v>
      </x:c>
      <x:c r="C107" t="str">
        <x:v>United States Oil Fund</x:v>
      </x:c>
      <x:c r="D107" t="str">
        <x:v>USO.US</x:v>
      </x:c>
      <x:c r="E107" t="str">
        <x:v>美国</x:v>
      </x:c>
      <x:c r="F107" t="str">
        <x:v>商品ETF</x:v>
      </x:c>
      <x:c r="G107" t="str">
        <x:v>突破买入</x:v>
      </x:c>
      <x:c r="H107" t="str">
        <x:v>1-3周</x:v>
      </x:c>
      <x:c r="I107" t="str">
        <x:v>仅当布伦特原油连续2个交易日收于90美元上方、霍尔木兹商业流量仍受限，且USO收盘创20日新高并放量至20日均量1.3倍时触发。油价突破本身不能替代USO的量价确认。</x:v>
      </x:c>
      <x:c r="J107" t="str">
        <x:v>所有条件成立后的下一美国交易日开盘买入50%；若USO回踩突破位不破且布伦特收于94美元上方，再加仓50%。</x:v>
      </x:c>
      <x:c r="K107" t="str">
        <x:v>布伦特收盘跌回84美元或USO较入场均价跌6%止损；USO上涨10%和16%分两批止盈，若停火与稳定通航被船运数据验证则提前退出。</x:v>
      </x:c>
      <x:c r="L107" t="n">
        <x:v>64</x:v>
      </x:c>
      <x:c r="M107" t="str">
        <x:v>v1.3</x:v>
      </x:c>
      <x:c r="N107" t="str">
        <x:v>当前风险溢价来自实际通航和供给可得性，油价突破已出现，但模型只接受油价、事件与ETF量能的同向确认。</x:v>
      </x:c>
      <x:c r="O107" t="str">
        <x:v>停火恢复、护航改善、战略储备释放或全球需求下修。投研参考/模型组合假设，不构成确定收益承诺。</x:v>
      </x:c>
      <x:c r="P107" t="str">
        <x:v>霍尔木兹风险溢价 | 美伊冲突升级 | 油市供给修复情景</x:v>
      </x:c>
      <x:c r="Q107" t="str">
        <x:v>已复盘</x:v>
      </x:c>
      <x:c r="R107" t="n">
        <x:f>IF('Backtest_Trades'!X109="","",'Backtest_Trades'!X109)</x:f>
        <x:v>46261</x:v>
      </x:c>
      <x:c r="S107" t="n">
        <x:f>IF('Backtest_Trades'!Q109="","",'Backtest_Trades'!Q109)</x:f>
        <x:v>-0.07076548470552413</x:v>
      </x:c>
      <x:c r="T107" t="n">
        <x:f>IF('Backtest_Trades'!S109="","",'Backtest_Trades'!S109)</x:f>
        <x:v>0.013727405306324547</x:v>
      </x:c>
      <x:c r="U107" t="n">
        <x:f>IF('Backtest_Trades'!T109="","",'Backtest_Trades'!T109)</x:f>
        <x:v>-0.08449289001184868</x:v>
      </x:c>
      <x:c r="V107" t="str">
        <x:f>IF('Backtest_Trades'!U109="","",'Backtest_Trades'!U109)</x:f>
        <x:v>错误</x:v>
      </x:c>
      <x:c r="W107" t="n">
        <x:f>IF('Backtest_Trades'!V109="","",'Backtest_Trades'!V109)</x:f>
        <x:v>15</x:v>
      </x:c>
      <x:c r="X107" t="str">
        <x:f>IF('Backtest_Trades'!Y109="","",'Backtest_Trades'!Y109)</x:f>
        <x:v>按可解析技术条件模拟，技术条件满足。退出：外部油价止损/失效条件。</x:v>
      </x:c>
    </x:row>
    <x:row r="108" ht="45" customHeight="1">
      <x:c r="A108" t="n">
        <x:v>46223</x:v>
      </x:c>
      <x:c r="B108" t="str">
        <x:v>20260720-S02</x:v>
      </x:c>
      <x:c r="C108" t="str">
        <x:v>黄金ETF</x:v>
      </x:c>
      <x:c r="D108" t="str">
        <x:v>518880.SH</x:v>
      </x:c>
      <x:c r="E108" t="str">
        <x:v>中国A股</x:v>
      </x:c>
      <x:c r="F108" t="str">
        <x:v>ETF</x:v>
      </x:c>
      <x:c r="G108" t="str">
        <x:v>观望转买入</x:v>
      </x:c>
      <x:c r="H108" t="str">
        <x:v>1-4周</x:v>
      </x:c>
      <x:c r="I108" t="str">
        <x:v>AKShare缓存截至7月15日显示收盘8.369元、5日均线8.449元、20日均线8.531元；仅当收盘重回8.460元上方、国际金价维持强势且成交量达到20日均量1.2倍时触发。</x:v>
      </x:c>
      <x:c r="J108" t="str">
        <x:v>触发后的下一交易日8.430-8.500元买入50%；若回踩8.420元不破并重新收于8.500元上方，再加仓50%。</x:v>
      </x:c>
      <x:c r="K108" t="str">
        <x:v>收盘跌破8.200元或较入场均价跌5%止损；上涨至8.800元和9.100元分两批止盈，若油价和实际利率同步回落则提前减仓。</x:v>
      </x:c>
      <x:c r="L108" t="n">
        <x:v>58</x:v>
      </x:c>
      <x:c r="M108" t="str">
        <x:v>v1.3</x:v>
      </x:c>
      <x:c r="N108" t="str">
        <x:v>地缘风险和能源通胀支撑避险需求，但缓存价格仍在短中期均线下方，必须先等趋势修复。</x:v>
      </x:c>
      <x:c r="O108" t="str">
        <x:v>美元走强、实际利率上行、冲突缓和或缓存行情失真。投研参考/模型组合假设，不构成确定收益承诺。</x:v>
      </x:c>
      <x:c r="P108" t="str">
        <x:v>霍尔木兹风险溢价 | 全球增长与能源通胀</x:v>
      </x:c>
      <x:c r="Q108" t="str">
        <x:v>已复盘</x:v>
      </x:c>
      <x:c r="R108" t="n">
        <x:f>IF('Backtest_Trades'!X110="","",'Backtest_Trades'!X110)</x:f>
        <x:v>46261</x:v>
      </x:c>
      <x:c r="S108" t="n">
        <x:f>IF('Backtest_Trades'!Q110="","",'Backtest_Trades'!Q110)</x:f>
        <x:v>0.043890865954923086</x:v>
      </x:c>
      <x:c r="T108" t="n">
        <x:f>IF('Backtest_Trades'!S110="","",'Backtest_Trades'!S110)</x:f>
        <x:v>-0.016294129935241375</x:v>
      </x:c>
      <x:c r="U108" t="n">
        <x:f>IF('Backtest_Trades'!T110="","",'Backtest_Trades'!T110)</x:f>
        <x:v>0.06018499589016446</x:v>
      </x:c>
      <x:c r="V108" t="str">
        <x:f>IF('Backtest_Trades'!U110="","",'Backtest_Trades'!U110)</x:f>
        <x:v>止盈</x:v>
      </x:c>
      <x:c r="W108" t="n">
        <x:f>IF('Backtest_Trades'!V110="","",'Backtest_Trades'!V110)</x:f>
        <x:v>90</x:v>
      </x:c>
      <x:c r="X108" t="str">
        <x:f>IF('Backtest_Trades'!Y110="","",'Backtest_Trades'!Y110)</x:f>
        <x:v>按建议价格区间与次日开盘/日内区间交集模拟。退出：止盈。</x:v>
      </x:c>
    </x:row>
    <x:row r="109" ht="45" customHeight="1">
      <x:c r="A109" t="n">
        <x:v>46223</x:v>
      </x:c>
      <x:c r="B109" t="str">
        <x:v>20260720-S03</x:v>
      </x:c>
      <x:c r="C109" t="str">
        <x:v>半导体ETF</x:v>
      </x:c>
      <x:c r="D109" t="str">
        <x:v>512480.SH</x:v>
      </x:c>
      <x:c r="E109" t="str">
        <x:v>中国A股</x:v>
      </x:c>
      <x:c r="F109" t="str">
        <x:v>ETF</x:v>
      </x:c>
      <x:c r="G109" t="str">
        <x:v>止跌后买入</x:v>
      </x:c>
      <x:c r="H109" t="str">
        <x:v>2-6周</x:v>
      </x:c>
      <x:c r="I109" t="str">
        <x:v>AKShare缓存截至7月16日显示收盘1.234元、5日均线1.287元、20日均线1.344元；仅当收盘重回1.290元上方、成交量达到20日均量1.3倍，且次日不跌破1.250元时触发。</x:v>
      </x:c>
      <x:c r="J109" t="str">
        <x:v>确认后的下一交易日1.280-1.320元买入50%；若收盘突破1.345元并放量，再加仓50%。</x:v>
      </x:c>
      <x:c r="K109" t="str">
        <x:v>收盘跌破1.180元或较入场均价跌7%止损；上涨至1.380元和1.460元分两批止盈。</x:v>
      </x:c>
      <x:c r="L109" t="n">
        <x:v>48</x:v>
      </x:c>
      <x:c r="M109" t="str">
        <x:v>v1.3</x:v>
      </x:c>
      <x:c r="N109" t="str">
        <x:v>台积电和ASML验证订单仍强，但全球AI动量回撤说明估值尚未出清；按v1.3规则，只接受止跌后的右侧信号。</x:v>
      </x:c>
      <x:c r="O109" t="str">
        <x:v>云厂商资本开支下修、出口管制升级、全球风险偏好下降或缓存价格失真。投研参考/模型组合假设，不构成确定收益承诺。</x:v>
      </x:c>
      <x:c r="P109" t="str">
        <x:v>AI先进制造扩产 | 先进设备订单验证 | AI估值再定价</x:v>
      </x:c>
      <x:c r="Q109" t="str">
        <x:v>已复盘</x:v>
      </x:c>
      <x:c r="R109" t="n">
        <x:v>46270</x:v>
      </x:c>
      <x:c r="S109"/>
      <x:c r="T109"/>
      <x:c r="U109"/>
      <x:c r="V109" t="str">
        <x:v>未触发</x:v>
      </x:c>
      <x:c r="W109"/>
      <x:c r="X109" t="str">
        <x:v>周复盘2026-09-05：AKShare=stale_cache，历史数据截至2026-09-04；截至历史数据日未观察到同时满足建议入场条件的交易日未模拟成交；未触发不计入方向命中率。</x:v>
      </x:c>
    </x:row>
    <x:row r="110" ht="45" customHeight="1">
      <x:c r="A110" t="n">
        <x:v>46223</x:v>
      </x:c>
      <x:c r="B110" t="str">
        <x:v>20260720-S04</x:v>
      </x:c>
      <x:c r="C110" t="str">
        <x:v>消费ETF</x:v>
      </x:c>
      <x:c r="D110" t="str">
        <x:v>159928.SZ</x:v>
      </x:c>
      <x:c r="E110" t="str">
        <x:v>中国A股</x:v>
      </x:c>
      <x:c r="F110" t="str">
        <x:v>ETF</x:v>
      </x:c>
      <x:c r="G110" t="str">
        <x:v>回踩确认买入</x:v>
      </x:c>
      <x:c r="H110" t="str">
        <x:v>2-6周</x:v>
      </x:c>
      <x:c r="I110" t="str">
        <x:v>AKShare缓存截至7月16日显示收盘0.656元、5日均线0.641元、20日均线0.627元，但量比仅0.62；仅当收盘突破0.665元且成交量达到20日均量1.2倍，或回踩0.642-0.650元后重新收于0.660元上方时触发。</x:v>
      </x:c>
      <x:c r="J110" t="str">
        <x:v>突破或回踩确认后的下一交易日0.642-0.670元买入50%；若收盘站上0.680元且量能延续，再加仓50%。</x:v>
      </x:c>
      <x:c r="K110" t="str">
        <x:v>收盘跌破0.626元或较入场均价跌5.5%止损；上涨至0.700元和0.730元分两批止盈。</x:v>
      </x:c>
      <x:c r="L110" t="n">
        <x:v>55</x:v>
      </x:c>
      <x:c r="M110" t="str">
        <x:v>v1.3</x:v>
      </x:c>
      <x:c r="N110" t="str">
        <x:v>暑期文旅与服务消费为需求提供短期验证窗口，但LPR未降使消费修复仍要靠客流、收入和补贴转化。</x:v>
      </x:c>
      <x:c r="O110" t="str">
        <x:v>收入预期偏弱、补贴落地慢、客流无法转化为利润或消费数据再度走弱。投研参考/模型组合假设，不构成确定收益承诺。</x:v>
      </x:c>
      <x:c r="P110" t="str">
        <x:v>暑期文旅消费 | 中国LPR与政策组合</x:v>
      </x:c>
      <x:c r="Q110" t="str">
        <x:v>已复盘</x:v>
      </x:c>
      <x:c r="R110" t="n">
        <x:v>46270</x:v>
      </x:c>
      <x:c r="S110"/>
      <x:c r="T110"/>
      <x:c r="U110"/>
      <x:c r="V110" t="str">
        <x:v>未触发</x:v>
      </x:c>
      <x:c r="W110"/>
      <x:c r="X110" t="str">
        <x:v>周复盘2026-09-05：AKShare=stale_cache，历史数据截至2026-09-04；截至历史数据日未观察到同时满足建议入场条件的交易日未模拟成交；未触发不计入方向命中率。</x:v>
      </x:c>
    </x:row>
    <x:row r="111" ht="45" customHeight="1">
      <x:c r="A111" t="n">
        <x:v>46223</x:v>
      </x:c>
      <x:c r="B111" t="str">
        <x:v>20260720-S05</x:v>
      </x:c>
      <x:c r="C111" t="str">
        <x:v>沪深300ETF</x:v>
      </x:c>
      <x:c r="D111" t="str">
        <x:v>510300.SH</x:v>
      </x:c>
      <x:c r="E111" t="str">
        <x:v>中国A股</x:v>
      </x:c>
      <x:c r="F111" t="str">
        <x:v>ETF</x:v>
      </x:c>
      <x:c r="G111" t="str">
        <x:v>右侧买入</x:v>
      </x:c>
      <x:c r="H111" t="str">
        <x:v>2-6周</x:v>
      </x:c>
      <x:c r="I111" t="str">
        <x:v>AKShare缓存截至7月16日显示收盘4.817元、5日均线4.813元、20日均线4.906元；仅当收盘重新站上4.910元、成交量达到20日均量1.2倍，且财政或信用数据不低于市场预期时触发。</x:v>
      </x:c>
      <x:c r="J111" t="str">
        <x:v>触发后的下一交易日4.890-4.950元买入50%；若收盘站上5.000元且量能延续，再加仓50%。</x:v>
      </x:c>
      <x:c r="K111" t="str">
        <x:v>收盘跌破4.700元或较入场均价跌5%止损；上涨至5.080元和5.200元分两批止盈。</x:v>
      </x:c>
      <x:c r="L111" t="n">
        <x:v>51</x:v>
      </x:c>
      <x:c r="M111" t="str">
        <x:v>v1.3</x:v>
      </x:c>
      <x:c r="N111" t="str">
        <x:v>LPR维持不变削弱了单一货币催化，宽基仍需出口韧性、财政信用和技术趋势共同确认。</x:v>
      </x:c>
      <x:c r="O111" t="str">
        <x:v>政策预期落空、地产和投资继续走弱、能源输入型通胀或外资流出。投研参考/模型组合假设，不构成确定收益承诺。</x:v>
      </x:c>
      <x:c r="P111" t="str">
        <x:v>中国LPR与政策组合 | 中国出口韧性 | 全球增长与能源通胀</x:v>
      </x:c>
      <x:c r="Q111" t="str">
        <x:v>已复盘</x:v>
      </x:c>
      <x:c r="R111" t="n">
        <x:v>46270</x:v>
      </x:c>
      <x:c r="S111"/>
      <x:c r="T111"/>
      <x:c r="U111"/>
      <x:c r="V111" t="str">
        <x:v>未触发</x:v>
      </x:c>
      <x:c r="W111"/>
      <x:c r="X111" t="str">
        <x:v>周复盘2026-09-05：AKShare=stale_cache，历史数据截至2026-09-04；截至历史数据日未观察到同时满足建议入场条件的交易日未模拟成交；未触发不计入方向命中率。</x:v>
      </x:c>
    </x:row>
    <x:row r="112" ht="45" customHeight="1">
      <x:c r="A112" t="n">
        <x:v>46224</x:v>
      </x:c>
      <x:c r="B112" t="str">
        <x:v>20260721-S01</x:v>
      </x:c>
      <x:c r="C112" t="str">
        <x:v>United States Oil Fund</x:v>
      </x:c>
      <x:c r="D112" t="str">
        <x:v>USO.US</x:v>
      </x:c>
      <x:c r="E112" t="str">
        <x:v>美国</x:v>
      </x:c>
      <x:c r="F112" t="str">
        <x:v>商品ETF</x:v>
      </x:c>
      <x:c r="G112" t="str">
        <x:v>突破买入</x:v>
      </x:c>
      <x:c r="H112" t="str">
        <x:v>1-3周</x:v>
      </x:c>
      <x:c r="I112" t="str">
        <x:v>仅当布伦特原油连续2个交易日收于90美元上方、霍尔木兹商业流量仍受限，且USO收盘创20日新高并放量至20日均量1.3倍时触发；任一条件缺失则不入场。</x:v>
      </x:c>
      <x:c r="J112" t="str">
        <x:v>所有条件成立后的下一美国交易日开盘买入50%；若USO回踩突破位不破且布伦特收于94美元上方，再加仓50%。</x:v>
      </x:c>
      <x:c r="K112" t="str">
        <x:v>布伦特收盘跌回84美元或USO较入场均价跌6%止损；USO上涨10%和16%分两批止盈，若稳定通航被船运数据验证则提前退出。</x:v>
      </x:c>
      <x:c r="L112" t="n">
        <x:v>66</x:v>
      </x:c>
      <x:c r="M112" t="str">
        <x:v>v1.3</x:v>
      </x:c>
      <x:c r="N112" t="str">
        <x:v>通航风险已外溢，能源风险溢价仍在，但v1.3仅允许事件、油价与ETF量价三者同向时给出中高信心。</x:v>
      </x:c>
      <x:c r="O112" t="str">
        <x:v>停火恢复、护航改善、战略储备释放或全球需求下修。投研参考/模型组合假设，不构成确定收益承诺。</x:v>
      </x:c>
      <x:c r="P112" t="str">
        <x:v>霍尔木兹通航升级 | 能源通胀风险 | 亚洲能源安全</x:v>
      </x:c>
      <x:c r="Q112" t="str">
        <x:v>已复盘</x:v>
      </x:c>
      <x:c r="R112" t="n">
        <x:f>IF('Backtest_Trades'!X114="","",'Backtest_Trades'!X114)</x:f>
        <x:v>46261</x:v>
      </x:c>
      <x:c r="S112" t="n">
        <x:f>IF('Backtest_Trades'!Q114="","",'Backtest_Trades'!Q114)</x:f>
        <x:v>-0.07076548470552413</x:v>
      </x:c>
      <x:c r="T112" t="n">
        <x:f>IF('Backtest_Trades'!S114="","",'Backtest_Trades'!S114)</x:f>
        <x:v>0.013727405306324547</x:v>
      </x:c>
      <x:c r="U112" t="n">
        <x:f>IF('Backtest_Trades'!T114="","",'Backtest_Trades'!T114)</x:f>
        <x:v>-0.08449289001184868</x:v>
      </x:c>
      <x:c r="V112" t="str">
        <x:f>IF('Backtest_Trades'!U114="","",'Backtest_Trades'!U114)</x:f>
        <x:v>错误</x:v>
      </x:c>
      <x:c r="W112" t="n">
        <x:f>IF('Backtest_Trades'!V114="","",'Backtest_Trades'!V114)</x:f>
        <x:v>15</x:v>
      </x:c>
      <x:c r="X112" t="str">
        <x:f>IF('Backtest_Trades'!Y114="","",'Backtest_Trades'!Y114)</x:f>
        <x:v>按可解析技术条件模拟，技术条件满足。退出：外部油价止损/失效条件。</x:v>
      </x:c>
    </x:row>
    <x:row r="113" ht="45" customHeight="1">
      <x:c r="A113" t="n">
        <x:v>46224</x:v>
      </x:c>
      <x:c r="B113" t="str">
        <x:v>20260721-S02</x:v>
      </x:c>
      <x:c r="C113" t="str">
        <x:v>黄金ETF</x:v>
      </x:c>
      <x:c r="D113" t="str">
        <x:v>518880.SH</x:v>
      </x:c>
      <x:c r="E113" t="str">
        <x:v>中国A股</x:v>
      </x:c>
      <x:c r="F113" t="str">
        <x:v>ETF</x:v>
      </x:c>
      <x:c r="G113" t="str">
        <x:v>观望转买入</x:v>
      </x:c>
      <x:c r="H113" t="str">
        <x:v>1-4周</x:v>
      </x:c>
      <x:c r="I113" t="str">
        <x:v>AKShare=stale_cache，缓存截至2026-07-15：收盘8.369元、5日均线8.449元、20日均线8.531元；不作为当日实时行情。仅当后续收盘重回8.540元上方、国际金价维持强势且成交量达到20日均量1.2倍时触发。</x:v>
      </x:c>
      <x:c r="J113" t="str">
        <x:v>触发后的下一交易日8.520-8.600元买入50%；若回踩8.500元不破并重新收于8.600元上方，再加仓50%。</x:v>
      </x:c>
      <x:c r="K113" t="str">
        <x:v>收盘跌破8.240元或较入场均价跌5%止损；上涨至8.900元和9.200元分两批止盈，若油价和实际利率同步回落则提前减仓。</x:v>
      </x:c>
      <x:c r="L113" t="n">
        <x:v>61</x:v>
      </x:c>
      <x:c r="M113" t="str">
        <x:v>v1.3</x:v>
      </x:c>
      <x:c r="N113" t="str">
        <x:v>能源通胀与避险需求支持黄金，但历史缓存仍在短中期均线下方，必须先确认趋势修复。</x:v>
      </x:c>
      <x:c r="O113" t="str">
        <x:v>美元走强、实际利率上行、冲突缓和或缓存行情失真。投研参考/模型组合假设，不构成确定收益承诺。</x:v>
      </x:c>
      <x:c r="P113" t="str">
        <x:v>霍尔木兹通航升级 | 能源通胀风险 | 能源冲击与利率路径</x:v>
      </x:c>
      <x:c r="Q113" t="str">
        <x:v>已复盘</x:v>
      </x:c>
      <x:c r="R113" t="n">
        <x:f>IF('Backtest_Trades'!X115="","",'Backtest_Trades'!X115)</x:f>
        <x:v>46261</x:v>
      </x:c>
      <x:c r="S113" t="n">
        <x:f>IF('Backtest_Trades'!Q115="","",'Backtest_Trades'!Q115)</x:f>
        <x:v>0.04032729398012869</x:v>
      </x:c>
      <x:c r="T113" t="n">
        <x:f>IF('Backtest_Trades'!S115="","",'Backtest_Trades'!S115)</x:f>
        <x:v>-0.011752360965372466</x:v>
      </x:c>
      <x:c r="U113" t="n">
        <x:f>IF('Backtest_Trades'!T115="","",'Backtest_Trades'!T115)</x:f>
        <x:v>0.05207965494550115</x:v>
      </x:c>
      <x:c r="V113" t="str">
        <x:f>IF('Backtest_Trades'!U115="","",'Backtest_Trades'!U115)</x:f>
        <x:v>止盈</x:v>
      </x:c>
      <x:c r="W113" t="n">
        <x:f>IF('Backtest_Trades'!V115="","",'Backtest_Trades'!V115)</x:f>
        <x:v>90</x:v>
      </x:c>
      <x:c r="X113" t="str">
        <x:f>IF('Backtest_Trades'!Y115="","",'Backtest_Trades'!Y115)</x:f>
        <x:v>按建议价格区间与次日开盘/日内区间交集模拟。退出：止盈。</x:v>
      </x:c>
    </x:row>
    <x:row r="114" ht="45" customHeight="1">
      <x:c r="A114" t="n">
        <x:v>46224</x:v>
      </x:c>
      <x:c r="B114" t="str">
        <x:v>20260721-S03</x:v>
      </x:c>
      <x:c r="C114" t="str">
        <x:v>半导体ETF</x:v>
      </x:c>
      <x:c r="D114" t="str">
        <x:v>512480.SH</x:v>
      </x:c>
      <x:c r="E114" t="str">
        <x:v>中国A股</x:v>
      </x:c>
      <x:c r="F114" t="str">
        <x:v>ETF</x:v>
      </x:c>
      <x:c r="G114" t="str">
        <x:v>止跌后买入</x:v>
      </x:c>
      <x:c r="H114" t="str">
        <x:v>2-6周</x:v>
      </x:c>
      <x:c r="I114" t="str">
        <x:v>AKShare=stale_cache，缓存截至2026-07-16：收盘1.234元、5日均线1.287元、20日均线1.344元；不作为当日实时行情。仅当后续收盘重回1.290元上方、成交量达到20日均量1.3倍，且次日不跌破1.250元时触发。</x:v>
      </x:c>
      <x:c r="J114" t="str">
        <x:v>确认后的下一交易日1.280-1.320元买入50%；若收盘突破1.345元并放量，再加仓50%。</x:v>
      </x:c>
      <x:c r="K114" t="str">
        <x:v>收盘跌破1.180元或较入场均价跌7%止损；上涨至1.380元和1.460元分两批止盈。</x:v>
      </x:c>
      <x:c r="L114" t="n">
        <x:v>46</x:v>
      </x:c>
      <x:c r="M114" t="str">
        <x:v>v1.3</x:v>
      </x:c>
      <x:c r="N114" t="str">
        <x:v>台积电验证订单强，但全球半导体指数仍处深度回撤，按v1.3规则只接受止跌后的右侧信号。</x:v>
      </x:c>
      <x:c r="O114" t="str">
        <x:v>云厂商资本开支下修、出口管制升级、全球风险偏好下降或缓存价格失真。投研参考/模型组合假设，不构成确定收益承诺。</x:v>
      </x:c>
      <x:c r="P114" t="str">
        <x:v>AI先进制造订单 | AI估值与财报验证 | 中国AI生态与治理</x:v>
      </x:c>
      <x:c r="Q114" t="str">
        <x:v>已复盘</x:v>
      </x:c>
      <x:c r="R114" t="n">
        <x:v>46270</x:v>
      </x:c>
      <x:c r="S114"/>
      <x:c r="T114"/>
      <x:c r="U114"/>
      <x:c r="V114" t="str">
        <x:v>未触发</x:v>
      </x:c>
      <x:c r="W114"/>
      <x:c r="X114" t="str">
        <x:v>周复盘2026-09-05：AKShare=stale_cache，历史数据截至2026-09-04；截至历史数据日未观察到同时满足建议入场条件的交易日未模拟成交；未触发不计入方向命中率。</x:v>
      </x:c>
    </x:row>
    <x:row r="115" ht="45" customHeight="1">
      <x:c r="A115" t="n">
        <x:v>46224</x:v>
      </x:c>
      <x:c r="B115" t="str">
        <x:v>20260721-S04</x:v>
      </x:c>
      <x:c r="C115" t="str">
        <x:v>消费ETF</x:v>
      </x:c>
      <x:c r="D115" t="str">
        <x:v>159928.SZ</x:v>
      </x:c>
      <x:c r="E115" t="str">
        <x:v>中国A股</x:v>
      </x:c>
      <x:c r="F115" t="str">
        <x:v>ETF</x:v>
      </x:c>
      <x:c r="G115" t="str">
        <x:v>回踩确认买入</x:v>
      </x:c>
      <x:c r="H115" t="str">
        <x:v>2-6周</x:v>
      </x:c>
      <x:c r="I115" t="str">
        <x:v>AKShare=stale_cache，缓存截至2026-07-16：收盘0.656元、5日均线0.641元、20日均线0.627元、量比0.62；不作为当日实时行情。仅当后续收盘突破0.665元且成交量达到20日均量1.2倍，或回踩0.642-0.650元后重新收于0.660元上方时触发。</x:v>
      </x:c>
      <x:c r="J115" t="str">
        <x:v>突破或回踩确认后的下一交易日0.642-0.670元买入50%；若收盘站上0.680元且量能延续，再加仓50%。</x:v>
      </x:c>
      <x:c r="K115" t="str">
        <x:v>收盘跌破0.626元或较入场均价跌5.5%止损；上涨至0.700元和0.730元分两批止盈。</x:v>
      </x:c>
      <x:c r="L115" t="n">
        <x:v>54</x:v>
      </x:c>
      <x:c r="M115" t="str">
        <x:v>v1.3</x:v>
      </x:c>
      <x:c r="N115" t="str">
        <x:v>暑期客流与文旅规划提供高频消费验证窗口，但LPR不变意味着需要客流、客单价与消费数据共同改善。</x:v>
      </x:c>
      <x:c r="O115" t="str">
        <x:v>收入预期偏弱、补贴落地慢、客流不能转化为利润或消费数据再度走弱。投研参考/模型组合假设，不构成确定收益承诺。</x:v>
      </x:c>
      <x:c r="P115" t="str">
        <x:v>暑期服务消费 | 中国增长分化 | 结构性宽松传导</x:v>
      </x:c>
      <x:c r="Q115" t="str">
        <x:v>已复盘</x:v>
      </x:c>
      <x:c r="R115" t="n">
        <x:v>46270</x:v>
      </x:c>
      <x:c r="S115"/>
      <x:c r="T115"/>
      <x:c r="U115"/>
      <x:c r="V115" t="str">
        <x:v>未触发</x:v>
      </x:c>
      <x:c r="W115"/>
      <x:c r="X115" t="str">
        <x:v>周复盘2026-09-05：AKShare=stale_cache，历史数据截至2026-09-04；截至历史数据日未观察到同时满足建议入场条件的交易日未模拟成交；未触发不计入方向命中率。</x:v>
      </x:c>
    </x:row>
    <x:row r="116" ht="45" customHeight="1">
      <x:c r="A116" t="n">
        <x:v>46224</x:v>
      </x:c>
      <x:c r="B116" t="str">
        <x:v>20260721-S05</x:v>
      </x:c>
      <x:c r="C116" t="str">
        <x:v>沪深300ETF</x:v>
      </x:c>
      <x:c r="D116" t="str">
        <x:v>510300.SH</x:v>
      </x:c>
      <x:c r="E116" t="str">
        <x:v>中国A股</x:v>
      </x:c>
      <x:c r="F116" t="str">
        <x:v>ETF</x:v>
      </x:c>
      <x:c r="G116" t="str">
        <x:v>右侧买入</x:v>
      </x:c>
      <x:c r="H116" t="str">
        <x:v>2-6周</x:v>
      </x:c>
      <x:c r="I116" t="str">
        <x:v>AKShare=stale_cache，缓存截至2026-07-16：收盘4.817元、5日均线4.813元、20日均线4.906元；不作为当日实时行情。仅当后续收盘重新站上4.910元、成交量达到20日均量1.2倍，且社融或财政政策不低于市场预期时触发。</x:v>
      </x:c>
      <x:c r="J116" t="str">
        <x:v>触发后的下一交易日4.890-4.950元买入50%；若收盘站上5.000元且量能延续，再加仓50%。</x:v>
      </x:c>
      <x:c r="K116" t="str">
        <x:v>收盘跌破4.700元或较入场均价跌5%止损；上涨至5.080元和5.200元分两批止盈。</x:v>
      </x:c>
      <x:c r="L116" t="n">
        <x:v>52</x:v>
      </x:c>
      <x:c r="M116" t="str">
        <x:v>v1.3</x:v>
      </x:c>
      <x:c r="N116" t="str">
        <x:v>LPR未降使单一货币催化不足，宽基需要出口韧性、信用修复和量价共振，而不是只交易政策预期。</x:v>
      </x:c>
      <x:c r="O116" t="str">
        <x:v>政策预期落空、地产和投资走弱、能源输入型通胀或外资流出。投研参考/模型组合假设，不构成确定收益承诺。</x:v>
      </x:c>
      <x:c r="P116" t="str">
        <x:v>中国LPR与稳增长 | 中国增长分化 | 能源冲击与利率路径</x:v>
      </x:c>
      <x:c r="Q116" t="str">
        <x:v>已复盘</x:v>
      </x:c>
      <x:c r="R116" t="n">
        <x:v>46270</x:v>
      </x:c>
      <x:c r="S116"/>
      <x:c r="T116"/>
      <x:c r="U116"/>
      <x:c r="V116" t="str">
        <x:v>未触发</x:v>
      </x:c>
      <x:c r="W116"/>
      <x:c r="X116" t="str">
        <x:v>周复盘2026-09-05：AKShare=stale_cache，历史数据截至2026-09-04；截至历史数据日未观察到同时满足建议入场条件的交易日未模拟成交；未触发不计入方向命中率。</x:v>
      </x:c>
    </x:row>
    <x:row r="117" ht="45" customHeight="1">
      <x:c r="A117" t="n">
        <x:v>46225</x:v>
      </x:c>
      <x:c r="B117" t="str">
        <x:v>20260722-S01</x:v>
      </x:c>
      <x:c r="C117" t="str">
        <x:v>United States Oil Fund</x:v>
      </x:c>
      <x:c r="D117" t="str">
        <x:v>USO.US</x:v>
      </x:c>
      <x:c r="E117" t="str">
        <x:v>美国</x:v>
      </x:c>
      <x:c r="F117" t="str">
        <x:v>商品ETF</x:v>
      </x:c>
      <x:c r="G117" t="str">
        <x:v>突破买入</x:v>
      </x:c>
      <x:c r="H117" t="str">
        <x:v>1-3周</x:v>
      </x:c>
      <x:c r="I117" t="str">
        <x:v>仅当布伦特原油连续2个交易日收于90美元上方、霍尔木兹或红海商业流量仍受限，且USO收盘创20日新高并放量至20日均量1.3倍时触发；任一条件缺失则不入场。</x:v>
      </x:c>
      <x:c r="J117" t="str">
        <x:v>所有条件成立后的下一美国交易日开盘买入50%；若USO回踩突破位不破且布伦特收于94美元上方，再加仓50%。</x:v>
      </x:c>
      <x:c r="K117" t="str">
        <x:v>布伦特收盘跌回85美元或USO较入场均价跌6%止损；USO上涨10%和16%分两批止盈，若稳定通航被船运数据验证则提前退出。</x:v>
      </x:c>
      <x:c r="L117" t="n">
        <x:v>68</x:v>
      </x:c>
      <x:c r="M117" t="str">
        <x:v>v1.3</x:v>
      </x:c>
      <x:c r="N117" t="str">
        <x:v>双航道风险与五周高油价形成事件、价格和量价的可验证组合；但调停、护航或储备释放可能迅速压缩风险溢价。</x:v>
      </x:c>
      <x:c r="O117" t="str">
        <x:v>停火恢复、护航改善、战略储备释放或全球需求下修。投研参考/模型组合假设，不构成确定收益承诺。</x:v>
      </x:c>
      <x:c r="P117" t="str">
        <x:v>双海峡通航危机 | 能源物流风险 | 油市双情景</x:v>
      </x:c>
      <x:c r="Q117" t="str">
        <x:v>已复盘</x:v>
      </x:c>
      <x:c r="R117" t="n">
        <x:f>IF('Backtest_Trades'!X119="","",'Backtest_Trades'!X119)</x:f>
        <x:v>46261</x:v>
      </x:c>
      <x:c r="S117" t="n">
        <x:f>IF('Backtest_Trades'!Q119="","",'Backtest_Trades'!Q119)</x:f>
        <x:v>-0.13016170950043326</x:v>
      </x:c>
      <x:c r="T117" t="n">
        <x:f>IF('Backtest_Trades'!S119="","",'Backtest_Trades'!S119)</x:f>
        <x:v>0.003630550814164746</x:v>
      </x:c>
      <x:c r="U117" t="n">
        <x:f>IF('Backtest_Trades'!T119="","",'Backtest_Trades'!T119)</x:f>
        <x:v>-0.133792260314598</x:v>
      </x:c>
      <x:c r="V117" t="str">
        <x:f>IF('Backtest_Trades'!U119="","",'Backtest_Trades'!U119)</x:f>
        <x:v>错误</x:v>
      </x:c>
      <x:c r="W117" t="n">
        <x:f>IF('Backtest_Trades'!V119="","",'Backtest_Trades'!V119)</x:f>
        <x:v>15</x:v>
      </x:c>
      <x:c r="X117" t="str">
        <x:f>IF('Backtest_Trades'!Y119="","",'Backtest_Trades'!Y119)</x:f>
        <x:v>按可解析技术条件模拟，技术条件满足。退出：外部油价止损/失效条件。</x:v>
      </x:c>
    </x:row>
    <x:row r="118" ht="45" customHeight="1">
      <x:c r="A118" t="n">
        <x:v>46225</x:v>
      </x:c>
      <x:c r="B118" t="str">
        <x:v>20260722-S02</x:v>
      </x:c>
      <x:c r="C118" t="str">
        <x:v>黄金ETF</x:v>
      </x:c>
      <x:c r="D118" t="str">
        <x:v>518880.SH</x:v>
      </x:c>
      <x:c r="E118" t="str">
        <x:v>中国A股</x:v>
      </x:c>
      <x:c r="F118" t="str">
        <x:v>ETF</x:v>
      </x:c>
      <x:c r="G118" t="str">
        <x:v>观望转买入</x:v>
      </x:c>
      <x:c r="H118" t="str">
        <x:v>1-4周</x:v>
      </x:c>
      <x:c r="I118" t="str">
        <x:v>AKShare=stale_cache，缓存截至2026-07-15：收盘8.369元、5日均线8.449元、20日均线8.531元；不作为当日实时行情。仅当后续收盘重回8.540元上方、国际金价维持强势且成交量达到20日均量1.2倍时触发。</x:v>
      </x:c>
      <x:c r="J118" t="str">
        <x:v>触发后的下一交易日8.520-8.600元买入50%；若回踩8.500元不破并重新收于8.600元上方，再加仓50%。</x:v>
      </x:c>
      <x:c r="K118" t="str">
        <x:v>收盘跌破8.240元或较入场均价跌5%止损；上涨至8.900元和9.200元分两批止盈，若油价和实际利率同步回落则提前减仓。</x:v>
      </x:c>
      <x:c r="L118" t="n">
        <x:v>62</x:v>
      </x:c>
      <x:c r="M118" t="str">
        <x:v>v1.3</x:v>
      </x:c>
      <x:c r="N118" t="str">
        <x:v>避险与能源通胀支持黄金，但缓存价格仍在短中期均线下方，先确认趋势修复再建立模型仓位。</x:v>
      </x:c>
      <x:c r="O118" t="str">
        <x:v>美元走强、实际利率上行、冲突缓和或缓存行情失真。投研参考/模型组合假设，不构成确定收益承诺。</x:v>
      </x:c>
      <x:c r="P118" t="str">
        <x:v>双海峡通航危机 | 能源冲击与利率路径 | 全球增长与通胀再定价</x:v>
      </x:c>
      <x:c r="Q118" t="str">
        <x:v>已复盘</x:v>
      </x:c>
      <x:c r="R118" t="n">
        <x:f>IF('Backtest_Trades'!X120="","",'Backtest_Trades'!X120)</x:f>
        <x:v>46261</x:v>
      </x:c>
      <x:c r="S118" t="n">
        <x:f>IF('Backtest_Trades'!Q120="","",'Backtest_Trades'!Q120)</x:f>
        <x:v>0.03488372093023262</x:v>
      </x:c>
      <x:c r="T118" t="n">
        <x:f>IF('Backtest_Trades'!S120="","",'Backtest_Trades'!S120)</x:f>
        <x:v>-0.016294129935241375</x:v>
      </x:c>
      <x:c r="U118" t="n">
        <x:f>IF('Backtest_Trades'!T120="","",'Backtest_Trades'!T120)</x:f>
        <x:v>0.051177850865473995</x:v>
      </x:c>
      <x:c r="V118" t="str">
        <x:f>IF('Backtest_Trades'!U120="","",'Backtest_Trades'!U120)</x:f>
        <x:v>止盈</x:v>
      </x:c>
      <x:c r="W118" t="n">
        <x:f>IF('Backtest_Trades'!V120="","",'Backtest_Trades'!V120)</x:f>
        <x:v>90</x:v>
      </x:c>
      <x:c r="X118" t="str">
        <x:f>IF('Backtest_Trades'!Y120="","",'Backtest_Trades'!Y120)</x:f>
        <x:v>按建议价格区间与次日开盘/日内区间交集模拟。退出：止盈。</x:v>
      </x:c>
    </x:row>
    <x:row r="119" ht="45" customHeight="1">
      <x:c r="A119" t="n">
        <x:v>46225</x:v>
      </x:c>
      <x:c r="B119" t="str">
        <x:v>20260722-S03</x:v>
      </x:c>
      <x:c r="C119" t="str">
        <x:v>半导体ETF</x:v>
      </x:c>
      <x:c r="D119" t="str">
        <x:v>512480.SH</x:v>
      </x:c>
      <x:c r="E119" t="str">
        <x:v>中国A股</x:v>
      </x:c>
      <x:c r="F119" t="str">
        <x:v>ETF</x:v>
      </x:c>
      <x:c r="G119" t="str">
        <x:v>反弹确认买入</x:v>
      </x:c>
      <x:c r="H119" t="str">
        <x:v>2-6周</x:v>
      </x:c>
      <x:c r="I119" t="str">
        <x:v>AKShare=stale_cache，缓存截至2026-07-16：收盘1.234元、5日均线1.287元、20日均线1.344元；不作为当日实时行情。仅当后续收盘重回1.290元上方、成交量达到20日均量1.3倍，且次日不跌破1.250元时触发。</x:v>
      </x:c>
      <x:c r="J119" t="str">
        <x:v>确认后的下一交易日1.280-1.320元买入50%；若收盘突破1.345元并放量，再加仓50%。</x:v>
      </x:c>
      <x:c r="K119" t="str">
        <x:v>收盘跌破1.180元或较入场均价跌7%止损；上涨至1.380元和1.460元分两批止盈。</x:v>
      </x:c>
      <x:c r="L119" t="n">
        <x:v>50</x:v>
      </x:c>
      <x:c r="M119" t="str">
        <x:v>v1.3</x:v>
      </x:c>
      <x:c r="N119" t="str">
        <x:v>中国科技股与全球芯片均反弹，但仍处财报和高估值验证窗口；v1.3下只接受止跌后的右侧量价信号。</x:v>
      </x:c>
      <x:c r="O119" t="str">
        <x:v>云厂商资本开支下修、出口管制升级、全球风险偏好下降或缓存价格失真。投研参考/模型组合假设，不构成确定收益承诺。</x:v>
      </x:c>
      <x:c r="P119" t="str">
        <x:v>中国科技股政策窗口 | AI估值与财报验证 | 亚太AI合作</x:v>
      </x:c>
      <x:c r="Q119" t="str">
        <x:v>已复盘</x:v>
      </x:c>
      <x:c r="R119" t="n">
        <x:v>46270</x:v>
      </x:c>
      <x:c r="S119"/>
      <x:c r="T119"/>
      <x:c r="U119"/>
      <x:c r="V119" t="str">
        <x:v>未触发</x:v>
      </x:c>
      <x:c r="W119"/>
      <x:c r="X119" t="str">
        <x:v>周复盘2026-09-05：AKShare=stale_cache，历史数据截至2026-09-04；截至历史数据日未观察到同时满足建议入场条件的交易日未模拟成交；未触发不计入方向命中率。</x:v>
      </x:c>
    </x:row>
    <x:row r="120" ht="45" customHeight="1">
      <x:c r="A120" t="n">
        <x:v>46225</x:v>
      </x:c>
      <x:c r="B120" t="str">
        <x:v>20260722-S04</x:v>
      </x:c>
      <x:c r="C120" t="str">
        <x:v>消费ETF</x:v>
      </x:c>
      <x:c r="D120" t="str">
        <x:v>159928.SZ</x:v>
      </x:c>
      <x:c r="E120" t="str">
        <x:v>中国A股</x:v>
      </x:c>
      <x:c r="F120" t="str">
        <x:v>ETF</x:v>
      </x:c>
      <x:c r="G120" t="str">
        <x:v>回踩确认买入</x:v>
      </x:c>
      <x:c r="H120" t="str">
        <x:v>2-6周</x:v>
      </x:c>
      <x:c r="I120" t="str">
        <x:v>AKShare=stale_cache，缓存截至2026-07-16：收盘0.656元、5日均线0.641元、20日均线0.627元、量比0.62；不作为当日实时行情。仅当后续收盘突破0.665元且成交量达到20日均量1.2倍，或回踩0.642-0.650元后重新收于0.660元上方时触发。</x:v>
      </x:c>
      <x:c r="J120" t="str">
        <x:v>突破或回踩确认后的下一交易日0.642-0.670元买入50%；若收盘站上0.680元且量能延续，再加仓50%。</x:v>
      </x:c>
      <x:c r="K120" t="str">
        <x:v>收盘跌破0.626元或较入场均价跌5.5%止损；上涨至0.700元和0.730元分两批止盈。</x:v>
      </x:c>
      <x:c r="L120" t="n">
        <x:v>55</x:v>
      </x:c>
      <x:c r="M120" t="str">
        <x:v>v1.3</x:v>
      </x:c>
      <x:c r="N120" t="str">
        <x:v>暑期文旅补贴带来客流验证窗口，但内需分化尚未逆转，需要客流、客单价与消费数据共同改善。</x:v>
      </x:c>
      <x:c r="O120" t="str">
        <x:v>收入预期偏弱、补贴落地慢、客流不能转化为利润或消费数据再度走弱。投研参考/模型组合假设，不构成确定收益承诺。</x:v>
      </x:c>
      <x:c r="P120" t="str">
        <x:v>暑期服务消费 | 内需再平衡 | 中国增长分化</x:v>
      </x:c>
      <x:c r="Q120" t="str">
        <x:v>已复盘</x:v>
      </x:c>
      <x:c r="R120" t="n">
        <x:v>46270</x:v>
      </x:c>
      <x:c r="S120"/>
      <x:c r="T120"/>
      <x:c r="U120"/>
      <x:c r="V120" t="str">
        <x:v>未触发</x:v>
      </x:c>
      <x:c r="W120"/>
      <x:c r="X120" t="str">
        <x:v>周复盘2026-09-05：AKShare=stale_cache，历史数据截至2026-09-04；截至历史数据日未观察到同时满足建议入场条件的交易日未模拟成交；未触发不计入方向命中率。</x:v>
      </x:c>
    </x:row>
    <x:row r="121" ht="45" customHeight="1">
      <x:c r="A121" t="n">
        <x:v>46225</x:v>
      </x:c>
      <x:c r="B121" t="str">
        <x:v>20260722-S05</x:v>
      </x:c>
      <x:c r="C121" t="str">
        <x:v>沪深300ETF</x:v>
      </x:c>
      <x:c r="D121" t="str">
        <x:v>510300.SH</x:v>
      </x:c>
      <x:c r="E121" t="str">
        <x:v>中国A股</x:v>
      </x:c>
      <x:c r="F121" t="str">
        <x:v>ETF</x:v>
      </x:c>
      <x:c r="G121" t="str">
        <x:v>右侧买入</x:v>
      </x:c>
      <x:c r="H121" t="str">
        <x:v>2-6周</x:v>
      </x:c>
      <x:c r="I121" t="str">
        <x:v>AKShare=stale_cache，缓存截至2026-07-16：收盘4.817元、5日均线4.813元、20日均线4.906元；不作为当日实时行情。仅当后续收盘重新站上4.910元、成交量达到20日均量1.2倍，且社融或财政政策不低于市场预期时触发。</x:v>
      </x:c>
      <x:c r="J121" t="str">
        <x:v>触发后的下一交易日4.890-4.950元买入50%；若收盘站上5.000元且量能延续，再加仓50%。</x:v>
      </x:c>
      <x:c r="K121" t="str">
        <x:v>收盘跌破4.700元或较入场均价跌5%止损；上涨至5.080元和5.200元分两批止盈。</x:v>
      </x:c>
      <x:c r="L121" t="n">
        <x:v>56</x:v>
      </x:c>
      <x:c r="M121" t="str">
        <x:v>v1.3</x:v>
      </x:c>
      <x:c r="N121" t="str">
        <x:v>科技股反弹改善情绪，但宽基趋势仍需政策、信用与成交量验证；能源输入型通胀会压缩估值空间。</x:v>
      </x:c>
      <x:c r="O121" t="str">
        <x:v>政策预期落空、地产和投资走弱、能源输入型通胀或外资流出。投研参考/模型组合假设，不构成确定收益承诺。</x:v>
      </x:c>
      <x:c r="P121" t="str">
        <x:v>中国增长分化 | 中国科技股政策窗口 | 能源冲击与利率路径</x:v>
      </x:c>
      <x:c r="Q121" t="str">
        <x:v>已复盘</x:v>
      </x:c>
      <x:c r="R121" t="n">
        <x:v>46270</x:v>
      </x:c>
      <x:c r="S121"/>
      <x:c r="T121"/>
      <x:c r="U121"/>
      <x:c r="V121" t="str">
        <x:v>未触发</x:v>
      </x:c>
      <x:c r="W121"/>
      <x:c r="X121" t="str">
        <x:v>周复盘2026-09-05：AKShare=stale_cache，历史数据截至2026-09-04；截至历史数据日未观察到同时满足建议入场条件的交易日未模拟成交；未触发不计入方向命中率。</x:v>
      </x:c>
    </x:row>
    <x:row r="122" ht="45" customHeight="1">
      <x:c r="A122" t="n">
        <x:v>46226</x:v>
      </x:c>
      <x:c r="B122" t="str">
        <x:v>20260723-S01</x:v>
      </x:c>
      <x:c r="C122" t="str">
        <x:v>United States Oil Fund</x:v>
      </x:c>
      <x:c r="D122" t="str">
        <x:v>USO.US</x:v>
      </x:c>
      <x:c r="E122" t="str">
        <x:v>美国</x:v>
      </x:c>
      <x:c r="F122" t="str">
        <x:v>商品ETF</x:v>
      </x:c>
      <x:c r="G122" t="str">
        <x:v>突破跟随买入</x:v>
      </x:c>
      <x:c r="H122" t="str">
        <x:v>1-3周</x:v>
      </x:c>
      <x:c r="I122" t="str">
        <x:v>仅当布伦特连续2个交易日收于95美元上方、霍尔木兹或巴布曼德商业流量仍受限，且USO收盘创20日新高并放量至20日均量1.3倍时触发；任一条件缺失则不入场。</x:v>
      </x:c>
      <x:c r="J122" t="str">
        <x:v>所有条件成立后的下一美国交易日开盘买入50%；若USO回踩突破位不破且布伦特收于100美元上方，再加仓50%。</x:v>
      </x:c>
      <x:c r="K122" t="str">
        <x:v>布伦特收盘跌回89美元或USO较入场均价跌6%止损；USO上涨10%和16%分两批止盈，若稳定通航被船运数据验证则提前退出。</x:v>
      </x:c>
      <x:c r="L122" t="n">
        <x:v>70</x:v>
      </x:c>
      <x:c r="M122" t="str">
        <x:v>v1.3</x:v>
      </x:c>
      <x:c r="N122" t="str">
        <x:v>油价与双航道风险已同向抬升，但v1.3要求USO自身的20日新高与量能确认，避免只交易新闻冲击。</x:v>
      </x:c>
      <x:c r="O122" t="str">
        <x:v>停火、护航、战略储备释放、需求下修或油价急跌。投研参考/模型组合假设，不构成确定收益承诺。</x:v>
      </x:c>
      <x:c r="P122" t="str">
        <x:v>两大海峡航运危机 | 原油与油运风险 | 全球增长下行情景</x:v>
      </x:c>
      <x:c r="Q122" t="str">
        <x:v>已复盘</x:v>
      </x:c>
      <x:c r="R122" t="n">
        <x:f>IF('Backtest_Trades'!X124="","",'Backtest_Trades'!X124)</x:f>
        <x:v>46261</x:v>
      </x:c>
      <x:c r="S122" t="str">
        <x:f>IF('Backtest_Trades'!Q124="","",'Backtest_Trades'!Q124)</x:f>
      </x:c>
      <x:c r="T122" t="str">
        <x:f>IF('Backtest_Trades'!S124="","",'Backtest_Trades'!S124)</x:f>
      </x:c>
      <x:c r="U122" t="str">
        <x:f>IF('Backtest_Trades'!T124="","",'Backtest_Trades'!T124)</x:f>
      </x:c>
      <x:c r="V122" t="str">
        <x:f>IF('Backtest_Trades'!U124="","",'Backtest_Trades'!U124)</x:f>
        <x:v>未触发</x:v>
      </x:c>
      <x:c r="W122" t="str">
        <x:f>IF('Backtest_Trades'!V124="","",'Backtest_Trades'!V124)</x:f>
      </x:c>
      <x:c r="X122" t="str">
        <x:f>IF('Backtest_Trades'!Y124="","",'Backtest_Trades'!Y124)</x:f>
        <x:v>截至回测日未观察到同时满足建议入场条件的交易日。</x:v>
      </x:c>
    </x:row>
    <x:row r="123" ht="45" customHeight="1">
      <x:c r="A123" t="n">
        <x:v>46226</x:v>
      </x:c>
      <x:c r="B123" t="str">
        <x:v>20260723-S02</x:v>
      </x:c>
      <x:c r="C123" t="str">
        <x:v>黄金ETF</x:v>
      </x:c>
      <x:c r="D123" t="str">
        <x:v>518880.SH</x:v>
      </x:c>
      <x:c r="E123" t="str">
        <x:v>中国A股</x:v>
      </x:c>
      <x:c r="F123" t="str">
        <x:v>ETF</x:v>
      </x:c>
      <x:c r="G123" t="str">
        <x:v>观望转买入</x:v>
      </x:c>
      <x:c r="H123" t="str">
        <x:v>1-4周</x:v>
      </x:c>
      <x:c r="I123" t="str">
        <x:v>AKShare=stale_cache，缓存截至2026-07-15：收盘8.369元、5日均线8.449元、20日均线8.531元；不作为当日实时行情。仅当后续收盘重回8.540元上方、国际金价维持强势且成交量达到20日均量1.2倍时触发。</x:v>
      </x:c>
      <x:c r="J123" t="str">
        <x:v>触发后的下一交易日8.520-8.600元买入50%；若回踩8.500元不破并重新收于8.600元上方，再加仓50%。</x:v>
      </x:c>
      <x:c r="K123" t="str">
        <x:v>收盘跌破8.240元或较入场均价跌5%止损；上涨至8.900元和9.200元分两批止盈，若油价和实际利率同步回落则提前减仓。</x:v>
      </x:c>
      <x:c r="L123" t="n">
        <x:v>60</x:v>
      </x:c>
      <x:c r="M123" t="str">
        <x:v>v1.3</x:v>
      </x:c>
      <x:c r="N123" t="str">
        <x:v>航道风险和增长尾部情景支持避险需求，但缓存价格仍未显示趋势修复，先确认均线与量能。</x:v>
      </x:c>
      <x:c r="O123" t="str">
        <x:v>美元走强、实际利率上行、冲突缓和或行情缓存失真。投研参考/模型组合假设，不构成确定收益承诺。</x:v>
      </x:c>
      <x:c r="P123" t="str">
        <x:v>两大海峡航运危机 | 全球增长下行情景 | 原油与油运风险</x:v>
      </x:c>
      <x:c r="Q123" t="str">
        <x:v>已复盘</x:v>
      </x:c>
      <x:c r="R123" t="n">
        <x:f>IF('Backtest_Trades'!X125="","",'Backtest_Trades'!X125)</x:f>
        <x:v>46261</x:v>
      </x:c>
      <x:c r="S123" t="n">
        <x:f>IF('Backtest_Trades'!Q125="","",'Backtest_Trades'!Q125)</x:f>
        <x:v>0.04460093896713624</x:v>
      </x:c>
      <x:c r="T123" t="n">
        <x:f>IF('Backtest_Trades'!S125="","",'Backtest_Trades'!S125)</x:f>
        <x:v>-0.009257311171891547</x:v>
      </x:c>
      <x:c r="U123" t="n">
        <x:f>IF('Backtest_Trades'!T125="","",'Backtest_Trades'!T125)</x:f>
        <x:v>0.053858250139027786</x:v>
      </x:c>
      <x:c r="V123" t="str">
        <x:f>IF('Backtest_Trades'!U125="","",'Backtest_Trades'!U125)</x:f>
        <x:v>止盈</x:v>
      </x:c>
      <x:c r="W123" t="n">
        <x:f>IF('Backtest_Trades'!V125="","",'Backtest_Trades'!V125)</x:f>
        <x:v>90</x:v>
      </x:c>
      <x:c r="X123" t="str">
        <x:f>IF('Backtest_Trades'!Y125="","",'Backtest_Trades'!Y125)</x:f>
        <x:v>按建议价格区间与次日开盘/日内区间交集模拟。退出：止盈。</x:v>
      </x:c>
    </x:row>
    <x:row r="124" ht="45" customHeight="1">
      <x:c r="A124" t="n">
        <x:v>46226</x:v>
      </x:c>
      <x:c r="B124" t="str">
        <x:v>20260723-S03</x:v>
      </x:c>
      <x:c r="C124" t="str">
        <x:v>半导体ETF</x:v>
      </x:c>
      <x:c r="D124" t="str">
        <x:v>512480.SH</x:v>
      </x:c>
      <x:c r="E124" t="str">
        <x:v>中国A股</x:v>
      </x:c>
      <x:c r="F124" t="str">
        <x:v>ETF</x:v>
      </x:c>
      <x:c r="G124" t="str">
        <x:v>反弹确认买入</x:v>
      </x:c>
      <x:c r="H124" t="str">
        <x:v>2-6周</x:v>
      </x:c>
      <x:c r="I124" t="str">
        <x:v>AKShare=stale_cache，缓存截至2026-07-16：收盘1.234元、5日均线1.287元、20日均线1.344元；不作为当日实时行情。仅当后续收盘重回1.290元上方、成交量达到20日均量1.3倍，且次日不跌破1.250元，同时全球云厂商财报未下调AI资本开支时触发。</x:v>
      </x:c>
      <x:c r="J124" t="str">
        <x:v>确认后的下一交易日1.280-1.320元买入50%；若收盘突破1.345元并放量，再加仓50%。</x:v>
      </x:c>
      <x:c r="K124" t="str">
        <x:v>收盘跌破1.180元或较入场均价跌7%止损；上涨至1.380元和1.460元分两批止盈。</x:v>
      </x:c>
      <x:c r="L124" t="n">
        <x:v>52</x:v>
      </x:c>
      <x:c r="M124" t="str">
        <x:v>v1.3</x:v>
      </x:c>
      <x:c r="N124" t="str">
        <x:v>Alphabet云业务提供AI需求验证，但美股软件和芯片已出现分化，中国半导体必须由量价和后续财报共同确认。</x:v>
      </x:c>
      <x:c r="O124" t="str">
        <x:v>云厂商削减资本开支、出口管制升级、估值再压缩或行情缓存失真。投研参考/模型组合假设，不构成确定收益承诺。</x:v>
      </x:c>
      <x:c r="P124" t="str">
        <x:v>AI业绩分化 | AI订单验证 | 中国AI开放合作</x:v>
      </x:c>
      <x:c r="Q124" t="str">
        <x:v>已复盘</x:v>
      </x:c>
      <x:c r="R124" t="n">
        <x:v>46270</x:v>
      </x:c>
      <x:c r="S124"/>
      <x:c r="T124"/>
      <x:c r="U124"/>
      <x:c r="V124" t="str">
        <x:v>未触发</x:v>
      </x:c>
      <x:c r="W124"/>
      <x:c r="X124" t="str">
        <x:v>周复盘2026-09-05：AKShare=stale_cache，历史数据截至2026-09-04；截至历史数据日未观察到同时满足建议入场条件的交易日未模拟成交；未触发不计入方向命中率。</x:v>
      </x:c>
    </x:row>
    <x:row r="125" ht="45" customHeight="1">
      <x:c r="A125" t="n">
        <x:v>46226</x:v>
      </x:c>
      <x:c r="B125" t="str">
        <x:v>20260723-S04</x:v>
      </x:c>
      <x:c r="C125" t="str">
        <x:v>消费ETF</x:v>
      </x:c>
      <x:c r="D125" t="str">
        <x:v>159928.SZ</x:v>
      </x:c>
      <x:c r="E125" t="str">
        <x:v>中国A股</x:v>
      </x:c>
      <x:c r="F125" t="str">
        <x:v>ETF</x:v>
      </x:c>
      <x:c r="G125" t="str">
        <x:v>回踩确认买入</x:v>
      </x:c>
      <x:c r="H125" t="str">
        <x:v>2-6周</x:v>
      </x:c>
      <x:c r="I125" t="str">
        <x:v>AKShare=stale_cache，缓存截至2026-07-16：收盘0.656元、5日均线0.641元、20日均线0.627元、量比0.62；不作为当日实时行情。仅当后续收盘突破0.665元且成交量达到20日均量1.2倍，或回踩0.642-0.650元后重新收于0.660元上方，并且暑期客流或零售高频数据改善时触发。</x:v>
      </x:c>
      <x:c r="J125" t="str">
        <x:v>突破或回踩确认后的下一交易日0.642-0.670元买入50%；若收盘站上0.680元且量能延续，再加仓50%。</x:v>
      </x:c>
      <x:c r="K125" t="str">
        <x:v>收盘跌破0.626元或较入场均价跌5.5%止损；上涨至0.700元和0.730元分两批止盈。</x:v>
      </x:c>
      <x:c r="L125" t="n">
        <x:v>53</x:v>
      </x:c>
      <x:c r="M125" t="str">
        <x:v>v1.3</x:v>
      </x:c>
      <x:c r="N125" t="str">
        <x:v>文旅补贴带来高频观察窗口，但宏观数据显示内需偏弱，只有客流、客单价和价格趋势一起改善才参与。</x:v>
      </x:c>
      <x:c r="O125" t="str">
        <x:v>收入预期偏弱、补贴转化不足、地产拖累或行情缓存失真。投研参考/模型组合假设，不构成确定收益承诺。</x:v>
      </x:c>
      <x:c r="P125" t="str">
        <x:v>暑期服务消费 | 文化消费成交验证 | 中国增长分化</x:v>
      </x:c>
      <x:c r="Q125" t="str">
        <x:v>已复盘</x:v>
      </x:c>
      <x:c r="R125" t="n">
        <x:v>46270</x:v>
      </x:c>
      <x:c r="S125"/>
      <x:c r="T125"/>
      <x:c r="U125"/>
      <x:c r="V125" t="str">
        <x:v>未触发</x:v>
      </x:c>
      <x:c r="W125"/>
      <x:c r="X125" t="str">
        <x:v>周复盘2026-09-05：AKShare=stale_cache，历史数据截至2026-09-04；截至历史数据日未观察到同时满足建议入场条件的交易日未模拟成交；未触发不计入方向命中率。</x:v>
      </x:c>
    </x:row>
    <x:row r="126" ht="45" customHeight="1">
      <x:c r="A126" t="n">
        <x:v>46226</x:v>
      </x:c>
      <x:c r="B126" t="str">
        <x:v>20260723-S05</x:v>
      </x:c>
      <x:c r="C126" t="str">
        <x:v>沪深300ETF</x:v>
      </x:c>
      <x:c r="D126" t="str">
        <x:v>510300.SH</x:v>
      </x:c>
      <x:c r="E126" t="str">
        <x:v>中国A股</x:v>
      </x:c>
      <x:c r="F126" t="str">
        <x:v>ETF</x:v>
      </x:c>
      <x:c r="G126" t="str">
        <x:v>反弹确认买入</x:v>
      </x:c>
      <x:c r="H126" t="str">
        <x:v>2-6周</x:v>
      </x:c>
      <x:c r="I126" t="str">
        <x:v>AKShare=stale_cache，缓存截至2026-07-16：收盘4.817元、5日均线4.813元、20日均线4.906元；不作为当日实时行情。仅当后续收盘重新站上4.910元、成交量达到20日均量1.2倍，且政策资金持续净买入或社融/财政数据不低于市场预期时触发。</x:v>
      </x:c>
      <x:c r="J126" t="str">
        <x:v>触发后的下一交易日4.890-4.950元买入50%；若收盘站上5.000元且量能延续，再加仓50%。</x:v>
      </x:c>
      <x:c r="K126" t="str">
        <x:v>收盘跌破4.700元或较入场均价跌5%止损；上涨至5.080元和5.200元分两批止盈。</x:v>
      </x:c>
      <x:c r="L126" t="n">
        <x:v>58</x:v>
      </x:c>
      <x:c r="M126" t="str">
        <x:v>v1.3</x:v>
      </x:c>
      <x:c r="N126" t="str">
        <x:v>政策资金降低流动性尾部风险，但增长分化仍在；宽基需要价格、量能与宏观传导共同确认而非只交易托底消息。</x:v>
      </x:c>
      <x:c r="O126" t="str">
        <x:v>政策资金减弱、内需继续走弱、能源输入型通胀或外资流出。投研参考/模型组合假设，不构成确定收益承诺。</x:v>
      </x:c>
      <x:c r="P126" t="str">
        <x:v>政策资金托底 | 中国增长分化 | 结构性宽松传导</x:v>
      </x:c>
      <x:c r="Q126" t="str">
        <x:v>已复盘</x:v>
      </x:c>
      <x:c r="R126" t="n">
        <x:v>46270</x:v>
      </x:c>
      <x:c r="S126"/>
      <x:c r="T126"/>
      <x:c r="U126"/>
      <x:c r="V126" t="str">
        <x:v>未触发</x:v>
      </x:c>
      <x:c r="W126"/>
      <x:c r="X126" t="str">
        <x:v>周复盘2026-09-05：AKShare=stale_cache，历史数据截至2026-09-04；截至历史数据日未观察到同时满足建议入场条件的交易日未模拟成交；未触发不计入方向命中率。</x:v>
      </x:c>
    </x:row>
    <x:row r="127" ht="45" customHeight="1">
      <x:c r="A127" s="145" t="n">
        <x:v>46229.166666666664</x:v>
      </x:c>
      <x:c r="B127" t="str">
        <x:v>20260726-S01</x:v>
      </x:c>
      <x:c r="C127" t="str">
        <x:v>United States Oil Fund</x:v>
      </x:c>
      <x:c r="D127" t="str">
        <x:v>USO.US</x:v>
      </x:c>
      <x:c r="E127" t="str">
        <x:v>US</x:v>
      </x:c>
      <x:c r="F127" t="str">
        <x:v>Commodity ETF</x:v>
      </x:c>
      <x:c r="G127" t="str">
        <x:v>突破确认买入</x:v>
      </x:c>
      <x:c r="H127" t="str">
        <x:v>1-3周</x:v>
      </x:c>
      <x:c r="I127" t="str">
        <x:v>仅当布伦特连续2个交易日收于100美元上方，红海或霍尔木兹商业流量仍受限，且USO收盘创20日新高并放量至20日均量1.3倍时触发；任一条件缺失则不入场。</x:v>
      </x:c>
      <x:c r="J127" t="str">
        <x:v>全部条件成立后的下一美国交易日开盘买入50%；若USO回踩突破位不破且布伦特仍在100美元上方，再加仓50%。</x:v>
      </x:c>
      <x:c r="K127" t="str">
        <x:v>布伦特收盘跌回94美元或USO较入场均价跌6%止损；USO上涨10%和16%分批止盈；若稳定通航连续2日被船运数据验证则退出。</x:v>
      </x:c>
      <x:c r="L127" t="n">
        <x:v>69</x:v>
      </x:c>
      <x:c r="M127" t="str">
        <x:v>v1.3</x:v>
      </x:c>
      <x:c r="N127" t="str">
        <x:v>双海峡风险与油价同向，但周末出现战术停顿，继续要求商品价格、航运事件与ETF量价三重确认。</x:v>
      </x:c>
      <x:c r="O127" t="str">
        <x:v>正式停火、护航恢复、战略储备释放、需求下修或油价急跌。</x:v>
      </x:c>
      <x:c r="P127" t="str">
        <x:v>双海峡能源冲击; 霍尔木兹停火窗口; 能源通胀再定价</x:v>
      </x:c>
      <x:c r="Q127" t="str">
        <x:v>已复盘</x:v>
      </x:c>
      <x:c r="R127" t="n">
        <x:f>IF('Backtest_Trades'!X129="","",'Backtest_Trades'!X129)</x:f>
        <x:v>46261</x:v>
      </x:c>
      <x:c r="S127" t="str">
        <x:f>IF('Backtest_Trades'!Q129="","",'Backtest_Trades'!Q129)</x:f>
      </x:c>
      <x:c r="T127" t="str">
        <x:f>IF('Backtest_Trades'!S129="","",'Backtest_Trades'!S129)</x:f>
      </x:c>
      <x:c r="U127" t="str">
        <x:f>IF('Backtest_Trades'!T129="","",'Backtest_Trades'!T129)</x:f>
      </x:c>
      <x:c r="V127" t="str">
        <x:f>IF('Backtest_Trades'!U129="","",'Backtest_Trades'!U129)</x:f>
        <x:v>未触发</x:v>
      </x:c>
      <x:c r="W127" t="str">
        <x:f>IF('Backtest_Trades'!V129="","",'Backtest_Trades'!V129)</x:f>
      </x:c>
      <x:c r="X127" t="str">
        <x:f>IF('Backtest_Trades'!Y129="","",'Backtest_Trades'!Y129)</x:f>
        <x:v>截至回测日未观察到同时满足建议入场条件的交易日。</x:v>
      </x:c>
    </x:row>
    <x:row r="128" ht="45" customHeight="1">
      <x:c r="A128" s="145" t="n">
        <x:v>46229.166666666664</x:v>
      </x:c>
      <x:c r="B128" t="str">
        <x:v>20260726-S02</x:v>
      </x:c>
      <x:c r="C128" t="str">
        <x:v>黄金ETF</x:v>
      </x:c>
      <x:c r="D128" t="str">
        <x:v>518880.SH</x:v>
      </x:c>
      <x:c r="E128" t="str">
        <x:v>China A</x:v>
      </x:c>
      <x:c r="F128" t="str">
        <x:v>ETF</x:v>
      </x:c>
      <x:c r="G128" t="str">
        <x:v>观望转买入</x:v>
      </x:c>
      <x:c r="H128" t="str">
        <x:v>1-4周</x:v>
      </x:c>
      <x:c r="I128" t="str">
        <x:v>AKShare=stale_cache，缓存截至2026-07-15：收盘8.369元、5日均线8.449元、20日均线8.531元；不作为当日行情。仅当后续收盘重回8.540元上方、国际金价维持强势且成交量达到20日均量1.2倍时触发。</x:v>
      </x:c>
      <x:c r="J128" t="str">
        <x:v>触发后的下一交易日8.520-8.600元买入50%；若回踩8.500元不破并重新收于8.600元上方，再加仓50%。</x:v>
      </x:c>
      <x:c r="K128" t="str">
        <x:v>收盘跌破8.240元或较入场均价跌5%止损；上涨至8.900元和9.200元分批止盈；若油价与实际利率同步回落则提前减仓。</x:v>
      </x:c>
      <x:c r="L128" t="n">
        <x:v>59</x:v>
      </x:c>
      <x:c r="M128" t="str">
        <x:v>v1.3</x:v>
      </x:c>
      <x:c r="N128" t="str">
        <x:v>地缘与关税风险支持避险需求，但缓存价格未证明趋势修复，先等待均线与成交量确认。</x:v>
      </x:c>
      <x:c r="O128" t="str">
        <x:v>美元走强、实际利率上行、冲突缓和或缓存失真。</x:v>
      </x:c>
      <x:c r="P128" t="str">
        <x:v>双海峡能源冲击; 美国新关税墙; 美国利率再定价</x:v>
      </x:c>
      <x:c r="Q128" t="str">
        <x:v>已复盘</x:v>
      </x:c>
      <x:c r="R128" t="n">
        <x:f>IF('Backtest_Trades'!X130="","",'Backtest_Trades'!X130)</x:f>
        <x:v>46261</x:v>
      </x:c>
      <x:c r="S128" t="n">
        <x:f>IF('Backtest_Trades'!Q130="","",'Backtest_Trades'!Q130)</x:f>
        <x:v>0.04460093896713624</x:v>
      </x:c>
      <x:c r="T128" t="n">
        <x:f>IF('Backtest_Trades'!S130="","",'Backtest_Trades'!S130)</x:f>
        <x:v>-0.009257311171891547</x:v>
      </x:c>
      <x:c r="U128" t="n">
        <x:f>IF('Backtest_Trades'!T130="","",'Backtest_Trades'!T130)</x:f>
        <x:v>0.053858250139027786</x:v>
      </x:c>
      <x:c r="V128" t="str">
        <x:f>IF('Backtest_Trades'!U130="","",'Backtest_Trades'!U130)</x:f>
        <x:v>止盈</x:v>
      </x:c>
      <x:c r="W128" t="n">
        <x:f>IF('Backtest_Trades'!V130="","",'Backtest_Trades'!V130)</x:f>
        <x:v>90</x:v>
      </x:c>
      <x:c r="X128" t="str">
        <x:f>IF('Backtest_Trades'!Y130="","",'Backtest_Trades'!Y130)</x:f>
        <x:v>按建议价格区间与次日开盘/日内区间交集模拟。退出：止盈。</x:v>
      </x:c>
    </x:row>
    <x:row r="129" ht="45" customHeight="1">
      <x:c r="A129" s="145" t="n">
        <x:v>46229.166666666664</x:v>
      </x:c>
      <x:c r="B129" t="str">
        <x:v>20260726-S03</x:v>
      </x:c>
      <x:c r="C129" t="str">
        <x:v>半导体ETF</x:v>
      </x:c>
      <x:c r="D129" t="str">
        <x:v>512480.SH</x:v>
      </x:c>
      <x:c r="E129" t="str">
        <x:v>China A</x:v>
      </x:c>
      <x:c r="F129" t="str">
        <x:v>ETF</x:v>
      </x:c>
      <x:c r="G129" t="str">
        <x:v>财报与量价确认买入</x:v>
      </x:c>
      <x:c r="H129" t="str">
        <x:v>2-6周</x:v>
      </x:c>
      <x:c r="I129" t="str">
        <x:v>AKShare=stale_cache，缓存截至2026-07-16：收盘1.234元、5日均线1.287元、20日均线1.344元；不作为当日行情。仅当后续收盘重回1.290元上方、成交量达到20日均量1.3倍，且微软或Meta未下调AI资本开支时触发。</x:v>
      </x:c>
      <x:c r="J129" t="str">
        <x:v>确认后的下一交易日1.280-1.320元买入50%；若收盘突破1.345元并继续放量，再加仓50%。</x:v>
      </x:c>
      <x:c r="K129" t="str">
        <x:v>收盘跌破1.180元或较入场均价跌7%止损；上涨至1.380元和1.460元分批止盈。</x:v>
      </x:c>
      <x:c r="L129" t="n">
        <x:v>51</x:v>
      </x:c>
      <x:c r="M129" t="str">
        <x:v>v1.3</x:v>
      </x:c>
      <x:c r="N129" t="str">
        <x:v>谷歌财报验证AI需求，但利率和贸易摩擦提高估值门槛，中国半导体必须由全球财报与自身量价共同确认。</x:v>
      </x:c>
      <x:c r="O129" t="str">
        <x:v>云厂商削减资本开支、出口管制升级、利率上行或缓存失真。</x:v>
      </x:c>
      <x:c r="P129" t="str">
        <x:v>AI收入与资本开支; 美欧数字贸易摩擦; 美国利率再定价</x:v>
      </x:c>
      <x:c r="Q129" t="str">
        <x:v>已复盘</x:v>
      </x:c>
      <x:c r="R129" t="n">
        <x:v>46270</x:v>
      </x:c>
      <x:c r="S129"/>
      <x:c r="T129"/>
      <x:c r="U129"/>
      <x:c r="V129" t="str">
        <x:v>未触发</x:v>
      </x:c>
      <x:c r="W129"/>
      <x:c r="X129" t="str">
        <x:v>周复盘2026-09-05：AKShare=stale_cache，历史数据截至2026-09-04；截至历史数据日未观察到同时满足建议入场条件的交易日未模拟成交；未触发不计入方向命中率。</x:v>
      </x:c>
    </x:row>
    <x:row r="130" ht="45" customHeight="1">
      <x:c r="A130" s="145" t="n">
        <x:v>46229.166666666664</x:v>
      </x:c>
      <x:c r="B130" t="str">
        <x:v>20260726-S04</x:v>
      </x:c>
      <x:c r="C130" t="str">
        <x:v>消费ETF</x:v>
      </x:c>
      <x:c r="D130" t="str">
        <x:v>159928.SZ</x:v>
      </x:c>
      <x:c r="E130" t="str">
        <x:v>China A</x:v>
      </x:c>
      <x:c r="F130" t="str">
        <x:v>ETF</x:v>
      </x:c>
      <x:c r="G130" t="str">
        <x:v>回踩确认买入</x:v>
      </x:c>
      <x:c r="H130" t="str">
        <x:v>2-6周</x:v>
      </x:c>
      <x:c r="I130" t="str">
        <x:v>AKShare=stale_cache，缓存截至2026-07-16：收盘0.656元、5日均线0.641元、20日均线0.627元、量比0.62；不作为当日行情。仅当后续收盘突破0.665元且量能达20日均量1.2倍，或回踩0.642-0.650元后重回0.660元，同时暑期消费数据改善时触发。</x:v>
      </x:c>
      <x:c r="J130" t="str">
        <x:v>突破或回踩确认后的下一交易日0.642-0.670元买入50%；若收盘站上0.680元且量能延续，再加仓50%。</x:v>
      </x:c>
      <x:c r="K130" t="str">
        <x:v>收盘跌破0.626元或较入场均价跌5.5%止损；上涨至0.700元和0.730元分批止盈。</x:v>
      </x:c>
      <x:c r="L130" t="n">
        <x:v>52</x:v>
      </x:c>
      <x:c r="M130" t="str">
        <x:v>v1.3</x:v>
      </x:c>
      <x:c r="N130" t="str">
        <x:v>文旅政策提供高频验证窗口，但油价上涨侵蚀居民预算，只有客流、客单价与ETF趋势同时改善才参与。</x:v>
      </x:c>
      <x:c r="O130" t="str">
        <x:v>能源成本挤压消费、补贴转化不足、收入预期偏弱或缓存失真。</x:v>
      </x:c>
      <x:c r="P130" t="str">
        <x:v>暑期服务消费; 文旅长期供给; 居民能源成本</x:v>
      </x:c>
      <x:c r="Q130" t="str">
        <x:v>已复盘</x:v>
      </x:c>
      <x:c r="R130" t="n">
        <x:v>46270</x:v>
      </x:c>
      <x:c r="S130"/>
      <x:c r="T130"/>
      <x:c r="U130"/>
      <x:c r="V130" t="str">
        <x:v>未触发</x:v>
      </x:c>
      <x:c r="W130"/>
      <x:c r="X130" t="str">
        <x:v>周复盘2026-09-05：AKShare=stale_cache，历史数据截至2026-09-04；截至历史数据日未观察到同时满足建议入场条件的交易日未模拟成交；未触发不计入方向命中率。</x:v>
      </x:c>
    </x:row>
    <x:row r="131" ht="45" customHeight="1">
      <x:c r="A131" s="145" t="n">
        <x:v>46229.166666666664</x:v>
      </x:c>
      <x:c r="B131" t="str">
        <x:v>20260726-S05</x:v>
      </x:c>
      <x:c r="C131" t="str">
        <x:v>沪深300ETF</x:v>
      </x:c>
      <x:c r="D131" t="str">
        <x:v>510300.SH</x:v>
      </x:c>
      <x:c r="E131" t="str">
        <x:v>China A</x:v>
      </x:c>
      <x:c r="F131" t="str">
        <x:v>ETF</x:v>
      </x:c>
      <x:c r="G131" t="str">
        <x:v>反弹确认买入</x:v>
      </x:c>
      <x:c r="H131" t="str">
        <x:v>2-6周</x:v>
      </x:c>
      <x:c r="I131" t="str">
        <x:v>AKShare=stale_cache，缓存截至2026-07-16：收盘4.817元、5日均线4.813元、20日均线4.906元；不作为当日行情。仅当后续收盘重新站上4.910元、成交量达到20日均量1.2倍，且政策资金持续净买入或社融/财政数据不低于预期时触发。</x:v>
      </x:c>
      <x:c r="J131" t="str">
        <x:v>触发后的下一交易日4.890-4.950元买入50%；若收盘站上5.000元且量能延续，再加仓50%。</x:v>
      </x:c>
      <x:c r="K131" t="str">
        <x:v>收盘跌破4.700元或较入场均价跌5%止损；上涨至5.080元和5.200元分批止盈。</x:v>
      </x:c>
      <x:c r="L131" t="n">
        <x:v>55</x:v>
      </x:c>
      <x:c r="M131" t="str">
        <x:v>v1.3</x:v>
      </x:c>
      <x:c r="N131" t="str">
        <x:v>政策资金仍能降低流动性尾部风险，但油价、关税与全球利率压制估值，宽基必须等价格、量能和宏观传导共同确认。</x:v>
      </x:c>
      <x:c r="O131" t="str">
        <x:v>输入型通胀、政策资金减弱、内需偏弱、人民币承压或缓存失真。</x:v>
      </x:c>
      <x:c r="P131" t="str">
        <x:v>中国权益风险偏好; 能源通胀再定价; 美国新关税墙</x:v>
      </x:c>
      <x:c r="Q131" t="str">
        <x:v>已复盘</x:v>
      </x:c>
      <x:c r="R131" t="n">
        <x:v>46270</x:v>
      </x:c>
      <x:c r="S131"/>
      <x:c r="T131"/>
      <x:c r="U131"/>
      <x:c r="V131" t="str">
        <x:v>未触发</x:v>
      </x:c>
      <x:c r="W131"/>
      <x:c r="X131" t="str">
        <x:v>周复盘2026-09-05：AKShare=stale_cache，历史数据截至2026-09-04；截至历史数据日未观察到同时满足建议入场条件的交易日未模拟成交；未触发不计入方向命中率。</x:v>
      </x:c>
    </x:row>
    <x:row r="132" ht="45" customHeight="1">
      <x:c r="A132" s="145" t="n">
        <x:v>46230.166666666664</x:v>
      </x:c>
      <x:c r="B132" t="str">
        <x:v>20260727-S01</x:v>
      </x:c>
      <x:c r="C132" t="str">
        <x:v>United States Oil Fund</x:v>
      </x:c>
      <x:c r="D132" t="str">
        <x:v>USO.US</x:v>
      </x:c>
      <x:c r="E132" t="str">
        <x:v>US</x:v>
      </x:c>
      <x:c r="F132" t="str">
        <x:v>Commodity ETF</x:v>
      </x:c>
      <x:c r="G132" t="str">
        <x:v>停火失败后突破买入</x:v>
      </x:c>
      <x:c r="H132" t="str">
        <x:v>1-3周</x:v>
      </x:c>
      <x:c r="I132" t="str">
        <x:v>当前不追涨。仅当正式谈判破裂或攻击重启，布伦特连续2日收于100美元上方，且USO收盘创20日新高并放量至20日均量1.3倍时触发。</x:v>
      </x:c>
      <x:c r="J132" t="str">
        <x:v>全部条件成立后的下一美国交易日开盘买入50%；若USO回踩突破位不破且霍尔木兹商业流量仍受限，再加仓50%。</x:v>
      </x:c>
      <x:c r="K132" t="str">
        <x:v>布伦特收盘跌回94美元或USO较入场均价跌6%止损；上涨10%和16%分批止盈；若正式停火且商业通航连续2日恢复则退出。</x:v>
      </x:c>
      <x:c r="L132" t="n">
        <x:v>63</x:v>
      </x:c>
      <x:c r="M132" t="str">
        <x:v>v1.3</x:v>
      </x:c>
      <x:c r="N132" t="str">
        <x:v>油价已对暂停攻击作出回落反应，只有停火失败、油价与ETF量价重新同向时才恢复能源多头。</x:v>
      </x:c>
      <x:c r="O132" t="str">
        <x:v>谈判成功、红海风险缓和、战略储备释放或需求下修。投研参考/模型组合假设，不构成确定收益承诺。</x:v>
      </x:c>
      <x:c r="P132" t="str">
        <x:v>美伊停火窗口; 油价风险溢价回落; 红海残余风险</x:v>
      </x:c>
      <x:c r="Q132" t="str">
        <x:v>已复盘</x:v>
      </x:c>
      <x:c r="R132" t="n">
        <x:f>IF('Backtest_Trades'!X134="","",'Backtest_Trades'!X134)</x:f>
        <x:v>46261</x:v>
      </x:c>
      <x:c r="S132" t="n">
        <x:f>IF('Backtest_Trades'!Q134="","",'Backtest_Trades'!Q134)</x:f>
        <x:v>0.0456052397509501</x:v>
      </x:c>
      <x:c r="T132" t="n">
        <x:f>IF('Backtest_Trades'!S134="","",'Backtest_Trades'!S134)</x:f>
        <x:v>-0.015387522608859894</x:v>
      </x:c>
      <x:c r="U132" t="n">
        <x:f>IF('Backtest_Trades'!T134="","",'Backtest_Trades'!T134)</x:f>
        <x:v>0.06099276235980999</x:v>
      </x:c>
      <x:c r="V132" t="str">
        <x:f>IF('Backtest_Trades'!U134="","",'Backtest_Trades'!U134)</x:f>
        <x:v>正确</x:v>
      </x:c>
      <x:c r="W132" t="n">
        <x:f>IF('Backtest_Trades'!V134="","",'Backtest_Trades'!V134)</x:f>
        <x:v>90</x:v>
      </x:c>
      <x:c r="X132" t="str">
        <x:f>IF('Backtest_Trades'!Y134="","",'Backtest_Trades'!Y134)</x:f>
        <x:v>按可解析技术条件模拟，技术条件满足。退出：外部油价止损/失效条件。</x:v>
      </x:c>
    </x:row>
    <x:row r="133" ht="45" customHeight="1">
      <x:c r="A133" s="145" t="n">
        <x:v>46230.166666666664</x:v>
      </x:c>
      <x:c r="B133" t="str">
        <x:v>20260727-S02</x:v>
      </x:c>
      <x:c r="C133" t="str">
        <x:v>黄金ETF</x:v>
      </x:c>
      <x:c r="D133" t="str">
        <x:v>518880.SH</x:v>
      </x:c>
      <x:c r="E133" t="str">
        <x:v>China A</x:v>
      </x:c>
      <x:c r="F133" t="str">
        <x:v>ETF</x:v>
      </x:c>
      <x:c r="G133" t="str">
        <x:v>风险再升级后买入</x:v>
      </x:c>
      <x:c r="H133" t="str">
        <x:v>1-4周</x:v>
      </x:c>
      <x:c r="I133" t="str">
        <x:v>AKShare=stale_cache，缓存截至2026-07-15：收盘8.369元、5日均线8.449元、20日均线8.531元；不作为当日行情。仅当地缘攻击重启或关税风险推升避险需求，且后续收盘重回8.540元、量能达20日均量1.2倍时触发。</x:v>
      </x:c>
      <x:c r="J133" t="str">
        <x:v>触发后的下一交易日8.520-8.600元买入50%；若回踩8.500元不破并重新收于8.600元上方，再加仓50%。</x:v>
      </x:c>
      <x:c r="K133" t="str">
        <x:v>收盘跌破8.240元或较入场均价跌5%止损；上涨至8.900元和9.200元分批止盈；若停火和降息预期同时消退则减仓。</x:v>
      </x:c>
      <x:c r="L133" t="n">
        <x:v>57</x:v>
      </x:c>
      <x:c r="M133" t="str">
        <x:v>v1.3</x:v>
      </x:c>
      <x:c r="N133" t="str">
        <x:v>停火窗口削弱短期避险需求，必须等待事件重新升级与价格趋势共同确认。</x:v>
      </x:c>
      <x:c r="O133" t="str">
        <x:v>正式停火、美元走强、实际利率上行或缓存失真。投研参考/模型组合假设，不构成确定收益承诺。</x:v>
      </x:c>
      <x:c r="P133" t="str">
        <x:v>美伊停火窗口; 关税长期化; 利率与财报验证周</x:v>
      </x:c>
      <x:c r="Q133" t="str">
        <x:v>待跟踪</x:v>
      </x:c>
      <x:c r="R133" t="str">
        <x:f>IF('Backtest_Trades'!X135="","",'Backtest_Trades'!X135)</x:f>
      </x:c>
      <x:c r="S133" t="str">
        <x:f>IF('Backtest_Trades'!Q135="","",'Backtest_Trades'!Q135)</x:f>
      </x:c>
      <x:c r="T133" t="str">
        <x:f>IF('Backtest_Trades'!S135="","",'Backtest_Trades'!S135)</x:f>
      </x:c>
      <x:c r="U133" t="str">
        <x:f>IF('Backtest_Trades'!T135="","",'Backtest_Trades'!T135)</x:f>
      </x:c>
      <x:c r="V133" t="str">
        <x:f>IF('Backtest_Trades'!U135="","",'Backtest_Trades'!U135)</x:f>
        <x:v>未到期</x:v>
      </x:c>
      <x:c r="W133" t="str">
        <x:f>IF('Backtest_Trades'!V135="","",'Backtest_Trades'!V135)</x:f>
      </x:c>
      <x:c r="X133" t="str">
        <x:v>截至回测日尚未走完建议持有窗口。；周复盘2026-10-17：live，截至2026-10-16；已到最长观点窗口。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134" ht="45" customHeight="1">
      <x:c r="A134" s="145" t="n">
        <x:v>46230.166666666664</x:v>
      </x:c>
      <x:c r="B134" t="str">
        <x:v>20260727-S03</x:v>
      </x:c>
      <x:c r="C134" t="str">
        <x:v>半导体ETF</x:v>
      </x:c>
      <x:c r="D134" t="str">
        <x:v>512480.SH</x:v>
      </x:c>
      <x:c r="E134" t="str">
        <x:v>China A</x:v>
      </x:c>
      <x:c r="F134" t="str">
        <x:v>ETF</x:v>
      </x:c>
      <x:c r="G134" t="str">
        <x:v>财报后确认买入</x:v>
      </x:c>
      <x:c r="H134" t="str">
        <x:v>2-6周</x:v>
      </x:c>
      <x:c r="I134" t="str">
        <x:v>AKShare=stale_cache，缓存截至2026-07-16：收盘1.234元、5日均线1.287元、20日均线1.344元；不作为当日行情。仅当微软或Meta云收入/广告利润不低于预期且未下调AI资本开支，后续ETF收盘重回1.290元并放量至20日均量1.3倍时触发。</x:v>
      </x:c>
      <x:c r="J134" t="str">
        <x:v>确认后的下一交易日1.280-1.320元买入50%；若收盘突破1.345元且量能延续，再加仓50%。</x:v>
      </x:c>
      <x:c r="K134" t="str">
        <x:v>收盘跌破1.180元或较入场均价跌7%止损；上涨至1.380元和1.460元分批止盈。</x:v>
      </x:c>
      <x:c r="L134" t="n">
        <x:v>52</x:v>
      </x:c>
      <x:c r="M134" t="str">
        <x:v>v1.3</x:v>
      </x:c>
      <x:c r="N134" t="str">
        <x:v>本周财报将直接检验AI资本开支回报，先看基本面，再要求中国半导体ETF自身完成趋势确认。</x:v>
      </x:c>
      <x:c r="O134" t="str">
        <x:v>云增速不及预期、资本开支回报恶化、出口限制或缓存失真。投研参考/模型组合假设，不构成确定收益承诺。</x:v>
      </x:c>
      <x:c r="P134" t="str">
        <x:v>AI资本开支回报; 中国AI产业化; AI标准与治理</x:v>
      </x:c>
      <x:c r="Q134" t="str">
        <x:v>已复盘</x:v>
      </x:c>
      <x:c r="R134" t="n">
        <x:v>46270</x:v>
      </x:c>
      <x:c r="S134"/>
      <x:c r="T134"/>
      <x:c r="U134"/>
      <x:c r="V134" t="str">
        <x:v>未触发</x:v>
      </x:c>
      <x:c r="W134"/>
      <x:c r="X134" t="str">
        <x:v>周复盘2026-09-05：AKShare=stale_cache，历史数据截至2026-09-04；截至历史数据日未观察到同时满足建议入场条件的交易日未模拟成交；未触发不计入方向命中率。</x:v>
      </x:c>
    </x:row>
    <x:row r="135" ht="45" customHeight="1">
      <x:c r="A135" s="145" t="n">
        <x:v>46230.166666666664</x:v>
      </x:c>
      <x:c r="B135" t="str">
        <x:v>20260727-S04</x:v>
      </x:c>
      <x:c r="C135" t="str">
        <x:v>消费ETF</x:v>
      </x:c>
      <x:c r="D135" t="str">
        <x:v>159928.SZ</x:v>
      </x:c>
      <x:c r="E135" t="str">
        <x:v>China A</x:v>
      </x:c>
      <x:c r="F135" t="str">
        <x:v>ETF</x:v>
      </x:c>
      <x:c r="G135" t="str">
        <x:v>成本缓和与消费确认后买入</x:v>
      </x:c>
      <x:c r="H135" t="str">
        <x:v>2-6周</x:v>
      </x:c>
      <x:c r="I135" t="str">
        <x:v>AKShare=stale_cache，缓存截至2026-07-16：收盘0.656元、5日均线0.641元、20日均线0.627元、量比0.62；不作为当日行情。仅当油价继续回落、暑期消费高频改善，且后续收盘突破0.665元并放量至20日均量1.2倍时触发。</x:v>
      </x:c>
      <x:c r="J135" t="str">
        <x:v>触发后的下一交易日0.650-0.670元买入50%；若回踩0.650元不破并收于0.680元上方，再加仓50%。</x:v>
      </x:c>
      <x:c r="K135" t="str">
        <x:v>收盘跌破0.626元或较入场均价跌5.5%止损；上涨至0.700元和0.730元分批止盈。</x:v>
      </x:c>
      <x:c r="L135" t="n">
        <x:v>54</x:v>
      </x:c>
      <x:c r="M135" t="str">
        <x:v>v1.3</x:v>
      </x:c>
      <x:c r="N135" t="str">
        <x:v>油价回落缓解消费成本，暑期场景继续兑现，但必须由客流、客单价和ETF量价共同确认。</x:v>
      </x:c>
      <x:c r="O135" t="str">
        <x:v>停火破裂导致油价反弹、客单价偏弱、补贴转化不足或缓存失真。投研参考/模型组合假设，不构成确定收益承诺。</x:v>
      </x:c>
      <x:c r="P135" t="str">
        <x:v>油价风险溢价回落; 暑期消费兑现; 数字经济与文创</x:v>
      </x:c>
      <x:c r="Q135" t="str">
        <x:v>待跟踪</x:v>
      </x:c>
      <x:c r="R135" t="str">
        <x:f>IF('Backtest_Trades'!X137="","",'Backtest_Trades'!X137)</x:f>
      </x:c>
      <x:c r="S135" t="str">
        <x:f>IF('Backtest_Trades'!Q137="","",'Backtest_Trades'!Q137)</x:f>
      </x:c>
      <x:c r="T135" t="str">
        <x:f>IF('Backtest_Trades'!S137="","",'Backtest_Trades'!S137)</x:f>
      </x:c>
      <x:c r="U135" t="str">
        <x:f>IF('Backtest_Trades'!T137="","",'Backtest_Trades'!T137)</x:f>
      </x:c>
      <x:c r="V135" t="str">
        <x:f>IF('Backtest_Trades'!U137="","",'Backtest_Trades'!U137)</x:f>
        <x:v>未到期</x:v>
      </x:c>
      <x:c r="W135" t="str">
        <x:f>IF('Backtest_Trades'!V137="","",'Backtest_Trades'!V137)</x:f>
      </x:c>
      <x:c r="X135" t="str">
        <x:v>截至2026-08-27尚未走完建议持有窗口，继续待跟踪。；周复盘2026-10-17：live，截至2026-10-16；已到最长观点窗口。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136" ht="45" customHeight="1">
      <x:c r="A136" s="145" t="n">
        <x:v>46230.166666666664</x:v>
      </x:c>
      <x:c r="B136" t="str">
        <x:v>20260727-S05</x:v>
      </x:c>
      <x:c r="C136" t="str">
        <x:v>沪深300ETF</x:v>
      </x:c>
      <x:c r="D136" t="str">
        <x:v>510300.SH</x:v>
      </x:c>
      <x:c r="E136" t="str">
        <x:v>China A</x:v>
      </x:c>
      <x:c r="F136" t="str">
        <x:v>ETF</x:v>
      </x:c>
      <x:c r="G136" t="str">
        <x:v>风险偏好修复后买入</x:v>
      </x:c>
      <x:c r="H136" t="str">
        <x:v>2-6周</x:v>
      </x:c>
      <x:c r="I136" t="str">
        <x:v>AKShare=stale_cache，缓存截至2026-07-16：收盘4.817元、5日均线4.813元、20日均线4.906元；不作为当日行情。仅当油价维持回落、政策资金持续净买入，且后续收盘站上4.910元并放量至20日均量1.2倍时触发。</x:v>
      </x:c>
      <x:c r="J136" t="str">
        <x:v>触发后的下一交易日4.890-4.950元买入50%；若收盘站上5.000元且量能延续，再加仓50%。</x:v>
      </x:c>
      <x:c r="K136" t="str">
        <x:v>收盘跌破4.700元或较入场均价跌5%止损；上涨至5.080元和5.200元分批止盈。</x:v>
      </x:c>
      <x:c r="L136" t="n">
        <x:v>56</x:v>
      </x:c>
      <x:c r="M136" t="str">
        <x:v>v1.3</x:v>
      </x:c>
      <x:c r="N136" t="str">
        <x:v>地缘降温有利于风险偏好和输入成本，但关税与美联储仍是外部约束，宽基必须等待量价与政策资金确认。</x:v>
      </x:c>
      <x:c r="O136" t="str">
        <x:v>停火破裂、关税升级、政策资金减弱、人民币承压或缓存失真。投研参考/模型组合假设，不构成确定收益承诺。</x:v>
      </x:c>
      <x:c r="P136" t="str">
        <x:v>美伊停火窗口; 关税长期化; 利率与财报验证周</x:v>
      </x:c>
      <x:c r="Q136" t="str">
        <x:v>已复盘</x:v>
      </x:c>
      <x:c r="R136" t="n">
        <x:v>46270</x:v>
      </x:c>
      <x:c r="S136"/>
      <x:c r="T136"/>
      <x:c r="U136"/>
      <x:c r="V136" t="str">
        <x:v>未触发</x:v>
      </x:c>
      <x:c r="W136"/>
      <x:c r="X136" t="str">
        <x:v>周复盘2026-09-05：AKShare=stale_cache，历史数据截至2026-09-04；截至历史数据日未观察到同时满足建议入场条件的交易日未模拟成交；未触发不计入方向命中率。</x:v>
      </x:c>
    </x:row>
    <x:row r="137" ht="45" customHeight="1">
      <x:c r="A137" s="145" t="n">
        <x:v>46234</x:v>
      </x:c>
      <x:c r="B137" t="str">
        <x:v>20260731-S01</x:v>
      </x:c>
      <x:c r="C137" t="str">
        <x:v>United States Oil Fund</x:v>
      </x:c>
      <x:c r="D137" t="str">
        <x:v>USO.US</x:v>
      </x:c>
      <x:c r="E137" t="str">
        <x:v>US</x:v>
      </x:c>
      <x:c r="F137" t="str">
        <x:v>Commodity ETF</x:v>
      </x:c>
      <x:c r="G137" t="str">
        <x:v>突破确认买入</x:v>
      </x:c>
      <x:c r="H137" t="str">
        <x:v>1-3周</x:v>
      </x:c>
      <x:c r="I137" t="str">
        <x:v>美伊互射继续且霍尔木兹周度通行量未恢复；布伦特连续2个交易日收于90美元上方，同时USO收盘创20日新高并放量至20日均量1.3倍时触发。</x:v>
      </x:c>
      <x:c r="J137" t="str">
        <x:v>全部条件成立后的下一美国交易日开盘买入50%；若USO回踩突破位不破且布伦特仍在90美元上方，再加仓50%。</x:v>
      </x:c>
      <x:c r="K137" t="str">
        <x:v>布伦特收盘跌回84美元或USO较入场均价跌6%止损；USO上涨10%和16%分批止盈；若海峡通行量连续两周恢复至70艘以上则退出。</x:v>
      </x:c>
      <x:c r="L137" t="n">
        <x:v>72</x:v>
      </x:c>
      <x:c r="M137" t="str">
        <x:v>v1.3</x:v>
      </x:c>
      <x:c r="N137" t="str">
        <x:v>战争、实船流量和油价已经重新同向，但单日上涨后不宜追高，必须等待两日价格和ETF成交量确认。</x:v>
      </x:c>
      <x:c r="O137" t="str">
        <x:v>快速停火、战略储备释放、护航恢复、需求下修或高位波动。投研参考/模型组合假设，不构成确定收益承诺。</x:v>
      </x:c>
      <x:c r="P137" t="str">
        <x:v>美伊战争再升级; 霍尔木兹供应冲击; 能源通胀再定价</x:v>
      </x:c>
      <x:c r="Q137" t="str">
        <x:v>待跟踪</x:v>
      </x:c>
      <x:c r="R137" t="str">
        <x:f>IF('Backtest_Trades'!X139="","",'Backtest_Trades'!X139)</x:f>
      </x:c>
      <x:c r="S137" t="str">
        <x:f>IF('Backtest_Trades'!Q139="","",'Backtest_Trades'!Q139)</x:f>
      </x:c>
      <x:c r="T137" t="str">
        <x:f>IF('Backtest_Trades'!S139="","",'Backtest_Trades'!S139)</x:f>
      </x:c>
      <x:c r="U137" t="str">
        <x:f>IF('Backtest_Trades'!T139="","",'Backtest_Trades'!T139)</x:f>
      </x:c>
      <x:c r="V137" t="str">
        <x:f>IF('Backtest_Trades'!U139="","",'Backtest_Trades'!U139)</x:f>
        <x:v>未到期</x:v>
      </x:c>
      <x:c r="W137" t="str">
        <x:f>IF('Backtest_Trades'!V139="","",'Backtest_Trades'!V139)</x:f>
      </x:c>
      <x:c r="X137" t="str">
        <x:v>截至回测日尚未走完建议持有窗口。；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138" ht="45" customHeight="1">
      <x:c r="A138" s="145" t="n">
        <x:v>46234</x:v>
      </x:c>
      <x:c r="B138" t="str">
        <x:v>20260731-S02</x:v>
      </x:c>
      <x:c r="C138" t="str">
        <x:v>Microsoft</x:v>
      </x:c>
      <x:c r="D138" t="str">
        <x:v>MSFT.US</x:v>
      </x:c>
      <x:c r="E138" t="str">
        <x:v>US</x:v>
      </x:c>
      <x:c r="F138" t="str">
        <x:v>Stock</x:v>
      </x:c>
      <x:c r="G138" t="str">
        <x:v>财报趋势确认买入</x:v>
      </x:c>
      <x:c r="H138" t="str">
        <x:v>2-8周</x:v>
      </x:c>
      <x:c r="I138" t="str">
        <x:v>7月30日财报后首个完整交易日收盘高于7月29日收盘，成交量达到20日均量1.5倍；随后3个交易日内回踩不跌破突破日收盘价的97%时触发。</x:v>
      </x:c>
      <x:c r="J138" t="str">
        <x:v>回踩确认日按突破日收盘价的97%-101%买入50%；若随后收盘再创新高且成交量不低于20日均量，再加仓50%。</x:v>
      </x:c>
      <x:c r="K138" t="str">
        <x:v>收盘跌破突破日最低价或较入场均价跌7%止损；上涨12%和20%分批止盈；若Azure增速或资本开支回报指引下调则退出。</x:v>
      </x:c>
      <x:c r="L138" t="n">
        <x:v>67</x:v>
      </x:c>
      <x:c r="M138" t="str">
        <x:v>v1.3</x:v>
      </x:c>
      <x:c r="N138" t="str">
        <x:v>Azure、Copilot和利润共同验证AI投入，但财报后可能出现跳空过度定价，采用回踩规则控制追高风险。</x:v>
      </x:c>
      <x:c r="O138" t="str">
        <x:v>估值过高、利率上行、AI资本开支继续膨胀、云增长放缓或反垄断风险。投研参考/模型组合假设，不构成确定收益承诺。</x:v>
      </x:c>
      <x:c r="P138" t="str">
        <x:v>AI投入开始兑现; AI资本纪律分化; 美联储鹰派分歧</x:v>
      </x:c>
      <x:c r="Q138" t="str">
        <x:v>待跟踪</x:v>
      </x:c>
      <x:c r="R138" t="str">
        <x:f>IF('Backtest_Trades'!X140="","",'Backtest_Trades'!X140)</x:f>
      </x:c>
      <x:c r="S138" t="str">
        <x:f>IF('Backtest_Trades'!Q140="","",'Backtest_Trades'!Q140)</x:f>
      </x:c>
      <x:c r="T138" t="str">
        <x:f>IF('Backtest_Trades'!S140="","",'Backtest_Trades'!S140)</x:f>
      </x:c>
      <x:c r="U138" t="str">
        <x:f>IF('Backtest_Trades'!T140="","",'Backtest_Trades'!T140)</x:f>
      </x:c>
      <x:c r="V138" t="str">
        <x:f>IF('Backtest_Trades'!U140="","",'Backtest_Trades'!U140)</x:f>
        <x:v>未到期</x:v>
      </x:c>
      <x:c r="W138" t="str">
        <x:f>IF('Backtest_Trades'!V140="","",'Backtest_Trades'!V140)</x:f>
      </x:c>
      <x:c r="X138" t="str">
        <x:v>截至2026-08-27尚未走完建议持有窗口，继续待跟踪。；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139" ht="45" customHeight="1">
      <x:c r="A139" s="145" t="n">
        <x:v>46234</x:v>
      </x:c>
      <x:c r="B139" t="str">
        <x:v>20260731-S03</x:v>
      </x:c>
      <x:c r="C139" t="str">
        <x:v>黄金ETF</x:v>
      </x:c>
      <x:c r="D139" t="str">
        <x:v>518880.SH</x:v>
      </x:c>
      <x:c r="E139" t="str">
        <x:v>中国A股</x:v>
      </x:c>
      <x:c r="F139" t="str">
        <x:v>ETF</x:v>
      </x:c>
      <x:c r="G139" t="str">
        <x:v>均线修复后买入</x:v>
      </x:c>
      <x:c r="H139" t="str">
        <x:v>1-4周</x:v>
      </x:c>
      <x:c r="I139" t="str">
        <x:v>AKShare=live，7月30日收盘8.360元、5日均线8.408元、20日均线8.468元、量比1.34。仅当收盘重回8.480元上方且成交量不低于20日均量1.2倍，同时战争未缓和时触发。</x:v>
      </x:c>
      <x:c r="J139" t="str">
        <x:v>触发后的下一交易日8.440-8.520元买入50%；若回踩8.400元不破并重新收于8.520元上方，再加仓50%。</x:v>
      </x:c>
      <x:c r="K139" t="str">
        <x:v>收盘跌破8.180元或较入场均价跌5%止损；上涨至8.800元和9.100元分批止盈；若美元和实际利率同步上行则减仓。</x:v>
      </x:c>
      <x:c r="L139" t="n">
        <x:v>56</x:v>
      </x:c>
      <x:c r="M139" t="str">
        <x:v>v1.3</x:v>
      </x:c>
      <x:c r="N139" t="str">
        <x:v>地缘风险支持黄金，但当前价格仍低于5日和20日均线，必须等趋势修复，不能只根据战争标题买入。</x:v>
      </x:c>
      <x:c r="O139" t="str">
        <x:v>美元走强、实际利率上行、冲突快速缓和或黄金与油价相关性失效。投研参考/模型组合假设，不构成确定收益承诺。</x:v>
      </x:c>
      <x:c r="P139" t="str">
        <x:v>美伊战争再升级; 美联储鹰派分歧; 双海峡运输风险</x:v>
      </x:c>
      <x:c r="Q139" t="str">
        <x:v>待跟踪</x:v>
      </x:c>
      <x:c r="R139" t="str">
        <x:f>IF('Backtest_Trades'!X141="","",'Backtest_Trades'!X141)</x:f>
      </x:c>
      <x:c r="S139" t="str">
        <x:f>IF('Backtest_Trades'!Q141="","",'Backtest_Trades'!Q141)</x:f>
      </x:c>
      <x:c r="T139" t="str">
        <x:f>IF('Backtest_Trades'!S141="","",'Backtest_Trades'!S141)</x:f>
      </x:c>
      <x:c r="U139" t="str">
        <x:f>IF('Backtest_Trades'!T141="","",'Backtest_Trades'!T141)</x:f>
      </x:c>
      <x:c r="V139" t="str">
        <x:f>IF('Backtest_Trades'!U141="","",'Backtest_Trades'!U141)</x:f>
        <x:v>未到期</x:v>
      </x:c>
      <x:c r="W139" t="str">
        <x:f>IF('Backtest_Trades'!V141="","",'Backtest_Trades'!V141)</x:f>
      </x:c>
      <x:c r="X139" t="str">
        <x:v>截至2026-08-27尚未走完建议持有窗口，继续待跟踪。；周复盘2026-10-17：live，截至2026-10-16；已到最长观点窗口。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140" ht="45" customHeight="1">
      <x:c r="A140" s="145" t="n">
        <x:v>46234</x:v>
      </x:c>
      <x:c r="B140" t="str">
        <x:v>20260731-S04</x:v>
      </x:c>
      <x:c r="C140" t="str">
        <x:v>消费ETF</x:v>
      </x:c>
      <x:c r="D140" t="str">
        <x:v>159928.SZ</x:v>
      </x:c>
      <x:c r="E140" t="str">
        <x:v>中国A股</x:v>
      </x:c>
      <x:c r="F140" t="str">
        <x:v>ETF</x:v>
      </x:c>
      <x:c r="G140" t="str">
        <x:v>突破确认买入</x:v>
      </x:c>
      <x:c r="H140" t="str">
        <x:v>2-6周</x:v>
      </x:c>
      <x:c r="I140" t="str">
        <x:v>AKShare=live，7月30日收盘0.699元、5日均线0.674元、20日均线0.653元、5日涨幅4.33%、量比1.48。若下一交易日收盘不低于0.700元且量比继续不低于1.2时触发。</x:v>
      </x:c>
      <x:c r="J140" t="str">
        <x:v>确认后的下一交易日0.695-0.710元买入50%；若回踩0.680元不破并收于0.710元上方，再加仓50%。</x:v>
      </x:c>
      <x:c r="K140" t="str">
        <x:v>收盘跌破0.665元或较入场均价跌5.5%止损；上涨至0.735元和0.760元分批止盈。</x:v>
      </x:c>
      <x:c r="L140" t="n">
        <x:v>64</x:v>
      </x:c>
      <x:c r="M140" t="str">
        <x:v>v1.3</x:v>
      </x:c>
      <x:c r="N140" t="str">
        <x:v>消费ETF是本次A股样本中唯一同时站上5日和20日均线且明显放量的标的，价格强度暂时抵消油价上升的不利影响。</x:v>
      </x:c>
      <x:c r="O140" t="str">
        <x:v>能源成本继续上涨、内需高频数据转弱、突破失败或资金快速撤离。投研参考/模型组合假设，不构成确定收益承诺。</x:v>
      </x:c>
      <x:c r="P140" t="str">
        <x:v>能源通胀再定价; 中国先进制造增长; 美国关税长期化</x:v>
      </x:c>
      <x:c r="Q140" t="str">
        <x:v>待跟踪</x:v>
      </x:c>
      <x:c r="R140" t="str">
        <x:f>IF('Backtest_Trades'!X142="","",'Backtest_Trades'!X142)</x:f>
      </x:c>
      <x:c r="S140" t="str">
        <x:f>IF('Backtest_Trades'!Q142="","",'Backtest_Trades'!Q142)</x:f>
      </x:c>
      <x:c r="T140" t="str">
        <x:f>IF('Backtest_Trades'!S142="","",'Backtest_Trades'!S142)</x:f>
      </x:c>
      <x:c r="U140" t="str">
        <x:f>IF('Backtest_Trades'!T142="","",'Backtest_Trades'!T142)</x:f>
      </x:c>
      <x:c r="V140" t="str">
        <x:f>IF('Backtest_Trades'!U142="","",'Backtest_Trades'!U142)</x:f>
        <x:v>未到期</x:v>
      </x:c>
      <x:c r="W140" t="str">
        <x:f>IF('Backtest_Trades'!V142="","",'Backtest_Trades'!V142)</x:f>
      </x:c>
      <x:c r="X140" t="str">
        <x:v>截至2026-08-27尚未走完建议持有窗口，继续待跟踪。；周复盘2026-10-17：live，截至2026-10-16；已到最长观点窗口。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141" ht="45" customHeight="1">
      <x:c r="A141" s="145" t="n">
        <x:v>46234</x:v>
      </x:c>
      <x:c r="B141" t="str">
        <x:v>20260731-S05</x:v>
      </x:c>
      <x:c r="C141" t="str">
        <x:v>半导体ETF</x:v>
      </x:c>
      <x:c r="D141" t="str">
        <x:v>512480.SH</x:v>
      </x:c>
      <x:c r="E141" t="str">
        <x:v>中国A股</x:v>
      </x:c>
      <x:c r="F141" t="str">
        <x:v>ETF</x:v>
      </x:c>
      <x:c r="G141" t="str">
        <x:v>止跌后再买入</x:v>
      </x:c>
      <x:c r="H141" t="str">
        <x:v>2-8周</x:v>
      </x:c>
      <x:c r="I141" t="str">
        <x:v>AKShare=live，7月30日收盘0.958元、5日均线1.053元、20日均线1.197元、5日跌幅13.38%、量比1.17。仅当连续2日收于1.060元上方且第二日量比不低于1.3时触发。</x:v>
      </x:c>
      <x:c r="J141" t="str">
        <x:v>确认后的下一交易日1.035-1.075元买入50%；若收盘站上1.120元且量能延续，再加仓50%。</x:v>
      </x:c>
      <x:c r="K141" t="str">
        <x:v>收盘跌破0.940元或较入场均价跌7%止损；上涨至1.160元和1.240元分批止盈。</x:v>
      </x:c>
      <x:c r="L141" t="n">
        <x:v>53</x:v>
      </x:c>
      <x:c r="M141" t="str">
        <x:v>v1.3</x:v>
      </x:c>
      <x:c r="N141" t="str">
        <x:v>微软和中国高技术制造数据提供基本面支撑，但ETF自身仍处急跌趋势，价格确认权重必须高于主题映射。</x:v>
      </x:c>
      <x:c r="O141" t="str">
        <x:v>美国出口限制升级、关税扩散、AI订单向海外集中、技术性反弹失败或流动性收缩。投研参考/模型组合假设，不构成确定收益承诺。</x:v>
      </x:c>
      <x:c r="P141" t="str">
        <x:v>AI投入开始兑现; 中国先进制造增长; 中美产业政策摩擦</x:v>
      </x:c>
      <x:c r="Q141" t="str">
        <x:v>已复盘</x:v>
      </x:c>
      <x:c r="R141" t="n">
        <x:v>46270</x:v>
      </x:c>
      <x:c r="S141"/>
      <x:c r="T141"/>
      <x:c r="U141"/>
      <x:c r="V141" t="str">
        <x:v>未触发</x:v>
      </x:c>
      <x:c r="W141"/>
      <x:c r="X141" t="str">
        <x:v>周复盘2026-09-05：AKShare=stale_cache，历史数据截至2026-09-04；截至历史数据日未观察到同时满足建议入场条件的交易日未模拟成交；未触发不计入方向命中率。</x:v>
      </x:c>
    </x:row>
    <x:row r="142" ht="45" customHeight="1">
      <x:c r="A142" s="145" t="n">
        <x:v>46235</x:v>
      </x:c>
      <x:c r="B142" t="str">
        <x:v>20260801-S01</x:v>
      </x:c>
      <x:c r="C142" t="str">
        <x:v>United States Oil Fund</x:v>
      </x:c>
      <x:c r="D142" t="str">
        <x:v>USO.US</x:v>
      </x:c>
      <x:c r="E142" t="str">
        <x:v>美国</x:v>
      </x:c>
      <x:c r="F142" t="str">
        <x:v>商品ETF</x:v>
      </x:c>
      <x:c r="G142" t="str">
        <x:v>停火确认后减仓</x:v>
      </x:c>
      <x:c r="H142" t="str">
        <x:v>1-3周</x:v>
      </x:c>
      <x:c r="I142" t="str">
        <x:v>仅当伊朗正式接受停火参数、霍尔木兹商业通航开始恢复，且布伦特连续2个交易日收于84美元下方、USO收盘跌破5日均线并放量至20日均量1.2倍时触发。</x:v>
      </x:c>
      <x:c r="J142" t="str">
        <x:v>全部条件成立后的下一美国交易日开盘卖出模型仓位50%；若布伦特跌破80美元且周度通行量回升至70艘以上，卖出剩余50%。</x:v>
      </x:c>
      <x:c r="K142" t="str">
        <x:v>若停火未签署、攻击重启或布伦特连续2日重回90美元上方，取消减仓；若已卖出后USO创20日新高，按失败信号复核。</x:v>
      </x:c>
      <x:c r="L142" t="n">
        <x:v>69</x:v>
      </x:c>
      <x:c r="M142" t="str">
        <x:v>v1.4</x:v>
      </x:c>
      <x:c r="N142" t="str">
        <x:v>停火参数和替代管线同时降低极端供应风险，但声明尚未落地，采用外交、油价和ETF量价三重确认。</x:v>
      </x:c>
      <x:c r="O142" t="str">
        <x:v>伊朗拒绝协议、执行延迟、海峡继续受阻或油轮遇袭。投研参考/模型组合假设，不构成确定收益承诺。</x:v>
      </x:c>
      <x:c r="P142" t="str">
        <x:v>美伊停火框架; 中东能源绕行; 能源通胀再定价</x:v>
      </x:c>
      <x:c r="Q142" t="str">
        <x:v>已复盘</x:v>
      </x:c>
      <x:c r="R142" t="n">
        <x:f>IF('Backtest_Trades'!X144="","",'Backtest_Trades'!X144)</x:f>
        <x:v>46261</x:v>
      </x:c>
      <x:c r="S142" t="n">
        <x:f>IF('Backtest_Trades'!Q144="","",'Backtest_Trades'!Q144)</x:f>
        <x:v>-0.13000000000000012</x:v>
      </x:c>
      <x:c r="T142" t="n">
        <x:f>IF('Backtest_Trades'!S144="","",'Backtest_Trades'!S144)</x:f>
        <x:v>0.010190190968845991</x:v>
      </x:c>
      <x:c r="U142" t="n">
        <x:f>IF('Backtest_Trades'!T144="","",'Backtest_Trades'!T144)</x:f>
        <x:v>-0.1401901909688461</x:v>
      </x:c>
      <x:c r="V142" t="str">
        <x:f>IF('Backtest_Trades'!U144="","",'Backtest_Trades'!U144)</x:f>
        <x:v>错误</x:v>
      </x:c>
      <x:c r="W142" t="n">
        <x:f>IF('Backtest_Trades'!V144="","",'Backtest_Trades'!V144)</x:f>
        <x:v>15</x:v>
      </x:c>
      <x:c r="X142" t="str">
        <x:f>IF('Backtest_Trades'!Y144="","",'Backtest_Trades'!Y144)</x:f>
        <x:v>按可解析技术条件模拟，技术条件满足。退出：持有窗口到期。</x:v>
      </x:c>
    </x:row>
    <x:row r="143" ht="45" customHeight="1">
      <x:c r="A143" s="145" t="n">
        <x:v>46235</x:v>
      </x:c>
      <x:c r="B143" t="str">
        <x:v>20260801-S02</x:v>
      </x:c>
      <x:c r="C143" t="str">
        <x:v>消费ETF</x:v>
      </x:c>
      <x:c r="D143" t="str">
        <x:v>159928.SZ</x:v>
      </x:c>
      <x:c r="E143" t="str">
        <x:v>中国A股</x:v>
      </x:c>
      <x:c r="F143" t="str">
        <x:v>ETF</x:v>
      </x:c>
      <x:c r="G143" t="str">
        <x:v>回踩确认买入</x:v>
      </x:c>
      <x:c r="H143" t="str">
        <x:v>2-6周</x:v>
      </x:c>
      <x:c r="I143" t="str">
        <x:v>AKShare=live，截至7月31日收盘0.697元、5日均线0.682元、20日均线0.657元、量比1.35。下一交易日收盘不低于0.700元且量比不低于1.2，或回踩0.680-0.688元后重新收于0.695元上方时触发。</x:v>
      </x:c>
      <x:c r="J143" t="str">
        <x:v>触发后的下一交易日0.686-0.705元买入50%；若收盘站上0.710元且成交量继续高于20日均量，再加仓50%。</x:v>
      </x:c>
      <x:c r="K143" t="str">
        <x:v>收盘跌破0.665元或较入场均价跌5.5%止损；上涨至0.735元和0.760元分批止盈。</x:v>
      </x:c>
      <x:c r="L143" t="n">
        <x:v>66</x:v>
      </x:c>
      <x:c r="M143" t="str">
        <x:v>v1.4</x:v>
      </x:c>
      <x:c r="N143" t="str">
        <x:v>ETF已站上5日和20日均线并放量，停火若压低能源成本将改善消费利润预期。</x:v>
      </x:c>
      <x:c r="O143" t="str">
        <x:v>停火失败、消费高频转弱或突破失败。投研参考/模型组合假设，不构成确定收益承诺。</x:v>
      </x:c>
      <x:c r="P143" t="str">
        <x:v>美伊停火框架; 能源通胀再定价; 文化消费趋势</x:v>
      </x:c>
      <x:c r="Q143" t="str">
        <x:v>已复盘</x:v>
      </x:c>
      <x:c r="R143" t="n">
        <x:v>46270</x:v>
      </x:c>
      <x:c r="S143"/>
      <x:c r="T143"/>
      <x:c r="U143"/>
      <x:c r="V143" t="str">
        <x:v>未触发</x:v>
      </x:c>
      <x:c r="W143"/>
      <x:c r="X143" t="str">
        <x:v>周复盘2026-09-05：AKShare=stale_cache，历史数据截至2026-09-04；截至历史数据日未观察到同时满足建议入场条件的交易日未模拟成交；未触发不计入方向命中率。</x:v>
      </x:c>
    </x:row>
    <x:row r="144" ht="45" customHeight="1">
      <x:c r="A144" s="145" t="n">
        <x:v>46235</x:v>
      </x:c>
      <x:c r="B144" t="str">
        <x:v>20260801-S03</x:v>
      </x:c>
      <x:c r="C144" t="str">
        <x:v>黄金ETF</x:v>
      </x:c>
      <x:c r="D144" t="str">
        <x:v>518880.SH</x:v>
      </x:c>
      <x:c r="E144" t="str">
        <x:v>中国A股</x:v>
      </x:c>
      <x:c r="F144" t="str">
        <x:v>ETF</x:v>
      </x:c>
      <x:c r="G144" t="str">
        <x:v>协议失败后买入</x:v>
      </x:c>
      <x:c r="H144" t="str">
        <x:v>1-4周</x:v>
      </x:c>
      <x:c r="I144" t="str">
        <x:v>AKShare=live，截至7月31日收盘8.433元、5日均线8.417元、20日均线8.456元、量比1.02。仅当停火协议失败或攻击重启，且收盘重回8.480元上方、成交量达到20日均量1.2倍时触发。</x:v>
      </x:c>
      <x:c r="J144" t="str">
        <x:v>触发后的下一交易日8.440-8.520元买入50%；若回踩8.400元不破并重新收于8.520元上方，再加仓50%。</x:v>
      </x:c>
      <x:c r="K144" t="str">
        <x:v>收盘跌破8.220元或较入场均价跌5%止损；上涨至8.800元和9.100元分批止盈；正式停火并恢复通航时减仓。</x:v>
      </x:c>
      <x:c r="L144" t="n">
        <x:v>52</x:v>
      </x:c>
      <x:c r="M144" t="str">
        <x:v>v1.4</x:v>
      </x:c>
      <x:c r="N144" t="str">
        <x:v>黄金已站上5日均线但尚未有效突破20日均线，地缘催化转为谈判。</x:v>
      </x:c>
      <x:c r="O144" t="str">
        <x:v>停火落地、美元走强或实际利率上行。投研参考/模型组合假设，不构成确定收益承诺。</x:v>
      </x:c>
      <x:c r="P144" t="str">
        <x:v>美伊停火框架; 美联储鹰派分歧; 霍尔木兹供应冲击</x:v>
      </x:c>
      <x:c r="Q144" t="str">
        <x:v>待跟踪</x:v>
      </x:c>
      <x:c r="R144" t="str">
        <x:f>IF('Backtest_Trades'!X146="","",'Backtest_Trades'!X146)</x:f>
      </x:c>
      <x:c r="S144" t="str">
        <x:f>IF('Backtest_Trades'!Q146="","",'Backtest_Trades'!Q146)</x:f>
      </x:c>
      <x:c r="T144" t="str">
        <x:f>IF('Backtest_Trades'!S146="","",'Backtest_Trades'!S146)</x:f>
      </x:c>
      <x:c r="U144" t="str">
        <x:f>IF('Backtest_Trades'!T146="","",'Backtest_Trades'!T146)</x:f>
      </x:c>
      <x:c r="V144" t="str">
        <x:f>IF('Backtest_Trades'!U146="","",'Backtest_Trades'!U146)</x:f>
        <x:v>未到期</x:v>
      </x:c>
      <x:c r="W144" t="str">
        <x:f>IF('Backtest_Trades'!V146="","",'Backtest_Trades'!V146)</x:f>
      </x:c>
      <x:c r="X144" t="str">
        <x:v>截至2026-08-27尚未走完建议持有窗口，继续待跟踪。；周复盘2026-10-17：live，截至2026-10-16；已到最长观点窗口。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145" ht="45" customHeight="1">
      <x:c r="A145" s="145" t="n">
        <x:v>46235</x:v>
      </x:c>
      <x:c r="B145" t="str">
        <x:v>20260801-S04</x:v>
      </x:c>
      <x:c r="C145" t="str">
        <x:v>沪深300ETF</x:v>
      </x:c>
      <x:c r="D145" t="str">
        <x:v>510300.SH</x:v>
      </x:c>
      <x:c r="E145" t="str">
        <x:v>中国A股</x:v>
      </x:c>
      <x:c r="F145" t="str">
        <x:v>ETF</x:v>
      </x:c>
      <x:c r="G145" t="str">
        <x:v>趋势修复后买入</x:v>
      </x:c>
      <x:c r="H145" t="str">
        <x:v>2-6周</x:v>
      </x:c>
      <x:c r="I145" t="str">
        <x:v>AKShare=live，截至7月31日收盘4.653元、5日均线4.659元、20日均线4.750元、量比1.02。仅当收盘站上4.750元、成交量达到20日均量1.2倍，且停火后油价没有重新突破90美元时触发。</x:v>
      </x:c>
      <x:c r="J145" t="str">
        <x:v>触发后的下一交易日4.720-4.780元买入50%；若收盘进一步站上4.820元且量能延续，再加仓50%。</x:v>
      </x:c>
      <x:c r="K145" t="str">
        <x:v>收盘跌破4.570元或较入场均价跌5%止损；上涨至4.920元和5.050元分批止盈。</x:v>
      </x:c>
      <x:c r="L145" t="n">
        <x:v>54</x:v>
      </x:c>
      <x:c r="M145" t="str">
        <x:v>v1.4</x:v>
      </x:c>
      <x:c r="N145" t="str">
        <x:v>停火有利于风险偏好和成本预期，但宽基仍位于20日均线下方。</x:v>
      </x:c>
      <x:c r="O145" t="str">
        <x:v>油价再升、关税升级或指数反弹无量。投研参考/模型组合假设，不构成确定收益承诺。</x:v>
      </x:c>
      <x:c r="P145" t="str">
        <x:v>美伊停火框架; 美国关税长期化; 中国先进制造增长</x:v>
      </x:c>
      <x:c r="Q145" t="str">
        <x:v>已复盘</x:v>
      </x:c>
      <x:c r="R145" t="n">
        <x:v>46270</x:v>
      </x:c>
      <x:c r="S145"/>
      <x:c r="T145"/>
      <x:c r="U145"/>
      <x:c r="V145" t="str">
        <x:v>未触发</x:v>
      </x:c>
      <x:c r="W145"/>
      <x:c r="X145" t="str">
        <x:v>周复盘2026-09-05：AKShare=stale_cache，历史数据截至2026-09-04；截至历史数据日未观察到同时满足建议入场条件的交易日未模拟成交；未触发不计入方向命中率。</x:v>
      </x:c>
    </x:row>
    <x:row r="146" ht="45" customHeight="1">
      <x:c r="A146" s="145" t="n">
        <x:v>46235</x:v>
      </x:c>
      <x:c r="B146" t="str">
        <x:v>20260801-S05</x:v>
      </x:c>
      <x:c r="C146" t="str">
        <x:v>半导体ETF</x:v>
      </x:c>
      <x:c r="D146" t="str">
        <x:v>512480.SH</x:v>
      </x:c>
      <x:c r="E146" t="str">
        <x:v>中国A股</x:v>
      </x:c>
      <x:c r="F146" t="str">
        <x:v>ETF</x:v>
      </x:c>
      <x:c r="G146" t="str">
        <x:v>反弹减仓</x:v>
      </x:c>
      <x:c r="H146" t="str">
        <x:v>1-4周</x:v>
      </x:c>
      <x:c r="I146" t="str">
        <x:v>AKShare=live，截至7月31日收盘0.992元、5日均线1.028元、20日均线1.180元、20日跌幅25.47%、量比1.53。若反弹至1.030-1.060元但收盘仍低于1.060元，且量比不低于1.2时触发减仓。</x:v>
      </x:c>
      <x:c r="J146" t="str">
        <x:v>触发后的下一交易日卖出模型仓位50%；若随后收盘跌破0.970元，卖出剩余仓位。未持有者不做空，等待重新站上1.060元。</x:v>
      </x:c>
      <x:c r="K146" t="str">
        <x:v>若连续2日收于1.060元上方且第二日量比不低于1.3，取消减仓；若已减仓后收盘站上1.120元，按失败信号复核。</x:v>
      </x:c>
      <x:c r="L146" t="n">
        <x:v>61</x:v>
      </x:c>
      <x:c r="M146" t="str">
        <x:v>v1.4</x:v>
      </x:c>
      <x:c r="N146" t="str">
        <x:v>产业基本面仍有支撑，但ETF处于急跌趋势且远低于20日均线，当前先控制下行风险。</x:v>
      </x:c>
      <x:c r="O146" t="str">
        <x:v>超跌后V形反转或政策支持超预期。投研参考/模型组合假设，不构成确定收益承诺。</x:v>
      </x:c>
      <x:c r="P146" t="str">
        <x:v>AI投入开始兑现; 中国先进制造增长; 中美产业政策摩擦</x:v>
      </x:c>
      <x:c r="Q146" t="str">
        <x:v>已复盘</x:v>
      </x:c>
      <x:c r="R146" t="n">
        <x:v>46270</x:v>
      </x:c>
      <x:c r="S146"/>
      <x:c r="T146"/>
      <x:c r="U146"/>
      <x:c r="V146" t="str">
        <x:v>未触发</x:v>
      </x:c>
      <x:c r="W146"/>
      <x:c r="X146" t="str">
        <x:v>周复盘2026-09-05：AKShare=stale_cache，历史数据截至2026-09-04；截至历史数据日未观察到同时满足建议入场条件的交易日未模拟成交；未触发不计入方向命中率。</x:v>
      </x:c>
    </x:row>
    <x:row r="147" ht="45" customHeight="1">
      <x:c r="A147" s="145" t="n">
        <x:v>46237</x:v>
      </x:c>
      <x:c r="B147" t="str">
        <x:v>20260803-S01</x:v>
      </x:c>
      <x:c r="C147" t="str">
        <x:v>United States Oil Fund</x:v>
      </x:c>
      <x:c r="D147" t="str">
        <x:v>USO.US</x:v>
      </x:c>
      <x:c r="E147" t="str">
        <x:v>美国</x:v>
      </x:c>
      <x:c r="F147" t="str">
        <x:v>商品ETF</x:v>
      </x:c>
      <x:c r="G147" t="str">
        <x:v>协议落地后减仓</x:v>
      </x:c>
      <x:c r="H147" t="str">
        <x:v>1-3周</x:v>
      </x:c>
      <x:c r="I147" t="str">
        <x:v>仅当美伊签署或正式接受停火文本、连续2日停止地区攻击，霍尔木兹周度商业通行量回升至70艘以上，且布伦特连续2个交易日收于84美元下方时触发。</x:v>
      </x:c>
      <x:c r="J147" t="str">
        <x:v>全部条件成立后的下一美国交易日开盘卖出模型仓位50%；若布伦特跌破80美元且伊朗出口装船恢复，卖出剩余50%。</x:v>
      </x:c>
      <x:c r="K147" t="str">
        <x:v>若攻击重启、通航未恢复或布伦特连续2日重回90美元上方，取消减仓；已卖出后USO创20日新高则复核失败。</x:v>
      </x:c>
      <x:c r="L147" t="n">
        <x:v>64</x:v>
      </x:c>
      <x:c r="M147" t="str">
        <x:v>v1.4</x:v>
      </x:c>
      <x:c r="N147" t="str">
        <x:v>反复停火声明降低单一消息可信度，必须等正式文本、实船流量和油价同向确认。</x:v>
      </x:c>
      <x:c r="O147" t="str">
        <x:v>谈判破裂、伊朗内部反对、油轮遇袭或通航恢复低于预期。投研参考/模型组合假设，不构成确定收益承诺。</x:v>
      </x:c>
      <x:c r="P147" t="str">
        <x:v>停火可信度折价; 美伊停火框架; 霍尔木兹供应冲击</x:v>
      </x:c>
      <x:c r="Q147" t="str">
        <x:v>已复盘</x:v>
      </x:c>
      <x:c r="R147" t="n">
        <x:f>IF('Backtest_Trades'!X149="","",'Backtest_Trades'!X149)</x:f>
        <x:v>46261</x:v>
      </x:c>
      <x:c r="S147" t="n">
        <x:f>IF('Backtest_Trades'!Q149="","",'Backtest_Trades'!Q149)</x:f>
        <x:v>-0.13000000000000012</x:v>
      </x:c>
      <x:c r="T147" t="n">
        <x:f>IF('Backtest_Trades'!S149="","",'Backtest_Trades'!S149)</x:f>
        <x:v>0.010190190968845991</x:v>
      </x:c>
      <x:c r="U147" t="n">
        <x:f>IF('Backtest_Trades'!T149="","",'Backtest_Trades'!T149)</x:f>
        <x:v>-0.1401901909688461</x:v>
      </x:c>
      <x:c r="V147" t="str">
        <x:f>IF('Backtest_Trades'!U149="","",'Backtest_Trades'!U149)</x:f>
        <x:v>错误</x:v>
      </x:c>
      <x:c r="W147" t="n">
        <x:f>IF('Backtest_Trades'!V149="","",'Backtest_Trades'!V149)</x:f>
        <x:v>15</x:v>
      </x:c>
      <x:c r="X147" t="str">
        <x:f>IF('Backtest_Trades'!Y149="","",'Backtest_Trades'!Y149)</x:f>
        <x:v>按可解析技术条件模拟，技术条件满足。退出：持有窗口到期。</x:v>
      </x:c>
    </x:row>
    <x:row r="148" ht="45" customHeight="1">
      <x:c r="A148" s="145" t="n">
        <x:v>46237</x:v>
      </x:c>
      <x:c r="B148" t="str">
        <x:v>20260803-S02</x:v>
      </x:c>
      <x:c r="C148" t="str">
        <x:v>消费ETF</x:v>
      </x:c>
      <x:c r="D148" t="str">
        <x:v>159928.SZ</x:v>
      </x:c>
      <x:c r="E148" t="str">
        <x:v>中国A股</x:v>
      </x:c>
      <x:c r="F148" t="str">
        <x:v>ETF</x:v>
      </x:c>
      <x:c r="G148" t="str">
        <x:v>突破确认买入</x:v>
      </x:c>
      <x:c r="H148" t="str">
        <x:v>2-6周</x:v>
      </x:c>
      <x:c r="I148" t="str">
        <x:v>AKShare=live，最近交易日7月31日收盘0.697元、5日均线0.682元、20日均线0.657元、量比1.35。仅当下一交易日收盘不低于0.700元且量比不低于1.2时触发。</x:v>
      </x:c>
      <x:c r="J148" t="str">
        <x:v>确认后的下一交易日0.690-0.705元买入50%；若回踩0.680元不破并收于0.710元上方，再加仓50%。</x:v>
      </x:c>
      <x:c r="K148" t="str">
        <x:v>收盘跌破0.665元或较入场均价跌5.5%止损；上涨至0.735元和0.760元分批止盈。</x:v>
      </x:c>
      <x:c r="L148" t="n">
        <x:v>66</x:v>
      </x:c>
      <x:c r="M148" t="str">
        <x:v>v1.4</x:v>
      </x:c>
      <x:c r="N148" t="str">
        <x:v>量价结构是A股样本中最强，停火若压低能源成本将改善消费利润预期，但0.700元仍需确认。</x:v>
      </x:c>
      <x:c r="O148" t="str">
        <x:v>停火失败、消费高频转弱或突破失败。投研参考/模型组合假设，不构成确定收益承诺。</x:v>
      </x:c>
      <x:c r="P148" t="str">
        <x:v>美伊停火框架; 能源通胀再定价; 文化消费趋势</x:v>
      </x:c>
      <x:c r="Q148" t="str">
        <x:v>待跟踪</x:v>
      </x:c>
      <x:c r="R148" t="str">
        <x:f>IF('Backtest_Trades'!X150="","",'Backtest_Trades'!X150)</x:f>
      </x:c>
      <x:c r="S148" t="str">
        <x:f>IF('Backtest_Trades'!Q150="","",'Backtest_Trades'!Q150)</x:f>
      </x:c>
      <x:c r="T148" t="str">
        <x:f>IF('Backtest_Trades'!S150="","",'Backtest_Trades'!S150)</x:f>
      </x:c>
      <x:c r="U148" t="str">
        <x:f>IF('Backtest_Trades'!T150="","",'Backtest_Trades'!T150)</x:f>
      </x:c>
      <x:c r="V148" t="str">
        <x:f>IF('Backtest_Trades'!U150="","",'Backtest_Trades'!U150)</x:f>
        <x:v>未到期</x:v>
      </x:c>
      <x:c r="W148" t="str">
        <x:f>IF('Backtest_Trades'!V150="","",'Backtest_Trades'!V150)</x:f>
      </x:c>
      <x:c r="X148" t="str">
        <x:v>截至2026-08-27尚未走完建议持有窗口，继续待跟踪。；周复盘2026-10-17：live，截至2026-10-16；已到最长观点窗口。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149" ht="45" customHeight="1">
      <x:c r="A149" s="145" t="n">
        <x:v>46237</x:v>
      </x:c>
      <x:c r="B149" t="str">
        <x:v>20260803-S03</x:v>
      </x:c>
      <x:c r="C149" t="str">
        <x:v>黄金ETF</x:v>
      </x:c>
      <x:c r="D149" t="str">
        <x:v>518880.SH</x:v>
      </x:c>
      <x:c r="E149" t="str">
        <x:v>中国A股</x:v>
      </x:c>
      <x:c r="F149" t="str">
        <x:v>ETF</x:v>
      </x:c>
      <x:c r="G149" t="str">
        <x:v>风险再升级后买入</x:v>
      </x:c>
      <x:c r="H149" t="str">
        <x:v>1-4周</x:v>
      </x:c>
      <x:c r="I149" t="str">
        <x:v>AKShare=live，最近交易日7月31日收盘8.433元、5日均线8.417元、20日均线8.456元、量比1.02。仅当停火再次破裂或攻击重启，且收盘站上8.480元、成交量达到20日均量1.2倍时触发。</x:v>
      </x:c>
      <x:c r="J149" t="str">
        <x:v>触发后的下一交易日8.440-8.520元买入50%；若回踩8.400元不破并重新收于8.520元上方，再加仓50%。</x:v>
      </x:c>
      <x:c r="K149" t="str">
        <x:v>收盘跌破8.220元或较入场均价跌5%止损；上涨至8.800元和9.100元分批止盈；正式停火并恢复通航时减仓。</x:v>
      </x:c>
      <x:c r="L149" t="n">
        <x:v>55</x:v>
      </x:c>
      <x:c r="M149" t="str">
        <x:v>v1.4</x:v>
      </x:c>
      <x:c r="N149" t="str">
        <x:v>黄金已站上5日均线但未有效突破20日均线，保留协议失败后的右侧买点。</x:v>
      </x:c>
      <x:c r="O149" t="str">
        <x:v>停火落地、美元走强或实际利率上行。投研参考/模型组合假设，不构成确定收益承诺。</x:v>
      </x:c>
      <x:c r="P149" t="str">
        <x:v>停火可信度折价; 美联储鹰派分歧; 霍尔木兹供应冲击</x:v>
      </x:c>
      <x:c r="Q149" t="str">
        <x:v>待跟踪</x:v>
      </x:c>
      <x:c r="R149" t="str">
        <x:f>IF('Backtest_Trades'!X151="","",'Backtest_Trades'!X151)</x:f>
      </x:c>
      <x:c r="S149" t="str">
        <x:f>IF('Backtest_Trades'!Q151="","",'Backtest_Trades'!Q151)</x:f>
      </x:c>
      <x:c r="T149" t="str">
        <x:f>IF('Backtest_Trades'!S151="","",'Backtest_Trades'!S151)</x:f>
      </x:c>
      <x:c r="U149" t="str">
        <x:f>IF('Backtest_Trades'!T151="","",'Backtest_Trades'!T151)</x:f>
      </x:c>
      <x:c r="V149" t="str">
        <x:f>IF('Backtest_Trades'!U151="","",'Backtest_Trades'!U151)</x:f>
        <x:v>未到期</x:v>
      </x:c>
      <x:c r="W149" t="str">
        <x:f>IF('Backtest_Trades'!V151="","",'Backtest_Trades'!V151)</x:f>
      </x:c>
      <x:c r="X149" t="str">
        <x:v>截至2026-08-27尚未走完建议持有窗口，继续待跟踪。；周复盘2026-10-17：live，截至2026-10-16；已到最长观点窗口。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150" ht="45" customHeight="1">
      <x:c r="A150" s="145" t="n">
        <x:v>46237</x:v>
      </x:c>
      <x:c r="B150" t="str">
        <x:v>20260803-S04</x:v>
      </x:c>
      <x:c r="C150" t="str">
        <x:v>沪深300ETF</x:v>
      </x:c>
      <x:c r="D150" t="str">
        <x:v>510300.SH</x:v>
      </x:c>
      <x:c r="E150" t="str">
        <x:v>中国A股</x:v>
      </x:c>
      <x:c r="F150" t="str">
        <x:v>ETF</x:v>
      </x:c>
      <x:c r="G150" t="str">
        <x:v>趋势修复后买入</x:v>
      </x:c>
      <x:c r="H150" t="str">
        <x:v>2-6周</x:v>
      </x:c>
      <x:c r="I150" t="str">
        <x:v>AKShare=live，最近交易日7月31日收盘4.653元、5日均线4.659元、20日均线4.750元、量比1.02。仅当收盘站上4.750元、成交量达到20日均量1.2倍，且油价未重新突破90美元时触发。</x:v>
      </x:c>
      <x:c r="J150" t="str">
        <x:v>触发后的下一交易日4.720-4.780元买入50%；若收盘站上4.820元且量能延续，再加仓50%。</x:v>
      </x:c>
      <x:c r="K150" t="str">
        <x:v>收盘跌破4.570元或较入场均价跌5%止损；上涨至4.920元和5.050元分批止盈。</x:v>
      </x:c>
      <x:c r="L150" t="n">
        <x:v>54</x:v>
      </x:c>
      <x:c r="M150" t="str">
        <x:v>v1.4</x:v>
      </x:c>
      <x:c r="N150" t="str">
        <x:v>停火框架有利于风险偏好，但宽基仍位于20日均线下方，先等价格确认。</x:v>
      </x:c>
      <x:c r="O150" t="str">
        <x:v>油价再升、关税升级或反弹无量。投研参考/模型组合假设，不构成确定收益承诺。</x:v>
      </x:c>
      <x:c r="P150" t="str">
        <x:v>美伊停火框架; 美国关税长期化; 中国先进制造增长</x:v>
      </x:c>
      <x:c r="Q150" t="str">
        <x:v>已复盘</x:v>
      </x:c>
      <x:c r="R150" t="n">
        <x:v>46270</x:v>
      </x:c>
      <x:c r="S150"/>
      <x:c r="T150"/>
      <x:c r="U150"/>
      <x:c r="V150" t="str">
        <x:v>未触发</x:v>
      </x:c>
      <x:c r="W150"/>
      <x:c r="X150" t="str">
        <x:v>周复盘2026-09-05：AKShare=stale_cache，历史数据截至2026-09-04；截至历史数据日未观察到同时满足建议入场条件的交易日未模拟成交；未触发不计入方向命中率。</x:v>
      </x:c>
    </x:row>
    <x:row r="151" ht="45" customHeight="1">
      <x:c r="A151" s="145" t="n">
        <x:v>46237</x:v>
      </x:c>
      <x:c r="B151" t="str">
        <x:v>20260803-S05</x:v>
      </x:c>
      <x:c r="C151" t="str">
        <x:v>半导体ETF</x:v>
      </x:c>
      <x:c r="D151" t="str">
        <x:v>512480.SH</x:v>
      </x:c>
      <x:c r="E151" t="str">
        <x:v>中国A股</x:v>
      </x:c>
      <x:c r="F151" t="str">
        <x:v>ETF</x:v>
      </x:c>
      <x:c r="G151" t="str">
        <x:v>反弹减仓</x:v>
      </x:c>
      <x:c r="H151" t="str">
        <x:v>1-4周</x:v>
      </x:c>
      <x:c r="I151" t="str">
        <x:v>AKShare=live，最近交易日7月31日收盘0.992元、5日均线1.028元、20日均线1.180元、20日跌幅25.47%、量比1.53。若反弹至1.030-1.060元但收盘仍低于1.060元，且量比不低于1.2时触发减仓。</x:v>
      </x:c>
      <x:c r="J151" t="str">
        <x:v>触发后的下一交易日卖出模型仓位50%；若随后收盘跌破0.970元，卖出剩余仓位。未持有者不做空。</x:v>
      </x:c>
      <x:c r="K151" t="str">
        <x:v>若连续2日收于1.060元上方且第二日量比不低于1.3，取消减仓；已减仓后站上1.120元则复核失败。</x:v>
      </x:c>
      <x:c r="L151" t="n">
        <x:v>61</x:v>
      </x:c>
      <x:c r="M151" t="str">
        <x:v>v1.4</x:v>
      </x:c>
      <x:c r="N151" t="str">
        <x:v>产业基本面仍有支撑，但ETF处于急跌趋势且远低于20日均线，优先控制风险。</x:v>
      </x:c>
      <x:c r="O151" t="str">
        <x:v>超跌后V形反转或政策支持超预期。投研参考/模型组合假设，不构成确定收益承诺。</x:v>
      </x:c>
      <x:c r="P151" t="str">
        <x:v>AI投入开始兑现; 中国先进制造增长; 中美产业政策摩擦</x:v>
      </x:c>
      <x:c r="Q151" t="str">
        <x:v>待跟踪</x:v>
      </x:c>
      <x:c r="R151" t="str">
        <x:f>IF('Backtest_Trades'!X153="","",'Backtest_Trades'!X153)</x:f>
      </x:c>
      <x:c r="S151" t="str">
        <x:f>IF('Backtest_Trades'!Q153="","",'Backtest_Trades'!Q153)</x:f>
      </x:c>
      <x:c r="T151" t="str">
        <x:f>IF('Backtest_Trades'!S153="","",'Backtest_Trades'!S153)</x:f>
      </x:c>
      <x:c r="U151" t="str">
        <x:f>IF('Backtest_Trades'!T153="","",'Backtest_Trades'!T153)</x:f>
      </x:c>
      <x:c r="V151" t="str">
        <x:f>IF('Backtest_Trades'!U153="","",'Backtest_Trades'!U153)</x:f>
        <x:v>未到期</x:v>
      </x:c>
      <x:c r="W151" t="str">
        <x:f>IF('Backtest_Trades'!V153="","",'Backtest_Trades'!V153)</x:f>
      </x:c>
      <x:c r="X151" t="str">
        <x:v>截至2026-08-27尚未走完建议持有窗口，继续待跟踪。；周复盘2026-10-17：live，截至2026-10-16；已到最长观点窗口。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152" ht="45" customHeight="1">
      <x:c r="A152" s="145" t="n">
        <x:v>46240</x:v>
      </x:c>
      <x:c r="B152" t="str">
        <x:v>20260806-S01</x:v>
      </x:c>
      <x:c r="C152" t="str">
        <x:v>United States Oil Fund</x:v>
      </x:c>
      <x:c r="D152" t="str">
        <x:v>USO.US</x:v>
      </x:c>
      <x:c r="E152" t="str">
        <x:v>美国</x:v>
      </x:c>
      <x:c r="F152" t="str">
        <x:v>商品ETF</x:v>
      </x:c>
      <x:c r="G152" t="str">
        <x:v>协议生效后减仓</x:v>
      </x:c>
      <x:c r="H152" t="str">
        <x:v>1-3周</x:v>
      </x:c>
      <x:c r="I152" t="str">
        <x:v>仅当霍尔木兹协议正式签署并公布生效日、连续2日无新增袭船，周度商业通行量回升至70艘以上，且布伦特连续2个交易日收于84美元下方时触发。</x:v>
      </x:c>
      <x:c r="J152" t="str">
        <x:v>条件全部成立后的下一美国交易日开盘卖出模型仓位50%；若布伦特进一步跌破80美元且伊朗出口装船连续一周恢复，再卖出剩余50%。</x:v>
      </x:c>
      <x:c r="K152" t="str">
        <x:v>若协议未签署、袭击重启、通航量再次下降或布伦特连续2日重回90美元上方，取消减仓；已卖出后USO创20日新高则判定线索失效并复核。</x:v>
      </x:c>
      <x:c r="L152" t="n">
        <x:v>66</x:v>
      </x:c>
      <x:c r="M152" t="str">
        <x:v>v1.4</x:v>
      </x:c>
      <x:c r="N152" t="str">
        <x:v>协议文本概率上升，但红海和黎巴嫩冲突说明必须用执行数据而非声明交易。</x:v>
      </x:c>
      <x:c r="O152" t="str">
        <x:v>协议延迟、红海袭船扩大、出口恢复慢于预期或美元走弱。投研参考/模型组合假设，不构成确定收益承诺。</x:v>
      </x:c>
      <x:c r="P152" t="str">
        <x:v>霍尔木兹协议落地; 停火可信度验证; 红海航运外溢</x:v>
      </x:c>
      <x:c r="Q152" t="str">
        <x:v>待跟踪</x:v>
      </x:c>
      <x:c r="R152" t="str">
        <x:f>IF('Backtest_Trades'!X154="","",'Backtest_Trades'!X154)</x:f>
      </x:c>
      <x:c r="S152" t="str">
        <x:f>IF('Backtest_Trades'!Q154="","",'Backtest_Trades'!Q154)</x:f>
      </x:c>
      <x:c r="T152" t="str">
        <x:f>IF('Backtest_Trades'!S154="","",'Backtest_Trades'!S154)</x:f>
      </x:c>
      <x:c r="U152" t="str">
        <x:f>IF('Backtest_Trades'!T154="","",'Backtest_Trades'!T154)</x:f>
      </x:c>
      <x:c r="V152" t="str">
        <x:f>IF('Backtest_Trades'!U154="","",'Backtest_Trades'!U154)</x:f>
        <x:v>未到期</x:v>
      </x:c>
      <x:c r="W152" t="str">
        <x:f>IF('Backtest_Trades'!V154="","",'Backtest_Trades'!V154)</x:f>
      </x:c>
      <x:c r="X152" t="str">
        <x:v>截至2026-08-27尚未走完建议持有窗口，继续待跟踪。；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153" ht="45" customHeight="1">
      <x:c r="A153" s="145" t="n">
        <x:v>46240</x:v>
      </x:c>
      <x:c r="B153" t="str">
        <x:v>20260806-S02</x:v>
      </x:c>
      <x:c r="C153" t="str">
        <x:v>黄金ETF</x:v>
      </x:c>
      <x:c r="D153" t="str">
        <x:v>518880.SH</x:v>
      </x:c>
      <x:c r="E153" t="str">
        <x:v>中国A股</x:v>
      </x:c>
      <x:c r="F153" t="str">
        <x:v>ETF</x:v>
      </x:c>
      <x:c r="G153" t="str">
        <x:v>持有并上移止盈</x:v>
      </x:c>
      <x:c r="H153" t="str">
        <x:v>1-4周</x:v>
      </x:c>
      <x:c r="I153" t="str">
        <x:v>AKShare=live，8月6日收盘8.795元、5日均线8.539元、20日均线8.451元、量比2.36。已有模型仓位继续持有；仅当收盘站上8.820元且量比不低于1.5时允许加仓25%。</x:v>
      </x:c>
      <x:c r="J153" t="str">
        <x:v>已有仓位以8.700-8.820元为持有区；突破8.820元后的下一交易日8.780-8.880元加仓25%，不追高超过8.900元。未持有者等待回踩8.600-8.700元企稳。</x:v>
      </x:c>
      <x:c r="K153" t="str">
        <x:v>收盘跌破8.540元减仓50%，跌破8.420元清仓；上涨至9.050元和9.300元分批止盈。若霍尔木兹协议生效且通航恢复，主动减仓25%。</x:v>
      </x:c>
      <x:c r="L153" t="n">
        <x:v>68</x:v>
      </x:c>
      <x:c r="M153" t="str">
        <x:v>v1.4</x:v>
      </x:c>
      <x:c r="N153" t="str">
        <x:v>价格、短期均线和成交量已同向确认避险趋势，但接近前期目标区后不适合满仓追高。</x:v>
      </x:c>
      <x:c r="O153" t="str">
        <x:v>协议迅速落地、美元和实际利率走强、冲突风险溢价消退。投研参考/模型组合假设，不构成确定收益承诺。</x:v>
      </x:c>
      <x:c r="P153" t="str">
        <x:v>地区冲突外溢; 停火可信度验证; 美国滞胀约束</x:v>
      </x:c>
      <x:c r="Q153" t="str">
        <x:v>已复盘</x:v>
      </x:c>
      <x:c r="R153" t="n">
        <x:v>46270</x:v>
      </x:c>
      <x:c r="S153"/>
      <x:c r="T153"/>
      <x:c r="U153"/>
      <x:c r="V153" t="str">
        <x:v>未触发（规则不可验证）</x:v>
      </x:c>
      <x:c r="W153"/>
      <x:c r="X153" t="str">
        <x:v>周复盘2026-09-05：AKShare=stale_cache，历史数据截至2026-09-04；持有管理规则不构成新的独立入场未模拟成交；未触发不计入方向命中率。</x:v>
      </x:c>
    </x:row>
    <x:row r="154" ht="45" customHeight="1">
      <x:c r="A154" s="145" t="n">
        <x:v>46240</x:v>
      </x:c>
      <x:c r="B154" t="str">
        <x:v>20260806-S03</x:v>
      </x:c>
      <x:c r="C154" t="str">
        <x:v>消费ETF</x:v>
      </x:c>
      <x:c r="D154" t="str">
        <x:v>159928.SZ</x:v>
      </x:c>
      <x:c r="E154" t="str">
        <x:v>中国A股</x:v>
      </x:c>
      <x:c r="F154" t="str">
        <x:v>ETF</x:v>
      </x:c>
      <x:c r="G154" t="str">
        <x:v>回踩企稳后买入</x:v>
      </x:c>
      <x:c r="H154" t="str">
        <x:v>2-6周</x:v>
      </x:c>
      <x:c r="I154" t="str">
        <x:v>AKShare=live，8月6日收盘0.669元、5日均线0.682元、20日均线0.667元、量比1.18。仅当0.665-0.675元区域不破，随后收盘重新站上0.678元且量比不低于1.2时触发。</x:v>
      </x:c>
      <x:c r="J154" t="str">
        <x:v>触发后的下一交易日0.672-0.681元买入50%；若再站上0.690元且量比不低于1.3，加仓25%，剩余25%保留。</x:v>
      </x:c>
      <x:c r="K154" t="str">
        <x:v>收盘跌破0.654元或较入场均价下跌4.5%止损；上涨至0.705元和0.730元分批止盈。</x:v>
      </x:c>
      <x:c r="L154" t="n">
        <x:v>59</x:v>
      </x:c>
      <x:c r="M154" t="str">
        <x:v>v1.4</x:v>
      </x:c>
      <x:c r="N154" t="str">
        <x:v>中期仍在20日均线上方，但短线跌破5日均线且量能未达确认标准，需等待回踩结束。</x:v>
      </x:c>
      <x:c r="O154" t="str">
        <x:v>能源价格再升、消费数据转弱或跌破20日均线。投研参考/模型组合假设，不构成确定收益承诺。</x:v>
      </x:c>
      <x:c r="P154" t="str">
        <x:v>霍尔木兹协议落地; 中国流动性支持; 文化服务消费</x:v>
      </x:c>
      <x:c r="Q154" t="str">
        <x:v>已复盘</x:v>
      </x:c>
      <x:c r="R154" t="n">
        <x:v>46270</x:v>
      </x:c>
      <x:c r="S154"/>
      <x:c r="T154"/>
      <x:c r="U154"/>
      <x:c r="V154" t="str">
        <x:v>未触发</x:v>
      </x:c>
      <x:c r="W154"/>
      <x:c r="X154" t="str">
        <x:v>周复盘2026-09-05：AKShare=stale_cache，历史数据截至2026-09-04；截至历史数据日未观察到同时满足建议入场条件的交易日未模拟成交；未触发不计入方向命中率。</x:v>
      </x:c>
    </x:row>
    <x:row r="155" ht="45" customHeight="1">
      <x:c r="A155" s="145" t="n">
        <x:v>46240</x:v>
      </x:c>
      <x:c r="B155" t="str">
        <x:v>20260806-S04</x:v>
      </x:c>
      <x:c r="C155" t="str">
        <x:v>沪深300ETF</x:v>
      </x:c>
      <x:c r="D155" t="str">
        <x:v>510300.SH</x:v>
      </x:c>
      <x:c r="E155" t="str">
        <x:v>中国A股</x:v>
      </x:c>
      <x:c r="F155" t="str">
        <x:v>ETF</x:v>
      </x:c>
      <x:c r="G155" t="str">
        <x:v>放量突破后买入</x:v>
      </x:c>
      <x:c r="H155" t="str">
        <x:v>2-6周</x:v>
      </x:c>
      <x:c r="I155" t="str">
        <x:v>AKShare=live，8月6日收盘4.709元、5日均线4.665元、20日均线4.712元、量比0.57。仅当收盘站上4.725元且量比不低于1.1，次日不跌回4.700元下方时触发。</x:v>
      </x:c>
      <x:c r="J155" t="str">
        <x:v>确认后的下一交易日4.705-4.740元买入50%；若收盘站上4.780元且量比不低于1.2，再加仓25%。</x:v>
      </x:c>
      <x:c r="K155" t="str">
        <x:v>收盘跌破4.610元或较入场均价下跌4.5%止损；上涨至4.860元和4.980元分批止盈。</x:v>
      </x:c>
      <x:c r="L155" t="n">
        <x:v>57</x:v>
      </x:c>
      <x:c r="M155" t="str">
        <x:v>v1.4</x:v>
      </x:c>
      <x:c r="N155" t="str">
        <x:v>价格已修复至20日均线附近，但成交量明显不足，突破必须有量能确认。</x:v>
      </x:c>
      <x:c r="O155" t="str">
        <x:v>地缘再升级、外部关税冲击或无量突破失败。投研参考/模型组合假设，不构成确定收益承诺。</x:v>
      </x:c>
      <x:c r="P155" t="str">
        <x:v>中国流动性支持; 跨资产预期差; 工业盈利修复</x:v>
      </x:c>
      <x:c r="Q155" t="str">
        <x:v>已复盘</x:v>
      </x:c>
      <x:c r="R155" t="n">
        <x:v>46270</x:v>
      </x:c>
      <x:c r="S155"/>
      <x:c r="T155"/>
      <x:c r="U155"/>
      <x:c r="V155" t="str">
        <x:v>未触发</x:v>
      </x:c>
      <x:c r="W155"/>
      <x:c r="X155" t="str">
        <x:v>周复盘2026-09-05：AKShare=stale_cache，历史数据截至2026-09-04；截至历史数据日未观察到同时满足建议入场条件的交易日未模拟成交；未触发不计入方向命中率。</x:v>
      </x:c>
    </x:row>
    <x:row r="156" ht="45" customHeight="1">
      <x:c r="A156" s="145" t="n">
        <x:v>46240</x:v>
      </x:c>
      <x:c r="B156" t="str">
        <x:v>20260806-S05</x:v>
      </x:c>
      <x:c r="C156" t="str">
        <x:v>半导体ETF</x:v>
      </x:c>
      <x:c r="D156" t="str">
        <x:v>512480.SH</x:v>
      </x:c>
      <x:c r="E156" t="str">
        <x:v>中国A股</x:v>
      </x:c>
      <x:c r="F156" t="str">
        <x:v>ETF</x:v>
      </x:c>
      <x:c r="G156" t="str">
        <x:v>反弹分批减仓</x:v>
      </x:c>
      <x:c r="H156" t="str">
        <x:v>1-4周</x:v>
      </x:c>
      <x:c r="I156" t="str">
        <x:v>AKShare=live，8月6日收盘1.047元、5日均线0.992元、20日均线1.105元、5日涨幅9.29%、量比0.93。若反弹至1.080-1.110元但量比仍低于1.2，或收盘跌回1.000元下方时触发减仓。</x:v>
      </x:c>
      <x:c r="J156" t="str">
        <x:v>触发后的下一交易日卖出模型仓位50%；若收盘跌破0.970元，卖出剩余仓位。未持有者不做空。</x:v>
      </x:c>
      <x:c r="K156" t="str">
        <x:v>若连续2日收于1.110元上方且第二日量比不低于1.3，取消减仓；已减仓后站上1.150元则复核失败。</x:v>
      </x:c>
      <x:c r="L156" t="n">
        <x:v>63</x:v>
      </x:c>
      <x:c r="M156" t="str">
        <x:v>v1.4</x:v>
      </x:c>
      <x:c r="N156" t="str">
        <x:v>超跌反弹较快但仍低于20日均线，量能未确认趋势反转，优先利用反弹降低风险。</x:v>
      </x:c>
      <x:c r="O156" t="str">
        <x:v>政策或财报超预期引发V形反转。投研参考/模型组合假设，不构成确定收益承诺。</x:v>
      </x:c>
      <x:c r="P156" t="str">
        <x:v>AI盈利验证; 中国先进制造; AI科研应用</x:v>
      </x:c>
      <x:c r="Q156" t="str">
        <x:v>已复盘</x:v>
      </x:c>
      <x:c r="R156" t="n">
        <x:v>46270</x:v>
      </x:c>
      <x:c r="S156"/>
      <x:c r="T156"/>
      <x:c r="U156"/>
      <x:c r="V156" t="str">
        <x:v>未触发</x:v>
      </x:c>
      <x:c r="W156"/>
      <x:c r="X156" t="str">
        <x:v>周复盘2026-09-05：AKShare=stale_cache，历史数据截至2026-09-04；截至历史数据日未观察到同时满足建议入场条件的交易日未模拟成交；未触发不计入方向命中率。</x:v>
      </x:c>
    </x:row>
    <x:row r="157" ht="45" customHeight="1">
      <x:c r="A157" s="145" t="n">
        <x:v>46243</x:v>
      </x:c>
      <x:c r="B157" t="str">
        <x:v>20260809-S01</x:v>
      </x:c>
      <x:c r="C157" t="str">
        <x:v>United States Oil Fund</x:v>
      </x:c>
      <x:c r="D157" t="str">
        <x:v>USO.US</x:v>
      </x:c>
      <x:c r="E157" t="str">
        <x:v>美国</x:v>
      </x:c>
      <x:c r="F157" t="str">
        <x:v>商品ETF</x:v>
      </x:c>
      <x:c r="G157" t="str">
        <x:v>维持持有，暂不减仓</x:v>
      </x:c>
      <x:c r="H157" t="str">
        <x:v>1-3周</x:v>
      </x:c>
      <x:c r="I157" t="str">
        <x:v>伊朗撤回新增条件、正式协议生效、连续3日无袭船、周度通航量回升至70艘以上且布伦特连续2日低于84美元时减仓。</x:v>
      </x:c>
      <x:c r="J157" t="str">
        <x:v>未触发前持有；触发后下一交易日卖出50%，布伦特跌破80美元且装船恢复后卖出剩余50%。</x:v>
      </x:c>
      <x:c r="K157" t="str">
        <x:v>布伦特升破95美元不追涨；协议失败且USO放量突破20日高点时仅复核。</x:v>
      </x:c>
      <x:c r="L157" t="n">
        <x:v>67</x:v>
      </x:c>
      <x:c r="M157" t="str">
        <x:v>v1.4</x:v>
      </x:c>
      <x:c r="N157" t="str">
        <x:v>新增条件与袭船事件使协议落地概率下降。</x:v>
      </x:c>
      <x:c r="O157" t="str">
        <x:v>外交突然突破导致油价跳跌。投研参考/模型组合假设，不构成确定收益承诺。</x:v>
      </x:c>
      <x:c r="P157" t="str">
        <x:v>霍尔木兹谈判反复; 伊朗战略杠杆; 红海航运外溢</x:v>
      </x:c>
      <x:c r="Q157" t="str">
        <x:v>待跟踪</x:v>
      </x:c>
      <x:c r="R157" t="str">
        <x:f>IF('Backtest_Trades'!X159="","",'Backtest_Trades'!X159)</x:f>
      </x:c>
      <x:c r="S157" t="str">
        <x:f>IF('Backtest_Trades'!Q159="","",'Backtest_Trades'!Q159)</x:f>
      </x:c>
      <x:c r="T157" t="str">
        <x:f>IF('Backtest_Trades'!S159="","",'Backtest_Trades'!S159)</x:f>
      </x:c>
      <x:c r="U157" t="str">
        <x:f>IF('Backtest_Trades'!T159="","",'Backtest_Trades'!T159)</x:f>
      </x:c>
      <x:c r="V157" t="str">
        <x:f>IF('Backtest_Trades'!U159="","",'Backtest_Trades'!U159)</x:f>
        <x:v>未到期</x:v>
      </x:c>
      <x:c r="W157" t="str">
        <x:f>IF('Backtest_Trades'!V159="","",'Backtest_Trades'!V159)</x:f>
      </x:c>
      <x:c r="X157" t="str">
        <x:v>截至2026-08-27尚未走完建议持有窗口，继续待跟踪。；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158" ht="45" customHeight="1">
      <x:c r="A158" s="145" t="n">
        <x:v>46243</x:v>
      </x:c>
      <x:c r="B158" t="str">
        <x:v>20260809-S02</x:v>
      </x:c>
      <x:c r="C158" t="str">
        <x:v>黄金ETF</x:v>
      </x:c>
      <x:c r="D158" t="str">
        <x:v>518880.SH</x:v>
      </x:c>
      <x:c r="E158" t="str">
        <x:v>中国A股</x:v>
      </x:c>
      <x:c r="F158" t="str">
        <x:v>ETF</x:v>
      </x:c>
      <x:c r="G158" t="str">
        <x:v>持有并分批止盈</x:v>
      </x:c>
      <x:c r="H158" t="str">
        <x:v>1-4周</x:v>
      </x:c>
      <x:c r="I158" t="str">
        <x:v>AKShare=live，8月7日收盘8.892元、5日均线8.630元、20日均线8.468元、量比1.88；不在8.900元上方追买。</x:v>
      </x:c>
      <x:c r="J158" t="str">
        <x:v>回踩8.700-8.800元企稳可买25%；已有仓位在9.050元与9.300元分别止盈25%。</x:v>
      </x:c>
      <x:c r="K158" t="str">
        <x:v>跌破8.630元减仓50%，跌破8.460元清仓；连续一周恢复通航时主动减仓25%。</x:v>
      </x:c>
      <x:c r="L158" t="n">
        <x:v>70</x:v>
      </x:c>
      <x:c r="M158" t="str">
        <x:v>v1.4</x:v>
      </x:c>
      <x:c r="N158" t="str">
        <x:v>趋势与量能确认，且就业转弱支持黄金，但短线已进入目标区。</x:v>
      </x:c>
      <x:c r="O158" t="str">
        <x:v>协议落地、美元反弹或实际利率上升。投研参考/模型组合假设，不构成确定收益承诺。</x:v>
      </x:c>
      <x:c r="P158" t="str">
        <x:v>美国就业转弱; 霍尔木兹谈判反复</x:v>
      </x:c>
      <x:c r="Q158" t="str">
        <x:v>已复盘</x:v>
      </x:c>
      <x:c r="R158" t="n">
        <x:v>46270</x:v>
      </x:c>
      <x:c r="S158"/>
      <x:c r="T158"/>
      <x:c r="U158"/>
      <x:c r="V158" t="str">
        <x:v>未触发（规则不可验证）</x:v>
      </x:c>
      <x:c r="W158"/>
      <x:c r="X158" t="str">
        <x:v>周复盘2026-09-05：AKShare=stale_cache，历史数据截至2026-09-04；持有管理规则不构成新的独立入场未模拟成交；未触发不计入方向命中率。</x:v>
      </x:c>
    </x:row>
    <x:row r="159" ht="45" customHeight="1">
      <x:c r="A159" s="145" t="n">
        <x:v>46243</x:v>
      </x:c>
      <x:c r="B159" t="str">
        <x:v>20260809-S03</x:v>
      </x:c>
      <x:c r="C159" t="str">
        <x:v>消费ETF</x:v>
      </x:c>
      <x:c r="D159" t="str">
        <x:v>159928.SZ</x:v>
      </x:c>
      <x:c r="E159" t="str">
        <x:v>中国A股</x:v>
      </x:c>
      <x:c r="F159" t="str">
        <x:v>ETF</x:v>
      </x:c>
      <x:c r="G159" t="str">
        <x:v>企稳确认后买入</x:v>
      </x:c>
      <x:c r="H159" t="str">
        <x:v>2-6周</x:v>
      </x:c>
      <x:c r="I159" t="str">
        <x:v>AKShare=live，8月7日收盘0.672元、5日均线0.677元、20日均线0.669元、量比0.83；收盘站上0.678元且量比不低于1.2时触发。</x:v>
      </x:c>
      <x:c r="J159" t="str">
        <x:v>触发后0.674-0.681元买入50%；站上0.690元且量比不低于1.3再加仓25%。</x:v>
      </x:c>
      <x:c r="K159" t="str">
        <x:v>跌破0.654元止损；0.705元和0.730元分批止盈。</x:v>
      </x:c>
      <x:c r="L159" t="n">
        <x:v>58</x:v>
      </x:c>
      <x:c r="M159" t="str">
        <x:v>v1.4</x:v>
      </x:c>
      <x:c r="N159" t="str">
        <x:v>守住20日均线但量能不足。</x:v>
      </x:c>
      <x:c r="O159" t="str">
        <x:v>消费数据走弱或能源成本上升。投研参考/模型组合假设，不构成确定收益承诺。</x:v>
      </x:c>
      <x:c r="P159" t="str">
        <x:v>中国流动性支持; 文化服务消费</x:v>
      </x:c>
      <x:c r="Q159" t="str">
        <x:v>已复盘</x:v>
      </x:c>
      <x:c r="R159" t="n">
        <x:v>46270</x:v>
      </x:c>
      <x:c r="S159"/>
      <x:c r="T159"/>
      <x:c r="U159"/>
      <x:c r="V159" t="str">
        <x:v>未触发</x:v>
      </x:c>
      <x:c r="W159"/>
      <x:c r="X159" t="str">
        <x:v>周复盘2026-09-05：AKShare=stale_cache，历史数据截至2026-09-04；截至历史数据日未观察到同时满足建议入场条件的交易日未模拟成交；未触发不计入方向命中率。</x:v>
      </x:c>
    </x:row>
    <x:row r="160" ht="45" customHeight="1">
      <x:c r="A160" s="145" t="n">
        <x:v>46243</x:v>
      </x:c>
      <x:c r="B160" t="str">
        <x:v>20260809-S04</x:v>
      </x:c>
      <x:c r="C160" t="str">
        <x:v>沪深300ETF</x:v>
      </x:c>
      <x:c r="D160" t="str">
        <x:v>510300.SH</x:v>
      </x:c>
      <x:c r="E160" t="str">
        <x:v>中国A股</x:v>
      </x:c>
      <x:c r="F160" t="str">
        <x:v>ETF</x:v>
      </x:c>
      <x:c r="G160" t="str">
        <x:v>放量确认后买入</x:v>
      </x:c>
      <x:c r="H160" t="str">
        <x:v>2-6周</x:v>
      </x:c>
      <x:c r="I160" t="str">
        <x:v>AKShare=live，8月7日收盘4.751元、5日均线4.685元、20日均线4.709元、量比0.61；连续2日站上4.730元且第二日量比不低于1.1时触发。</x:v>
      </x:c>
      <x:c r="J160" t="str">
        <x:v>确认后4.720-4.770元买入50%；站上4.800元且放量再加仓25%。</x:v>
      </x:c>
      <x:c r="K160" t="str">
        <x:v>跌破4.620元止损；4.880元和5.000元分批止盈。</x:v>
      </x:c>
      <x:c r="L160" t="n">
        <x:v>60</x:v>
      </x:c>
      <x:c r="M160" t="str">
        <x:v>v1.4</x:v>
      </x:c>
      <x:c r="N160" t="str">
        <x:v>站上20日均线但成交量不足。</x:v>
      </x:c>
      <x:c r="O160" t="str">
        <x:v>外部冲突升级或突破失败。投研参考/模型组合假设，不构成确定收益承诺。</x:v>
      </x:c>
      <x:c r="P160" t="str">
        <x:v>美国就业转弱; 中国流动性支持</x:v>
      </x:c>
      <x:c r="Q160" t="str">
        <x:v>待跟踪</x:v>
      </x:c>
      <x:c r="R160" t="str">
        <x:f>IF('Backtest_Trades'!X162="","",'Backtest_Trades'!X162)</x:f>
      </x:c>
      <x:c r="S160" t="str">
        <x:f>IF('Backtest_Trades'!Q162="","",'Backtest_Trades'!Q162)</x:f>
      </x:c>
      <x:c r="T160" t="str">
        <x:f>IF('Backtest_Trades'!S162="","",'Backtest_Trades'!S162)</x:f>
      </x:c>
      <x:c r="U160" t="str">
        <x:f>IF('Backtest_Trades'!T162="","",'Backtest_Trades'!T162)</x:f>
      </x:c>
      <x:c r="V160" t="str">
        <x:f>IF('Backtest_Trades'!U162="","",'Backtest_Trades'!U162)</x:f>
        <x:v>未到期</x:v>
      </x:c>
      <x:c r="W160" t="str">
        <x:f>IF('Backtest_Trades'!V162="","",'Backtest_Trades'!V162)</x:f>
      </x:c>
      <x:c r="X160" t="str">
        <x:v>截至2026-08-27尚未走完建议持有窗口，继续待跟踪。；周复盘2026-10-17：live，截至2026-10-16；已到最长观点窗口。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161" ht="45" customHeight="1">
      <x:c r="A161" s="145" t="n">
        <x:v>46243</x:v>
      </x:c>
      <x:c r="B161" t="str">
        <x:v>20260809-S05</x:v>
      </x:c>
      <x:c r="C161" t="str">
        <x:v>半导体ETF</x:v>
      </x:c>
      <x:c r="D161" t="str">
        <x:v>512480.SH</x:v>
      </x:c>
      <x:c r="E161" t="str">
        <x:v>中国A股</x:v>
      </x:c>
      <x:c r="F161" t="str">
        <x:v>ETF</x:v>
      </x:c>
      <x:c r="G161" t="str">
        <x:v>执行减仓50%</x:v>
      </x:c>
      <x:c r="H161" t="str">
        <x:v>1-4周</x:v>
      </x:c>
      <x:c r="I161" t="str">
        <x:v>AKShare=live，8月7日收盘1.083元、20日均线1.091元、量比0.82，满足1.080-1.110元弱量反弹减仓条件。</x:v>
      </x:c>
      <x:c r="J161" t="str">
        <x:v>按8月10日开盘模拟卖出50%；若随后跌破1.000元，再卖出剩余仓位。未持有者不做空。</x:v>
      </x:c>
      <x:c r="K161" t="str">
        <x:v>连续2日收于1.110元上方且第二日量比不低于1.3，取消剩余减仓。</x:v>
      </x:c>
      <x:c r="L161" t="n">
        <x:v>66</x:v>
      </x:c>
      <x:c r="M161" t="str">
        <x:v>v1.4</x:v>
      </x:c>
      <x:c r="N161" t="str">
        <x:v>反弹进入预设区间但仍低于20日均线且量能不足。</x:v>
      </x:c>
      <x:c r="O161" t="str">
        <x:v>政策或财报超预期导致V形反转。投研参考/模型组合假设，不构成确定收益承诺。</x:v>
      </x:c>
      <x:c r="P161" t="str">
        <x:v>AI盈利验证; 中国先进制造</x:v>
      </x:c>
      <x:c r="Q161" t="str">
        <x:v>已复盘</x:v>
      </x:c>
      <x:c r="R161" t="n">
        <x:f>IF('Backtest_Trades'!X163="","",'Backtest_Trades'!X163)</x:f>
        <x:v>46261</x:v>
      </x:c>
      <x:c r="S161" t="str">
        <x:f>IF('Backtest_Trades'!Q163="","",'Backtest_Trades'!Q163)</x:f>
      </x:c>
      <x:c r="T161" t="str">
        <x:f>IF('Backtest_Trades'!S163="","",'Backtest_Trades'!S163)</x:f>
      </x:c>
      <x:c r="U161" t="str">
        <x:f>IF('Backtest_Trades'!T163="","",'Backtest_Trades'!T163)</x:f>
      </x:c>
      <x:c r="V161" t="str">
        <x:f>IF('Backtest_Trades'!U163="","",'Backtest_Trades'!U163)</x:f>
        <x:v>重复执行确认</x:v>
      </x:c>
      <x:c r="W161" t="str">
        <x:f>IF('Backtest_Trades'!V163="","",'Backtest_Trades'!V163)</x:f>
      </x:c>
      <x:c r="X161" t="str">
        <x:f>IF('Backtest_Trades'!Y163="","",'Backtest_Trades'!Y163)</x:f>
        <x:v>记录性确认行不独立计入收益和命中率。</x:v>
      </x:c>
    </x:row>
    <x:row r="162" ht="45" customHeight="1">
      <x:c r="A162" s="145" t="n">
        <x:v>46244</x:v>
      </x:c>
      <x:c r="B162" t="str">
        <x:v>20260810-S01</x:v>
      </x:c>
      <x:c r="C162" t="str">
        <x:v>半导体ETF</x:v>
      </x:c>
      <x:c r="D162" t="str">
        <x:v>512480.SH</x:v>
      </x:c>
      <x:c r="E162" t="str">
        <x:v>中国A股</x:v>
      </x:c>
      <x:c r="F162" t="str">
        <x:v>ETF</x:v>
      </x:c>
      <x:c r="G162" t="str">
        <x:v>已按开盘模拟减仓50%</x:v>
      </x:c>
      <x:c r="H162" t="str">
        <x:v>1-4周</x:v>
      </x:c>
      <x:c r="I162" t="str">
        <x:v>8月7日收盘1.083元低于20日均线1.091元且量能不足，已满足弱量反弹减仓条件；8月10日开盘1.085元。</x:v>
      </x:c>
      <x:c r="J162" t="str">
        <x:v>按8月10日开盘价1.085元卖出原模型仓位50%；未持有者不做空。</x:v>
      </x:c>
      <x:c r="K162" t="str">
        <x:v>剩余仓位收盘跌破1.000元全部卖出；连续2日收于1.110元上方且第二日全天量比不低于1.3，取消剩余减仓。</x:v>
      </x:c>
      <x:c r="L162" t="n">
        <x:v>72</x:v>
      </x:c>
      <x:c r="M162" t="str">
        <x:v>v1.4</x:v>
      </x:c>
      <x:c r="N162" t="str">
        <x:v>既定触发已在上一交易日满足，今日按可验证开盘价执行。</x:v>
      </x:c>
      <x:c r="O162" t="str">
        <x:v>政策或财报超预期导致V形反转。投研参考/模型组合假设，不构成确定收益承诺。</x:v>
      </x:c>
      <x:c r="P162" t="str">
        <x:v>AI盈利验证; 中国先进制造</x:v>
      </x:c>
      <x:c r="Q162" t="str">
        <x:v>已复盘</x:v>
      </x:c>
      <x:c r="R162" t="n">
        <x:f>IF('Backtest_Trades'!X164="","",'Backtest_Trades'!X164)</x:f>
        <x:v>46261</x:v>
      </x:c>
      <x:c r="S162" t="str">
        <x:f>IF('Backtest_Trades'!Q164="","",'Backtest_Trades'!Q164)</x:f>
      </x:c>
      <x:c r="T162" t="str">
        <x:f>IF('Backtest_Trades'!S164="","",'Backtest_Trades'!S164)</x:f>
      </x:c>
      <x:c r="U162" t="str">
        <x:f>IF('Backtest_Trades'!T164="","",'Backtest_Trades'!T164)</x:f>
      </x:c>
      <x:c r="V162" t="str">
        <x:f>IF('Backtest_Trades'!U164="","",'Backtest_Trades'!U164)</x:f>
        <x:v>重复执行确认</x:v>
      </x:c>
      <x:c r="W162" t="str">
        <x:f>IF('Backtest_Trades'!V164="","",'Backtest_Trades'!V164)</x:f>
      </x:c>
      <x:c r="X162" t="str">
        <x:f>IF('Backtest_Trades'!Y164="","",'Backtest_Trades'!Y164)</x:f>
        <x:v>记录性确认行不独立计入收益和命中率。</x:v>
      </x:c>
    </x:row>
    <x:row r="163" ht="45" customHeight="1">
      <x:c r="A163" s="145" t="n">
        <x:v>46244</x:v>
      </x:c>
      <x:c r="B163" t="str">
        <x:v>20260810-S02</x:v>
      </x:c>
      <x:c r="C163" t="str">
        <x:v>黄金ETF</x:v>
      </x:c>
      <x:c r="D163" t="str">
        <x:v>518880.SH</x:v>
      </x:c>
      <x:c r="E163" t="str">
        <x:v>中国A股</x:v>
      </x:c>
      <x:c r="F163" t="str">
        <x:v>ETF</x:v>
      </x:c>
      <x:c r="G163" t="str">
        <x:v>持有并分批止盈</x:v>
      </x:c>
      <x:c r="H163" t="str">
        <x:v>1-4周</x:v>
      </x:c>
      <x:c r="I163" t="str">
        <x:v>AKShare实时数据截至10:21：暂报8.938元、5日均线8.735元、20日均线8.494元；不在8.950元上方追买。</x:v>
      </x:c>
      <x:c r="J163" t="str">
        <x:v>回踩8.760-8.850元企稳可买入25%；已有仓位在9.050元与9.300元分别止盈25%。</x:v>
      </x:c>
      <x:c r="K163" t="str">
        <x:v>收盘跌破8.730元减仓50%，跌破8.490元清仓；霍尔木兹连续一周恢复通航时主动减仓25%。</x:v>
      </x:c>
      <x:c r="L163" t="n">
        <x:v>71</x:v>
      </x:c>
      <x:c r="M163" t="str">
        <x:v>v1.4</x:v>
      </x:c>
      <x:c r="N163" t="str">
        <x:v>价格显著高于均线，地缘风险与美国就业转弱提供支撑，但短线涨幅较大。</x:v>
      </x:c>
      <x:c r="O163" t="str">
        <x:v>协议突然落地、美元反弹或实际利率上升。投研参考/模型组合假设，不构成确定收益承诺。</x:v>
      </x:c>
      <x:c r="P163" t="str">
        <x:v>霍尔木兹执行缺口; 美国就业转弱</x:v>
      </x:c>
      <x:c r="Q163" t="str">
        <x:v>待跟踪</x:v>
      </x:c>
      <x:c r="R163" t="str">
        <x:f>IF('Backtest_Trades'!X165="","",'Backtest_Trades'!X165)</x:f>
      </x:c>
      <x:c r="S163" t="str">
        <x:f>IF('Backtest_Trades'!Q165="","",'Backtest_Trades'!Q165)</x:f>
      </x:c>
      <x:c r="T163" t="str">
        <x:f>IF('Backtest_Trades'!S165="","",'Backtest_Trades'!S165)</x:f>
      </x:c>
      <x:c r="U163" t="str">
        <x:f>IF('Backtest_Trades'!T165="","",'Backtest_Trades'!T165)</x:f>
      </x:c>
      <x:c r="V163" t="str">
        <x:f>IF('Backtest_Trades'!U165="","",'Backtest_Trades'!U165)</x:f>
        <x:v>未到期</x:v>
      </x:c>
      <x:c r="W163" t="str">
        <x:f>IF('Backtest_Trades'!V165="","",'Backtest_Trades'!V165)</x:f>
      </x:c>
      <x:c r="X163" t="str">
        <x:v>截至2026-08-27尚未走完建议持有窗口，继续待跟踪。；周复盘2026-10-17：live，截至2026-10-16；已到最长观点窗口。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164" ht="45" customHeight="1">
      <x:c r="A164" s="145" t="n">
        <x:v>46244</x:v>
      </x:c>
      <x:c r="B164" t="str">
        <x:v>20260810-S03</x:v>
      </x:c>
      <x:c r="C164" t="str">
        <x:v>消费ETF</x:v>
      </x:c>
      <x:c r="D164" t="str">
        <x:v>159928.SZ</x:v>
      </x:c>
      <x:c r="E164" t="str">
        <x:v>中国A股</x:v>
      </x:c>
      <x:c r="F164" t="str">
        <x:v>ETF</x:v>
      </x:c>
      <x:c r="G164" t="str">
        <x:v>等待收盘确认后买入</x:v>
      </x:c>
      <x:c r="H164" t="str">
        <x:v>2-6周</x:v>
      </x:c>
      <x:c r="I164" t="str">
        <x:v>AKShare截至10:21暂报0.688元；今日收盘不低于0.684元且全天成交量达到20日均量1.1倍时触发。</x:v>
      </x:c>
      <x:c r="J164" t="str">
        <x:v>触发后下一交易日开盘买入50%；随后收盘站上0.700元且全天量比不低于1.2时再加仓25%。</x:v>
      </x:c>
      <x:c r="K164" t="str">
        <x:v>收盘跌破0.665元减仓50%，跌破0.654元清仓；0.715元和0.735元分批止盈。</x:v>
      </x:c>
      <x:c r="L164" t="n">
        <x:v>61</x:v>
      </x:c>
      <x:c r="M164" t="str">
        <x:v>v1.4</x:v>
      </x:c>
      <x:c r="N164" t="str">
        <x:v>盘中越过短期均线，但必须等全天价格和量能确认。</x:v>
      </x:c>
      <x:c r="O164" t="str">
        <x:v>消费数据走弱、台风扰动线下需求或能源成本上升。投研参考/模型组合假设，不构成确定收益承诺。</x:v>
      </x:c>
      <x:c r="P164" t="str">
        <x:v>中国流动性支持; 长三角极端天气</x:v>
      </x:c>
      <x:c r="Q164" t="str">
        <x:v>已复盘</x:v>
      </x:c>
      <x:c r="R164" t="n">
        <x:v>46270</x:v>
      </x:c>
      <x:c r="S164"/>
      <x:c r="T164"/>
      <x:c r="U164"/>
      <x:c r="V164" t="str">
        <x:v>未触发</x:v>
      </x:c>
      <x:c r="W164"/>
      <x:c r="X164" t="str">
        <x:v>周复盘2026-09-05：AKShare=stale_cache，历史数据截至2026-09-04；截至历史数据日未观察到同时满足建议入场条件的交易日未模拟成交；未触发不计入方向命中率。</x:v>
      </x:c>
    </x:row>
    <x:row r="165" ht="45" customHeight="1">
      <x:c r="A165" s="145" t="n">
        <x:v>46244</x:v>
      </x:c>
      <x:c r="B165" t="str">
        <x:v>20260810-S04</x:v>
      </x:c>
      <x:c r="C165" t="str">
        <x:v>沪深300ETF</x:v>
      </x:c>
      <x:c r="D165" t="str">
        <x:v>510300.SH</x:v>
      </x:c>
      <x:c r="E165" t="str">
        <x:v>中国A股</x:v>
      </x:c>
      <x:c r="F165" t="str">
        <x:v>ETF</x:v>
      </x:c>
      <x:c r="G165" t="str">
        <x:v>放量确认后买入</x:v>
      </x:c>
      <x:c r="H165" t="str">
        <x:v>2-6周</x:v>
      </x:c>
      <x:c r="I165" t="str">
        <x:v>AKShare截至10:21暂报4.740元；今日收盘不低于4.730元且全天量比不低于1.1时触发。</x:v>
      </x:c>
      <x:c r="J165" t="str">
        <x:v>触发后下一交易日开盘买入50%；收盘站上4.800元且全天量比不低于1.2时再加仓25%。</x:v>
      </x:c>
      <x:c r="K165" t="str">
        <x:v>收盘跌破4.650元减仓50%，跌破4.620元清仓；4.880元和5.000元分批止盈。</x:v>
      </x:c>
      <x:c r="L165" t="n">
        <x:v>59</x:v>
      </x:c>
      <x:c r="M165" t="str">
        <x:v>v1.4</x:v>
      </x:c>
      <x:c r="N165" t="str">
        <x:v>价格在均线上方，但当前成交量不足以确认突破。</x:v>
      </x:c>
      <x:c r="O165" t="str">
        <x:v>外部冲突升级、长三角供应链扰动或无量突破失败。投研参考/模型组合假设，不构成确定收益承诺。</x:v>
      </x:c>
      <x:c r="P165" t="str">
        <x:v>中国流动性支持; 长三角极端天气</x:v>
      </x:c>
      <x:c r="Q165" t="str">
        <x:v>已复盘</x:v>
      </x:c>
      <x:c r="R165" t="n">
        <x:v>46270</x:v>
      </x:c>
      <x:c r="S165"/>
      <x:c r="T165"/>
      <x:c r="U165"/>
      <x:c r="V165" t="str">
        <x:v>未触发</x:v>
      </x:c>
      <x:c r="W165"/>
      <x:c r="X165" t="str">
        <x:v>周复盘2026-09-05：AKShare=stale_cache，历史数据截至2026-09-04；截至历史数据日未观察到同时满足建议入场条件的交易日未模拟成交；未触发不计入方向命中率。</x:v>
      </x:c>
    </x:row>
    <x:row r="166" ht="45" customHeight="1">
      <x:c r="A166" s="145" t="n">
        <x:v>46244</x:v>
      </x:c>
      <x:c r="B166" t="str">
        <x:v>20260810-S05</x:v>
      </x:c>
      <x:c r="C166" t="str">
        <x:v>United States Oil Fund</x:v>
      </x:c>
      <x:c r="D166" t="str">
        <x:v>USO.US</x:v>
      </x:c>
      <x:c r="E166" t="str">
        <x:v>美国</x:v>
      </x:c>
      <x:c r="F166" t="str">
        <x:v>商品ETF</x:v>
      </x:c>
      <x:c r="G166" t="str">
        <x:v>维持持有，暂不减仓</x:v>
      </x:c>
      <x:c r="H166" t="str">
        <x:v>1-3周</x:v>
      </x:c>
      <x:c r="I166" t="str">
        <x:v>正式协议生效、连续3日无袭船、周度通航量回升至70艘以上且布伦特连续2日低于84美元时减仓。</x:v>
      </x:c>
      <x:c r="J166" t="str">
        <x:v>未触发前持有；触发后下一交易日卖出50%，布伦特跌破80美元且装船连续一周恢复后卖出剩余50%。</x:v>
      </x:c>
      <x:c r="K166" t="str">
        <x:v>布伦特升破95美元不追涨；协议失败且USO放量突破20日高点时仅复核，不追加杠杆。</x:v>
      </x:c>
      <x:c r="L166" t="n">
        <x:v>69</x:v>
      </x:c>
      <x:c r="M166" t="str">
        <x:v>v1.4</x:v>
      </x:c>
      <x:c r="N166" t="str">
        <x:v>临时航线不等于全面复航，选择性通行、红海港口与炼厂袭击维持能源风险溢价。</x:v>
      </x:c>
      <x:c r="O166" t="str">
        <x:v>外交突然突破导致油价跳跌。投研参考/模型组合假设，不构成确定收益承诺。</x:v>
      </x:c>
      <x:c r="P166" t="str">
        <x:v>霍尔木兹执行缺口; 选择性通航; 红海与炼化外溢</x:v>
      </x:c>
      <x:c r="Q166" t="str">
        <x:v>待跟踪</x:v>
      </x:c>
      <x:c r="R166" t="str">
        <x:f>IF('Backtest_Trades'!X168="","",'Backtest_Trades'!X168)</x:f>
      </x:c>
      <x:c r="S166" t="str">
        <x:f>IF('Backtest_Trades'!Q168="","",'Backtest_Trades'!Q168)</x:f>
      </x:c>
      <x:c r="T166" t="str">
        <x:f>IF('Backtest_Trades'!S168="","",'Backtest_Trades'!S168)</x:f>
      </x:c>
      <x:c r="U166" t="str">
        <x:f>IF('Backtest_Trades'!T168="","",'Backtest_Trades'!T168)</x:f>
      </x:c>
      <x:c r="V166" t="str">
        <x:f>IF('Backtest_Trades'!U168="","",'Backtest_Trades'!U168)</x:f>
        <x:v>未到期</x:v>
      </x:c>
      <x:c r="W166" t="str">
        <x:f>IF('Backtest_Trades'!V168="","",'Backtest_Trades'!V168)</x:f>
      </x:c>
      <x:c r="X166" t="str">
        <x:v>截至2026-08-27尚未走完建议持有窗口，继续待跟踪。；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167" ht="45" customHeight="1">
      <x:c r="A167" s="145" t="n">
        <x:v>46245</x:v>
      </x:c>
      <x:c r="B167" t="str">
        <x:v>20260811-S01</x:v>
      </x:c>
      <x:c r="C167" t="str">
        <x:v>半导体ETF</x:v>
      </x:c>
      <x:c r="D167" t="str">
        <x:v>512480.SH</x:v>
      </x:c>
      <x:c r="E167" t="str">
        <x:v>中国A股</x:v>
      </x:c>
      <x:c r="F167" t="str">
        <x:v>ETF</x:v>
      </x:c>
      <x:c r="G167" t="str">
        <x:v>减仓后持有剩余50%</x:v>
      </x:c>
      <x:c r="H167" t="str">
        <x:v>1-4周</x:v>
      </x:c>
      <x:c r="I167" t="str">
        <x:v>AKShare=live，8月10日开盘1.085元已模拟减仓50%；收盘1.081元、5日均线1.043元、20日均线1.080元、全天量比0.75。</x:v>
      </x:c>
      <x:c r="J167" t="str">
        <x:v>维持已减仓结果，不新增仓位；收盘站上1.110元且全天量比不低于1.3时仅取消剩余减仓。</x:v>
      </x:c>
      <x:c r="K167" t="str">
        <x:v>剩余仓位收盘跌破1.050元减半，跌破1.000元全部卖出；1.150元以上分批止盈。</x:v>
      </x:c>
      <x:c r="L167" t="n">
        <x:v>70</x:v>
      </x:c>
      <x:c r="M167" t="str">
        <x:v>v1.4</x:v>
      </x:c>
      <x:c r="N167" t="str">
        <x:v>价格仅略高于20日均线且量能不足，减仓后优先保护剩余仓位。</x:v>
      </x:c>
      <x:c r="O167" t="str">
        <x:v>政策或财报超预期导致快速反转，也可能再次跌破20日均线。投研参考/模型组合假设，不构成确定收益承诺。</x:v>
      </x:c>
      <x:c r="P167" t="str">
        <x:v>AI盈利验证; 中国先进制造</x:v>
      </x:c>
      <x:c r="Q167" t="str">
        <x:v>已复盘</x:v>
      </x:c>
      <x:c r="R167" t="n">
        <x:v>46270</x:v>
      </x:c>
      <x:c r="S167"/>
      <x:c r="T167"/>
      <x:c r="U167"/>
      <x:c r="V167" t="str">
        <x:v>未触发</x:v>
      </x:c>
      <x:c r="W167"/>
      <x:c r="X167" t="str">
        <x:v>周复盘2026-09-05：AKShare=stale_cache，历史数据截至2026-09-04；截至历史数据日未观察到同时满足建议入场条件的交易日未模拟成交；未触发不计入方向命中率。</x:v>
      </x:c>
    </x:row>
    <x:row r="168" ht="45" customHeight="1">
      <x:c r="A168" s="145" t="n">
        <x:v>46245</x:v>
      </x:c>
      <x:c r="B168" t="str">
        <x:v>20260811-S02</x:v>
      </x:c>
      <x:c r="C168" t="str">
        <x:v>黄金ETF</x:v>
      </x:c>
      <x:c r="D168" t="str">
        <x:v>518880.SH</x:v>
      </x:c>
      <x:c r="E168" t="str">
        <x:v>中国A股</x:v>
      </x:c>
      <x:c r="F168" t="str">
        <x:v>ETF</x:v>
      </x:c>
      <x:c r="G168" t="str">
        <x:v>持有，触及目标即止盈25%</x:v>
      </x:c>
      <x:c r="H168" t="str">
        <x:v>1-4周</x:v>
      </x:c>
      <x:c r="I168" t="str">
        <x:v>AKShare=live，8月10日收盘9.005元、5日均线8.748元、20日均线8.498元、全天量比1.72；触及9.050元即止盈。</x:v>
      </x:c>
      <x:c r="J168" t="str">
        <x:v>已有仓位在9.050元卖出25%，9.300元再卖出25%；未持有者仅在8.780-8.850元企稳时买入25%。</x:v>
      </x:c>
      <x:c r="K168" t="str">
        <x:v>收盘跌破8.740元减仓50%，跌破8.490元清仓；连续一周恢复通航时主动减仓25%。</x:v>
      </x:c>
      <x:c r="L168" t="n">
        <x:v>73</x:v>
      </x:c>
      <x:c r="M168" t="str">
        <x:v>v1.4</x:v>
      </x:c>
      <x:c r="N168" t="str">
        <x:v>价格、均线和全天量能同向确认，但已接近首个止盈位。</x:v>
      </x:c>
      <x:c r="O168" t="str">
        <x:v>美伊谈判突然突破、美元反弹或实际利率上升。投研参考/模型组合假设，不构成确定收益承诺。</x:v>
      </x:c>
      <x:c r="P168" t="str">
        <x:v>美伊条件对撞; 美国就业转弱</x:v>
      </x:c>
      <x:c r="Q168" t="str">
        <x:v>待跟踪</x:v>
      </x:c>
      <x:c r="R168" t="str">
        <x:f>IF('Backtest_Trades'!X170="","",'Backtest_Trades'!X170)</x:f>
      </x:c>
      <x:c r="S168" t="str">
        <x:f>IF('Backtest_Trades'!Q170="","",'Backtest_Trades'!Q170)</x:f>
      </x:c>
      <x:c r="T168" t="str">
        <x:f>IF('Backtest_Trades'!S170="","",'Backtest_Trades'!S170)</x:f>
      </x:c>
      <x:c r="U168" t="str">
        <x:f>IF('Backtest_Trades'!T170="","",'Backtest_Trades'!T170)</x:f>
      </x:c>
      <x:c r="V168" t="str">
        <x:f>IF('Backtest_Trades'!U170="","",'Backtest_Trades'!U170)</x:f>
        <x:v>未到期</x:v>
      </x:c>
      <x:c r="W168" t="str">
        <x:f>IF('Backtest_Trades'!V170="","",'Backtest_Trades'!V170)</x:f>
      </x:c>
      <x:c r="X168" t="str">
        <x:v>截至2026-08-27尚未走完建议持有窗口，继续待跟踪。；周复盘2026-10-17：live，截至2026-10-16；已到最长观点窗口。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169" ht="45" customHeight="1">
      <x:c r="A169" s="145" t="n">
        <x:v>46245</x:v>
      </x:c>
      <x:c r="B169" t="str">
        <x:v>20260811-S03</x:v>
      </x:c>
      <x:c r="C169" t="str">
        <x:v>消费ETF</x:v>
      </x:c>
      <x:c r="D169" t="str">
        <x:v>159928.SZ</x:v>
      </x:c>
      <x:c r="E169" t="str">
        <x:v>中国A股</x:v>
      </x:c>
      <x:c r="F169" t="str">
        <x:v>ETF</x:v>
      </x:c>
      <x:c r="G169" t="str">
        <x:v>观望转买入，等待量能补确认</x:v>
      </x:c>
      <x:c r="H169" t="str">
        <x:v>2-6周</x:v>
      </x:c>
      <x:c r="I169" t="str">
        <x:v>AKShare=live，8月10日收盘0.690元、5日均线0.677元、20日均线0.672元，全天量比1.07低于原1.10线；收盘不低于0.692元且量比不低于1.10时触发。</x:v>
      </x:c>
      <x:c r="J169" t="str">
        <x:v>触发后下一交易日开盘买入50%；收盘站上0.705元且全天量比不低于1.2时再加仓25%。</x:v>
      </x:c>
      <x:c r="K169" t="str">
        <x:v>收盘跌破0.675元减仓50%，跌破0.660元清仓；0.720元和0.740元分批止盈。</x:v>
      </x:c>
      <x:c r="L169" t="n">
        <x:v>63</x:v>
      </x:c>
      <x:c r="M169" t="str">
        <x:v>v1.4</x:v>
      </x:c>
      <x:c r="N169" t="str">
        <x:v>价格突破成立但成交量略低于阈值，等待一次可验证的量价共振。</x:v>
      </x:c>
      <x:c r="O169" t="str">
        <x:v>消费数据走弱、台风扰动线下需求或能源成本上升。投研参考/模型组合假设，不构成确定收益承诺。</x:v>
      </x:c>
      <x:c r="P169" t="str">
        <x:v>中国流动性支持; 长三角极端天气</x:v>
      </x:c>
      <x:c r="Q169" t="str">
        <x:v>已复盘</x:v>
      </x:c>
      <x:c r="R169" t="n">
        <x:v>46270</x:v>
      </x:c>
      <x:c r="S169"/>
      <x:c r="T169"/>
      <x:c r="U169"/>
      <x:c r="V169" t="str">
        <x:v>未触发</x:v>
      </x:c>
      <x:c r="W169"/>
      <x:c r="X169" t="str">
        <x:v>周复盘2026-09-05：AKShare=stale_cache，历史数据截至2026-09-04；截至历史数据日未观察到同时满足建议入场条件的交易日未模拟成交；未触发不计入方向命中率。</x:v>
      </x:c>
    </x:row>
    <x:row r="170" ht="45" customHeight="1">
      <x:c r="A170" s="145" t="n">
        <x:v>46245</x:v>
      </x:c>
      <x:c r="B170" t="str">
        <x:v>20260811-S04</x:v>
      </x:c>
      <x:c r="C170" t="str">
        <x:v>沪深300ETF</x:v>
      </x:c>
      <x:c r="D170" t="str">
        <x:v>510300.SH</x:v>
      </x:c>
      <x:c r="E170" t="str">
        <x:v>中国A股</x:v>
      </x:c>
      <x:c r="F170" t="str">
        <x:v>ETF</x:v>
      </x:c>
      <x:c r="G170" t="str">
        <x:v>继续观望，放量后买入</x:v>
      </x:c>
      <x:c r="H170" t="str">
        <x:v>2-6周</x:v>
      </x:c>
      <x:c r="I170" t="str">
        <x:v>AKShare=live，8月10日收盘4.759元、5日均线4.717元、20日均线4.709元，但全天量比仅0.37；收盘不低于4.770元且量比不低于1.0时触发。</x:v>
      </x:c>
      <x:c r="J170" t="str">
        <x:v>触发后下一交易日开盘买入50%；收盘站上4.820元且全天量比不低于1.2时再加仓25%。</x:v>
      </x:c>
      <x:c r="K170" t="str">
        <x:v>收盘跌破4.680元减仓50%，跌破4.620元清仓；4.900元和5.000元分批止盈。</x:v>
      </x:c>
      <x:c r="L170" t="n">
        <x:v>57</x:v>
      </x:c>
      <x:c r="M170" t="str">
        <x:v>v1.4</x:v>
      </x:c>
      <x:c r="N170" t="str">
        <x:v>价格在均线上方但成交量极弱，当前更像技术性抬升。</x:v>
      </x:c>
      <x:c r="O170" t="str">
        <x:v>外部冲突升级、台风影响供应链或无量突破失败。投研参考/模型组合假设，不构成确定收益承诺。</x:v>
      </x:c>
      <x:c r="P170" t="str">
        <x:v>中国流动性支持; 长三角极端天气</x:v>
      </x:c>
      <x:c r="Q170" t="str">
        <x:v>已复盘</x:v>
      </x:c>
      <x:c r="R170" t="n">
        <x:v>46270</x:v>
      </x:c>
      <x:c r="S170"/>
      <x:c r="T170"/>
      <x:c r="U170"/>
      <x:c r="V170" t="str">
        <x:v>未触发</x:v>
      </x:c>
      <x:c r="W170"/>
      <x:c r="X170" t="str">
        <x:v>周复盘2026-09-05：AKShare=stale_cache，历史数据截至2026-09-04；截至历史数据日未观察到同时满足建议入场条件的交易日未模拟成交；未触发不计入方向命中率。</x:v>
      </x:c>
    </x:row>
    <x:row r="171" ht="45" customHeight="1">
      <x:c r="A171" s="145" t="n">
        <x:v>46245</x:v>
      </x:c>
      <x:c r="B171" t="str">
        <x:v>20260811-S05</x:v>
      </x:c>
      <x:c r="C171" t="str">
        <x:v>United States Oil Fund</x:v>
      </x:c>
      <x:c r="D171" t="str">
        <x:v>USO.US</x:v>
      </x:c>
      <x:c r="E171" t="str">
        <x:v>美国</x:v>
      </x:c>
      <x:c r="F171" t="str">
        <x:v>商品ETF</x:v>
      </x:c>
      <x:c r="G171" t="str">
        <x:v>维持持有，暂不减仓</x:v>
      </x:c>
      <x:c r="H171" t="str">
        <x:v>1-3周</x:v>
      </x:c>
      <x:c r="I171" t="str">
        <x:v>正式协议生效、连续3日无袭船、周度通航量回升至70艘以上且布伦特连续2日低于84美元时减仓。</x:v>
      </x:c>
      <x:c r="J171" t="str">
        <x:v>未触发前维持模型仓位；触发后下一交易日卖出50%，布伦特跌破80美元且装船连续一周恢复后卖出剩余50%。</x:v>
      </x:c>
      <x:c r="K171" t="str">
        <x:v>布伦特升破95美元不追涨；协议正式失败且USO放量突破20日高点时仅复核，不追加杠杆。</x:v>
      </x:c>
      <x:c r="L171" t="n">
        <x:v>72</x:v>
      </x:c>
      <x:c r="M171" t="str">
        <x:v>v1.4</x:v>
      </x:c>
      <x:c r="N171" t="str">
        <x:v>美伊就赔偿和制裁公开对撞，红海替代路线也受袭，全面复航条件尚未满足。</x:v>
      </x:c>
      <x:c r="O171" t="str">
        <x:v>外交突然突破导致油价跳跌。投研参考/模型组合假设，不构成确定收益承诺。</x:v>
      </x:c>
      <x:c r="P171" t="str">
        <x:v>美伊条件对撞; 霍尔木兹执行缺口; 红海航运风险</x:v>
      </x:c>
      <x:c r="Q171" t="str">
        <x:v>待跟踪</x:v>
      </x:c>
      <x:c r="R171" t="str">
        <x:f>IF('Backtest_Trades'!X173="","",'Backtest_Trades'!X173)</x:f>
      </x:c>
      <x:c r="S171" t="str">
        <x:f>IF('Backtest_Trades'!Q173="","",'Backtest_Trades'!Q173)</x:f>
      </x:c>
      <x:c r="T171" t="str">
        <x:f>IF('Backtest_Trades'!S173="","",'Backtest_Trades'!S173)</x:f>
      </x:c>
      <x:c r="U171" t="str">
        <x:f>IF('Backtest_Trades'!T173="","",'Backtest_Trades'!T173)</x:f>
      </x:c>
      <x:c r="V171" t="str">
        <x:f>IF('Backtest_Trades'!U173="","",'Backtest_Trades'!U173)</x:f>
        <x:v>未到期</x:v>
      </x:c>
      <x:c r="W171" t="str">
        <x:f>IF('Backtest_Trades'!V173="","",'Backtest_Trades'!V173)</x:f>
      </x:c>
      <x:c r="X171" t="str">
        <x:v>截至2026-08-27尚未走完建议持有窗口，继续待跟踪。；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172" ht="45" customHeight="1">
      <x:c r="A172" t="n">
        <x:v>46246</x:v>
      </x:c>
      <x:c r="B172" t="str">
        <x:v>20260812-S01</x:v>
      </x:c>
      <x:c r="C172" t="str">
        <x:v>半导体ETF</x:v>
      </x:c>
      <x:c r="D172" t="str">
        <x:v>512480.SH</x:v>
      </x:c>
      <x:c r="E172" t="str">
        <x:v>中国A股</x:v>
      </x:c>
      <x:c r="F172" t="str">
        <x:v>ETF</x:v>
      </x:c>
      <x:c r="G172" t="str">
        <x:v>减仓后持有剩余50%</x:v>
      </x:c>
      <x:c r="H172" t="str">
        <x:v>1-4周</x:v>
      </x:c>
      <x:c r="I172" t="str">
        <x:v>AKShare=live，8月11日收盘1.070元、5日均线1.063元、20日均线1.068元、量比0.65；价格守住20日线附近但量能不足。</x:v>
      </x:c>
      <x:c r="J172" t="str">
        <x:v>维持8月10日已减仓结果，不新增仓位；仅当收盘站上1.100元且全天量比不低于1.20时取消剩余减仓计划。</x:v>
      </x:c>
      <x:c r="K172" t="str">
        <x:v>剩余仓位收盘跌破1.050元减半，跌破1.000元全部卖出；1.120-1.150元分批止盈。</x:v>
      </x:c>
      <x:c r="L172" t="n">
        <x:v>68</x:v>
      </x:c>
      <x:c r="M172" t="str">
        <x:v>v1.4</x:v>
      </x:c>
      <x:c r="N172" t="str">
        <x:v>短线反弹后缩量，价格仅贴近20日均线，继续优先保护剩余仓位。</x:v>
      </x:c>
      <x:c r="O172" t="str">
        <x:v>政策或财报超预期导致快速反转，也可能再次跌破20日均线。投研参考/模型组合假设，不构成确定收益承诺。</x:v>
      </x:c>
      <x:c r="P172" t="str">
        <x:v>AI盈利验证; 中国先进制造</x:v>
      </x:c>
      <x:c r="Q172" t="str">
        <x:v>已复盘</x:v>
      </x:c>
      <x:c r="R172" t="n">
        <x:v>46270</x:v>
      </x:c>
      <x:c r="S172"/>
      <x:c r="T172"/>
      <x:c r="U172"/>
      <x:c r="V172" t="str">
        <x:v>未触发</x:v>
      </x:c>
      <x:c r="W172"/>
      <x:c r="X172" t="str">
        <x:v>周复盘2026-09-05：AKShare=stale_cache，历史数据截至2026-09-04；截至历史数据日未观察到同时满足建议入场条件的交易日未模拟成交；未触发不计入方向命中率。</x:v>
      </x:c>
    </x:row>
    <x:row r="173" ht="45" customHeight="1">
      <x:c r="A173" t="n">
        <x:v>46246</x:v>
      </x:c>
      <x:c r="B173" t="str">
        <x:v>20260812-S02</x:v>
      </x:c>
      <x:c r="C173" t="str">
        <x:v>黄金ETF</x:v>
      </x:c>
      <x:c r="D173" t="str">
        <x:v>518880.SH</x:v>
      </x:c>
      <x:c r="E173" t="str">
        <x:v>中国A股</x:v>
      </x:c>
      <x:c r="F173" t="str">
        <x:v>ETF</x:v>
      </x:c>
      <x:c r="G173" t="str">
        <x:v>已止盈25%，持有剩余75%</x:v>
      </x:c>
      <x:c r="H173" t="str">
        <x:v>1-4周</x:v>
      </x:c>
      <x:c r="I173" t="str">
        <x:v>AKShare=live，8月11日最高9.163元，已越过9.050元首档止盈线；收盘9.009元、5日均线8.868元、20日均线8.529元、量比2.19。</x:v>
      </x:c>
      <x:c r="J173" t="str">
        <x:v>模型按9.050元卖出25%；未持有者不追高，仅在8.800-8.880元止跌且收盘重回5日均线时买入25%。</x:v>
      </x:c>
      <x:c r="K173" t="str">
        <x:v>剩余仓位在9.300元再止盈25%；收盘跌破8.860元减仓50%，跌破8.520元清仓。</x:v>
      </x:c>
      <x:c r="L173" t="n">
        <x:v>74</x:v>
      </x:c>
      <x:c r="M173" t="str">
        <x:v>v1.4</x:v>
      </x:c>
      <x:c r="N173" t="str">
        <x:v>放量趋势仍强，但首档目标已经兑现，剩余仓位采用移动止盈管理。</x:v>
      </x:c>
      <x:c r="O173" t="str">
        <x:v>美伊谈判突然突破、美元反弹或实际利率上升。投研参考/模型组合假设，不构成确定收益承诺。</x:v>
      </x:c>
      <x:c r="P173" t="str">
        <x:v>美伊条件对撞; 美国就业转弱</x:v>
      </x:c>
      <x:c r="Q173" t="str">
        <x:v>已复盘</x:v>
      </x:c>
      <x:c r="R173" t="n">
        <x:f>IF('Backtest_Trades'!X175="","",'Backtest_Trades'!X175)</x:f>
        <x:v>46261</x:v>
      </x:c>
      <x:c r="S173" t="str">
        <x:f>IF('Backtest_Trades'!Q175="","",'Backtest_Trades'!Q175)</x:f>
      </x:c>
      <x:c r="T173" t="str">
        <x:f>IF('Backtest_Trades'!S175="","",'Backtest_Trades'!S175)</x:f>
      </x:c>
      <x:c r="U173" t="str">
        <x:f>IF('Backtest_Trades'!T175="","",'Backtest_Trades'!T175)</x:f>
      </x:c>
      <x:c r="V173" t="str">
        <x:f>IF('Backtest_Trades'!U175="","",'Backtest_Trades'!U175)</x:f>
        <x:v>重复执行确认</x:v>
      </x:c>
      <x:c r="W173" t="str">
        <x:f>IF('Backtest_Trades'!V175="","",'Backtest_Trades'!V175)</x:f>
      </x:c>
      <x:c r="X173" t="str">
        <x:f>IF('Backtest_Trades'!Y175="","",'Backtest_Trades'!Y175)</x:f>
        <x:v>记录性确认行不独立计入收益和命中率。</x:v>
      </x:c>
    </x:row>
    <x:row r="174" ht="45" customHeight="1">
      <x:c r="A174" t="n">
        <x:v>46246</x:v>
      </x:c>
      <x:c r="B174" t="str">
        <x:v>20260812-S03</x:v>
      </x:c>
      <x:c r="C174" t="str">
        <x:v>消费ETF</x:v>
      </x:c>
      <x:c r="D174" t="str">
        <x:v>159928.SZ</x:v>
      </x:c>
      <x:c r="E174" t="str">
        <x:v>中国A股</x:v>
      </x:c>
      <x:c r="F174" t="str">
        <x:v>ETF</x:v>
      </x:c>
      <x:c r="G174" t="str">
        <x:v>继续观望，等待量价确认</x:v>
      </x:c>
      <x:c r="H174" t="str">
        <x:v>2-6周</x:v>
      </x:c>
      <x:c r="I174" t="str">
        <x:v>AKShare=live，8月11日收盘0.681元、5日均线0.677元、20日均线0.674元、量比0.79；未满足收盘0.692元且量比1.10的原触发条件。</x:v>
      </x:c>
      <x:c r="J174" t="str">
        <x:v>仅当收盘不低于0.692元且全天量比不低于1.10时，下一交易日开盘买入50%；站上0.705元并放量后再加25%。</x:v>
      </x:c>
      <x:c r="K174" t="str">
        <x:v>触发后收盘跌破0.675元减仓50%，跌破0.660元清仓；0.720元和0.740元分批止盈。</x:v>
      </x:c>
      <x:c r="L174" t="n">
        <x:v>59</x:v>
      </x:c>
      <x:c r="M174" t="str">
        <x:v>v1.4</x:v>
      </x:c>
      <x:c r="N174" t="str">
        <x:v>价格回落且量能弱于阈值，未触发线索，不提前模拟建仓。</x:v>
      </x:c>
      <x:c r="O174" t="str">
        <x:v>消费数据走弱、台风扰动线下需求或能源成本上升。投研参考/模型组合假设，不构成确定收益承诺。</x:v>
      </x:c>
      <x:c r="P174" t="str">
        <x:v>中国流动性支持; 长三角极端天气</x:v>
      </x:c>
      <x:c r="Q174" t="str">
        <x:v>已复盘</x:v>
      </x:c>
      <x:c r="R174" t="n">
        <x:v>46270</x:v>
      </x:c>
      <x:c r="S174"/>
      <x:c r="T174"/>
      <x:c r="U174"/>
      <x:c r="V174" t="str">
        <x:v>未触发</x:v>
      </x:c>
      <x:c r="W174"/>
      <x:c r="X174" t="str">
        <x:v>周复盘2026-09-05：AKShare=stale_cache，历史数据截至2026-09-04；截至历史数据日未观察到同时满足建议入场条件的交易日未模拟成交；未触发不计入方向命中率。</x:v>
      </x:c>
    </x:row>
    <x:row r="175" ht="45" customHeight="1">
      <x:c r="A175" t="n">
        <x:v>46246</x:v>
      </x:c>
      <x:c r="B175" t="str">
        <x:v>20260812-S04</x:v>
      </x:c>
      <x:c r="C175" t="str">
        <x:v>沪深300ETF</x:v>
      </x:c>
      <x:c r="D175" t="str">
        <x:v>510300.SH</x:v>
      </x:c>
      <x:c r="E175" t="str">
        <x:v>中国A股</x:v>
      </x:c>
      <x:c r="F175" t="str">
        <x:v>ETF</x:v>
      </x:c>
      <x:c r="G175" t="str">
        <x:v>继续观望，放量后买入</x:v>
      </x:c>
      <x:c r="H175" t="str">
        <x:v>2-6周</x:v>
      </x:c>
      <x:c r="I175" t="str">
        <x:v>AKShare=live，8月11日收盘4.728元、5日均线4.732元、20日均线4.704元、量比0.37；未满足收盘4.770元且量比1.0的触发条件。</x:v>
      </x:c>
      <x:c r="J175" t="str">
        <x:v>收盘不低于4.770元且全天量比不低于1.0后，下一交易日开盘买入50%；站上4.820元并放量后再加25%。</x:v>
      </x:c>
      <x:c r="K175" t="str">
        <x:v>触发后收盘跌破4.680元减仓50%，跌破4.620元清仓；4.900元和5.000元分批止盈。</x:v>
      </x:c>
      <x:c r="L175" t="n">
        <x:v>55</x:v>
      </x:c>
      <x:c r="M175" t="str">
        <x:v>v1.4</x:v>
      </x:c>
      <x:c r="N175" t="str">
        <x:v>价格回到5日均线下方且成交量仍低，宽基尚未形成资金确认。</x:v>
      </x:c>
      <x:c r="O175" t="str">
        <x:v>外部冲突升级、台风影响供应链或无量突破失败。投研参考/模型组合假设，不构成确定收益承诺。</x:v>
      </x:c>
      <x:c r="P175" t="str">
        <x:v>中国流动性支持; 长三角极端天气</x:v>
      </x:c>
      <x:c r="Q175" t="str">
        <x:v>已复盘</x:v>
      </x:c>
      <x:c r="R175" t="n">
        <x:v>46270</x:v>
      </x:c>
      <x:c r="S175"/>
      <x:c r="T175"/>
      <x:c r="U175"/>
      <x:c r="V175" t="str">
        <x:v>未触发</x:v>
      </x:c>
      <x:c r="W175"/>
      <x:c r="X175" t="str">
        <x:v>周复盘2026-09-05：AKShare=stale_cache，历史数据截至2026-09-04；截至历史数据日未观察到同时满足建议入场条件的交易日未模拟成交；未触发不计入方向命中率。</x:v>
      </x:c>
    </x:row>
    <x:row r="176" ht="45" customHeight="1">
      <x:c r="A176" t="n">
        <x:v>46246</x:v>
      </x:c>
      <x:c r="B176" t="str">
        <x:v>20260812-S05</x:v>
      </x:c>
      <x:c r="C176" t="str">
        <x:v>United States Oil Fund</x:v>
      </x:c>
      <x:c r="D176" t="str">
        <x:v>USO.US</x:v>
      </x:c>
      <x:c r="E176" t="str">
        <x:v>美国</x:v>
      </x:c>
      <x:c r="F176" t="str">
        <x:v>商品ETF</x:v>
      </x:c>
      <x:c r="G176" t="str">
        <x:v>维持持有，暂不减仓</x:v>
      </x:c>
      <x:c r="H176" t="str">
        <x:v>1-3周</x:v>
      </x:c>
      <x:c r="I176" t="str">
        <x:v>延续上一交易日可验证条件：仅当正式协议生效、连续3日无袭船、周度通航量回升至70艘以上且布伦特连续2日低于84美元时，才触发减仓。</x:v>
      </x:c>
      <x:c r="J176" t="str">
        <x:v>未触发前维持模型仓位；触发后下一交易日卖出50%，布伦特跌破80美元且装船连续一周恢复后卖出剩余50%。</x:v>
      </x:c>
      <x:c r="K176" t="str">
        <x:v>布伦特升破95美元不追涨；协议正式失败且USO放量突破20日高点时仅复核，不追加杠杆。</x:v>
      </x:c>
      <x:c r="L176" t="n">
        <x:v>70</x:v>
      </x:c>
      <x:c r="M176" t="str">
        <x:v>v1.4</x:v>
      </x:c>
      <x:c r="N176" t="str">
        <x:v>美伊就赔偿和制裁公开对撞，红海替代路线也受袭，全面复航条件尚未满足。</x:v>
      </x:c>
      <x:c r="O176" t="str">
        <x:v>外交突然突破导致油价跳跌。投研参考/模型组合假设，不构成确定收益承诺。</x:v>
      </x:c>
      <x:c r="P176" t="str">
        <x:v>美伊条件对撞; 霍尔木兹执行缺口; 红海航运风险</x:v>
      </x:c>
      <x:c r="Q176" t="str">
        <x:v>待跟踪</x:v>
      </x:c>
      <x:c r="R176" t="str">
        <x:f>IF('Backtest_Trades'!X178="","",'Backtest_Trades'!X178)</x:f>
      </x:c>
      <x:c r="S176" t="str">
        <x:f>IF('Backtest_Trades'!Q178="","",'Backtest_Trades'!Q178)</x:f>
      </x:c>
      <x:c r="T176" t="str">
        <x:f>IF('Backtest_Trades'!S178="","",'Backtest_Trades'!S178)</x:f>
      </x:c>
      <x:c r="U176" t="str">
        <x:f>IF('Backtest_Trades'!T178="","",'Backtest_Trades'!T178)</x:f>
      </x:c>
      <x:c r="V176" t="str">
        <x:f>IF('Backtest_Trades'!U178="","",'Backtest_Trades'!U178)</x:f>
        <x:v>未到期</x:v>
      </x:c>
      <x:c r="W176" t="str">
        <x:f>IF('Backtest_Trades'!V178="","",'Backtest_Trades'!V178)</x:f>
      </x:c>
      <x:c r="X176" t="str">
        <x:v>截至2026-08-27尚未走完建议持有窗口，继续待跟踪。；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177" ht="45" customHeight="1">
      <x:c r="A177" t="n">
        <x:v>46248</x:v>
      </x:c>
      <x:c r="B177" t="str">
        <x:v>20260814-S01</x:v>
      </x:c>
      <x:c r="C177" t="str">
        <x:v>半导体ETF</x:v>
      </x:c>
      <x:c r="D177" t="str">
        <x:v>512480.SH</x:v>
      </x:c>
      <x:c r="E177" t="str">
        <x:v>中国A股</x:v>
      </x:c>
      <x:c r="F177" t="str">
        <x:v>ETF</x:v>
      </x:c>
      <x:c r="G177" t="str">
        <x:v>持有剩余50%，暂不加仓</x:v>
      </x:c>
      <x:c r="H177" t="str">
        <x:v>1-4周</x:v>
      </x:c>
      <x:c r="I177" t="str">
        <x:v>AKShare=live，8月14日收盘1.068元、5日均线1.075元、20日均线1.056元、量比0.47；缩量且低于5日均线。</x:v>
      </x:c>
      <x:c r="J177" t="str">
        <x:v>维持此前减仓后的50%模型仓位；仅当收盘站上1.090元且全天量比不低于1.10时买回25%。</x:v>
      </x:c>
      <x:c r="K177" t="str">
        <x:v>收盘跌破1.050元再减25%，跌破1.000元清仓；1.120元和1.150元分批止盈。</x:v>
      </x:c>
      <x:c r="L177" t="n">
        <x:v>64</x:v>
      </x:c>
      <x:c r="M177" t="str">
        <x:v>v1.4</x:v>
      </x:c>
      <x:c r="N177" t="str">
        <x:v>20日均线仍有支撑，但量能不足以确认新一轮上攻，等待价格与成交量同向。</x:v>
      </x:c>
      <x:c r="O177" t="str">
        <x:v>AI估值回调、订单兑现不及预期或外部限制升级。投研参考/模型组合假设，不构成确定收益承诺。</x:v>
      </x:c>
      <x:c r="P177" t="str">
        <x:v>AI盈利验证; 中国先进制造; 全球风险偏好</x:v>
      </x:c>
      <x:c r="Q177" t="str">
        <x:v>已复盘</x:v>
      </x:c>
      <x:c r="R177" t="n">
        <x:v>46270</x:v>
      </x:c>
      <x:c r="S177"/>
      <x:c r="T177"/>
      <x:c r="U177"/>
      <x:c r="V177" t="str">
        <x:v>未触发</x:v>
      </x:c>
      <x:c r="W177"/>
      <x:c r="X177" t="str">
        <x:v>周复盘2026-09-05：AKShare=stale_cache，历史数据截至2026-09-04；截至历史数据日未观察到同时满足建议入场条件的交易日未模拟成交；未触发不计入方向命中率。</x:v>
      </x:c>
    </x:row>
    <x:row r="178" ht="45" customHeight="1">
      <x:c r="A178" t="n">
        <x:v>46248</x:v>
      </x:c>
      <x:c r="B178" t="str">
        <x:v>20260814-S02</x:v>
      </x:c>
      <x:c r="C178" t="str">
        <x:v>黄金ETF</x:v>
      </x:c>
      <x:c r="D178" t="str">
        <x:v>518880.SH</x:v>
      </x:c>
      <x:c r="E178" t="str">
        <x:v>中国A股</x:v>
      </x:c>
      <x:c r="F178" t="str">
        <x:v>ETF</x:v>
      </x:c>
      <x:c r="G178" t="str">
        <x:v>首档止盈后持有剩余75%</x:v>
      </x:c>
      <x:c r="H178" t="str">
        <x:v>1-4周</x:v>
      </x:c>
      <x:c r="I178" t="str">
        <x:v>AKShare=live，8月14日收盘8.912元、5日均线9.014元、20日均线8.630元、量比0.81；已完成9.050元首档止盈。</x:v>
      </x:c>
      <x:c r="J178" t="str">
        <x:v>已有仓位继续持有；未持有者仅在8.820-8.880元止跌且次日收回8.950元时买入25%。</x:v>
      </x:c>
      <x:c r="K178" t="str">
        <x:v>收盘跌破8.850元减仓25%，跌破8.620元清仓；反弹至9.180元和9.300元继续分批止盈。</x:v>
      </x:c>
      <x:c r="L178" t="n">
        <x:v>69</x:v>
      </x:c>
      <x:c r="M178" t="str">
        <x:v>v1.4</x:v>
      </x:c>
      <x:c r="N178" t="str">
        <x:v>通胀降温利好黄金，但能源供应边际改善降低部分避险溢价，采用移动止盈。</x:v>
      </x:c>
      <x:c r="O178" t="str">
        <x:v>霍尔木兹稳定复航、美元反弹或实际利率上升。投研参考/模型组合假设，不构成确定收益承诺。</x:v>
      </x:c>
      <x:c r="P178" t="str">
        <x:v>霍尔木兹政治条件; 美国通胀降温; 能源供给与储备</x:v>
      </x:c>
      <x:c r="Q178" t="str">
        <x:v>待跟踪</x:v>
      </x:c>
      <x:c r="R178" t="str">
        <x:f>IF('Backtest_Trades'!X180="","",'Backtest_Trades'!X180)</x:f>
      </x:c>
      <x:c r="S178" t="str">
        <x:f>IF('Backtest_Trades'!Q180="","",'Backtest_Trades'!Q180)</x:f>
      </x:c>
      <x:c r="T178" t="str">
        <x:f>IF('Backtest_Trades'!S180="","",'Backtest_Trades'!S180)</x:f>
      </x:c>
      <x:c r="U178" t="str">
        <x:f>IF('Backtest_Trades'!T180="","",'Backtest_Trades'!T180)</x:f>
      </x:c>
      <x:c r="V178" t="str">
        <x:f>IF('Backtest_Trades'!U180="","",'Backtest_Trades'!U180)</x:f>
        <x:v>未到期</x:v>
      </x:c>
      <x:c r="W178" t="str">
        <x:f>IF('Backtest_Trades'!V180="","",'Backtest_Trades'!V180)</x:f>
      </x:c>
      <x:c r="X178" t="str">
        <x:v>截至2026-08-27尚未走完建议持有窗口，继续待跟踪。；周复盘2026-10-17：live，截至2026-10-16；已到最长观点窗口。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179" ht="45" customHeight="1">
      <x:c r="A179" t="n">
        <x:v>46248</x:v>
      </x:c>
      <x:c r="B179" t="str">
        <x:v>20260814-S03</x:v>
      </x:c>
      <x:c r="C179" t="str">
        <x:v>消费ETF</x:v>
      </x:c>
      <x:c r="D179" t="str">
        <x:v>159928.SZ</x:v>
      </x:c>
      <x:c r="E179" t="str">
        <x:v>中国A股</x:v>
      </x:c>
      <x:c r="F179" t="str">
        <x:v>ETF</x:v>
      </x:c>
      <x:c r="G179" t="str">
        <x:v>继续观望，不触发买入</x:v>
      </x:c>
      <x:c r="H179" t="str">
        <x:v>2-6周</x:v>
      </x:c>
      <x:c r="I179" t="str">
        <x:v>AKShare=live，8月14日收盘0.673元、5日均线0.682元、20日均线0.677元、量比0.64；价格跌破20日均线且缩量。</x:v>
      </x:c>
      <x:c r="J179" t="str">
        <x:v>仅当收盘重新站上0.685元且全天量比不低于1.10时，下一交易日开盘买入50%。</x:v>
      </x:c>
      <x:c r="K179" t="str">
        <x:v>触发后收盘跌破0.670元止损；0.705元和0.725元分批止盈。</x:v>
      </x:c>
      <x:c r="L179" t="n">
        <x:v>54</x:v>
      </x:c>
      <x:c r="M179" t="str">
        <x:v>v1.4</x:v>
      </x:c>
      <x:c r="N179" t="str">
        <x:v>尚未形成量价反转，不因估值或政策预期提前模拟成交。</x:v>
      </x:c>
      <x:c r="O179" t="str">
        <x:v>居民消费恢复偏弱、能源成本上升或资金继续偏向成长。投研参考/模型组合假设，不构成确定收益承诺。</x:v>
      </x:c>
      <x:c r="P179" t="str">
        <x:v>中国流动性支持; 文化遗产与旅游</x:v>
      </x:c>
      <x:c r="Q179" t="str">
        <x:v>已复盘</x:v>
      </x:c>
      <x:c r="R179" t="n">
        <x:v>46270</x:v>
      </x:c>
      <x:c r="S179"/>
      <x:c r="T179"/>
      <x:c r="U179"/>
      <x:c r="V179" t="str">
        <x:v>未触发</x:v>
      </x:c>
      <x:c r="W179"/>
      <x:c r="X179" t="str">
        <x:v>周复盘2026-09-05：AKShare=stale_cache，历史数据截至2026-09-04；截至历史数据日未观察到同时满足建议入场条件的交易日未模拟成交；未触发不计入方向命中率。</x:v>
      </x:c>
    </x:row>
    <x:row r="180" ht="45" customHeight="1">
      <x:c r="A180" t="n">
        <x:v>46248</x:v>
      </x:c>
      <x:c r="B180" t="str">
        <x:v>20260814-S04</x:v>
      </x:c>
      <x:c r="C180" t="str">
        <x:v>沪深300ETF</x:v>
      </x:c>
      <x:c r="D180" t="str">
        <x:v>510300.SH</x:v>
      </x:c>
      <x:c r="E180" t="str">
        <x:v>中国A股</x:v>
      </x:c>
      <x:c r="F180" t="str">
        <x:v>ETF</x:v>
      </x:c>
      <x:c r="G180" t="str">
        <x:v>继续观望，等待放量</x:v>
      </x:c>
      <x:c r="H180" t="str">
        <x:v>2-6周</x:v>
      </x:c>
      <x:c r="I180" t="str">
        <x:v>AKShare=live，8月14日收盘4.715元、5日均线4.736元、20日均线4.704元、量比0.40；价格略高于20日线但量能不足。</x:v>
      </x:c>
      <x:c r="J180" t="str">
        <x:v>收盘不低于4.750元且全天量比不低于1.0后，下一交易日开盘买入50%。</x:v>
      </x:c>
      <x:c r="K180" t="str">
        <x:v>触发后收盘跌破4.680元减仓50%，跌破4.620元清仓；4.850元和4.950元分批止盈。</x:v>
      </x:c>
      <x:c r="L180" t="n">
        <x:v>53</x:v>
      </x:c>
      <x:c r="M180" t="str">
        <x:v>v1.4</x:v>
      </x:c>
      <x:c r="N180" t="str">
        <x:v>宽基缺乏资金确认，等待中国月度数据与成交量共同给出方向。</x:v>
      </x:c>
      <x:c r="O180" t="str">
        <x:v>国内数据低于预期、外部能源冲击反复或无量突破失败。投研参考/模型组合假设，不构成确定收益承诺。</x:v>
      </x:c>
      <x:c r="P180" t="str">
        <x:v>中国流动性支持; 美国利率路径</x:v>
      </x:c>
      <x:c r="Q180" t="str">
        <x:v>已复盘</x:v>
      </x:c>
      <x:c r="R180" t="n">
        <x:v>46270</x:v>
      </x:c>
      <x:c r="S180"/>
      <x:c r="T180"/>
      <x:c r="U180"/>
      <x:c r="V180" t="str">
        <x:v>未触发</x:v>
      </x:c>
      <x:c r="W180"/>
      <x:c r="X180" t="str">
        <x:v>周复盘2026-09-05：AKShare=stale_cache，历史数据截至2026-09-04；截至历史数据日未观察到同时满足建议入场条件的交易日未模拟成交；未触发不计入方向命中率。</x:v>
      </x:c>
    </x:row>
    <x:row r="181" ht="45" customHeight="1">
      <x:c r="A181" t="n">
        <x:v>46248</x:v>
      </x:c>
      <x:c r="B181" t="str">
        <x:v>20260814-S05</x:v>
      </x:c>
      <x:c r="C181" t="str">
        <x:v>United States Oil Fund</x:v>
      </x:c>
      <x:c r="D181" t="str">
        <x:v>USO.US</x:v>
      </x:c>
      <x:c r="E181" t="str">
        <x:v>美国</x:v>
      </x:c>
      <x:c r="F181" t="str">
        <x:v>商品ETF</x:v>
      </x:c>
      <x:c r="G181" t="str">
        <x:v>持有但减仓至50%</x:v>
      </x:c>
      <x:c r="H181" t="str">
        <x:v>1-3周</x:v>
      </x:c>
      <x:c r="I181" t="str">
        <x:v>美国确认霍尔木兹日均约900万桶原油恢复外运，供给压力边际缓解，但伊朗未同意无条件开放。</x:v>
      </x:c>
      <x:c r="J181" t="str">
        <x:v>下一交易日开盘模拟卖出原模型仓位25%，使总仓位降至50%；未持有者不追涨。</x:v>
      </x:c>
      <x:c r="K181" t="str">
        <x:v>若连续5日无袭船、通航量维持900万桶/日以上且布伦特连续2日低于84美元，再卖出剩余50%；若通航跌回500万桶/日以下，仅停止减仓，不追加杠杆。</x:v>
      </x:c>
      <x:c r="L181" t="n">
        <x:v>66</x:v>
      </x:c>
      <x:c r="M181" t="str">
        <x:v>v1.4</x:v>
      </x:c>
      <x:c r="N181" t="str">
        <x:v>实物流量改善应兑现部分风险溢价，但政治条件和战略储备消耗仍支持保留半仓。</x:v>
      </x:c>
      <x:c r="O181" t="str">
        <x:v>袭船或谈判破裂导致油价跳升，也可能因正式协议落地快速下跌。投研参考/模型组合假设，不构成确定收益承诺。</x:v>
      </x:c>
      <x:c r="P181" t="str">
        <x:v>能源供给与储备; 霍尔木兹政治条件; 全球石油库存</x:v>
      </x:c>
      <x:c r="Q181" t="str">
        <x:v>已复盘</x:v>
      </x:c>
      <x:c r="R181" t="n">
        <x:f>IF('Backtest_Trades'!X183="","",'Backtest_Trades'!X183)</x:f>
        <x:v>46261</x:v>
      </x:c>
      <x:c r="S181" t="str">
        <x:f>IF('Backtest_Trades'!Q183="","",'Backtest_Trades'!Q183)</x:f>
      </x:c>
      <x:c r="T181" t="str">
        <x:f>IF('Backtest_Trades'!S183="","",'Backtest_Trades'!S183)</x:f>
      </x:c>
      <x:c r="U181" t="str">
        <x:f>IF('Backtest_Trades'!T183="","",'Backtest_Trades'!T183)</x:f>
      </x:c>
      <x:c r="V181" t="str">
        <x:f>IF('Backtest_Trades'!U183="","",'Backtest_Trades'!U183)</x:f>
        <x:v>未触发</x:v>
      </x:c>
      <x:c r="W181" t="str">
        <x:f>IF('Backtest_Trades'!V183="","",'Backtest_Trades'!V183)</x:f>
      </x:c>
      <x:c r="X181" t="str">
        <x:f>IF('Backtest_Trades'!Y183="","",'Backtest_Trades'!Y183)</x:f>
        <x:v>入场前事件条件失效，未模拟成交。</x:v>
      </x:c>
    </x:row>
    <x:row r="182" ht="45" customHeight="1">
      <x:c r="A182" t="n">
        <x:v>46249</x:v>
      </x:c>
      <x:c r="B182" t="str">
        <x:v>20260815-S01</x:v>
      </x:c>
      <x:c r="C182" t="str">
        <x:v>半导体ETF</x:v>
      </x:c>
      <x:c r="D182" t="str">
        <x:v>512480.SH</x:v>
      </x:c>
      <x:c r="E182" t="str">
        <x:v>中国A股</x:v>
      </x:c>
      <x:c r="F182" t="str">
        <x:v>ETF</x:v>
      </x:c>
      <x:c r="G182" t="str">
        <x:v>持有剩余50%，暂不加仓</x:v>
      </x:c>
      <x:c r="H182" t="str">
        <x:v>1-4周</x:v>
      </x:c>
      <x:c r="I182" t="str">
        <x:v>AKShare=live，截至8月14日收盘1.077元、5日均线1.077元、20日均线1.057元、20日量比0.58；价格贴近5日线但成交量不足。</x:v>
      </x:c>
      <x:c r="J182" t="str">
        <x:v>维持8月10日减仓后的50%模型仓位；仅当收盘站上1.100元且20日量比不低于0.90时买回25%。</x:v>
      </x:c>
      <x:c r="K182" t="str">
        <x:v>收盘跌破1.050元再减25%，跌破1.000元清仓；1.120元和1.150元分批止盈。</x:v>
      </x:c>
      <x:c r="L182" t="n">
        <x:v>65</x:v>
      </x:c>
      <x:c r="M182" t="str">
        <x:v>v1.5</x:v>
      </x:c>
      <x:c r="N182" t="str">
        <x:v>20日均线仍有支撑，但当前量能不能确认趋势加速，等待量价共同突破。</x:v>
      </x:c>
      <x:c r="O182" t="str">
        <x:v>AI估值回调、订单兑现不及预期或外部限制升级。投研参考/模型组合假设，不构成确定收益承诺。</x:v>
      </x:c>
      <x:c r="P182" t="str">
        <x:v>AI盈利验证; 中国先进制造; 全球风险偏好</x:v>
      </x:c>
      <x:c r="Q182" t="str">
        <x:v>已复盘</x:v>
      </x:c>
      <x:c r="R182" t="n">
        <x:v>46270</x:v>
      </x:c>
      <x:c r="S182"/>
      <x:c r="T182"/>
      <x:c r="U182"/>
      <x:c r="V182" t="str">
        <x:v>未触发</x:v>
      </x:c>
      <x:c r="W182"/>
      <x:c r="X182" t="str">
        <x:v>周复盘2026-09-05：AKShare=stale_cache，历史数据截至2026-09-04；截至历史数据日未观察到同时满足建议入场条件的交易日未模拟成交；未触发不计入方向命中率。</x:v>
      </x:c>
    </x:row>
    <x:row r="183" ht="45" customHeight="1">
      <x:c r="A183" t="n">
        <x:v>46249</x:v>
      </x:c>
      <x:c r="B183" t="str">
        <x:v>20260815-S02</x:v>
      </x:c>
      <x:c r="C183" t="str">
        <x:v>黄金ETF</x:v>
      </x:c>
      <x:c r="D183" t="str">
        <x:v>518880.SH</x:v>
      </x:c>
      <x:c r="E183" t="str">
        <x:v>中国A股</x:v>
      </x:c>
      <x:c r="F183" t="str">
        <x:v>ETF</x:v>
      </x:c>
      <x:c r="G183" t="str">
        <x:v>首档止盈后持有剩余75%</x:v>
      </x:c>
      <x:c r="H183" t="str">
        <x:v>1-4周</x:v>
      </x:c>
      <x:c r="I183" t="str">
        <x:v>AKShare=live，截至8月14日收盘8.946元、5日均线9.021元、20日均线8.632元、20日量比1.11；袭船事件恢复避险支撑。</x:v>
      </x:c>
      <x:c r="J183" t="str">
        <x:v>已有仓位继续持有；未持有者仅在8.860-8.920元止跌且次日收回9.000元时买入25%。</x:v>
      </x:c>
      <x:c r="K183" t="str">
        <x:v>收盘跌破8.850元减仓25%，跌破8.620元清仓；反弹至9.180元和9.300元继续分批止盈。</x:v>
      </x:c>
      <x:c r="L183" t="n">
        <x:v>73</x:v>
      </x:c>
      <x:c r="M183" t="str">
        <x:v>v1.5</x:v>
      </x:c>
      <x:c r="N183" t="str">
        <x:v>实际利率压力缓和叠加海峡袭船，支持保留趋势仓位，但不在5日均线下方追高。</x:v>
      </x:c>
      <x:c r="O183" t="str">
        <x:v>美伊突然达成协议、美元反弹或实际利率上升。投研参考/模型组合假设，不构成确定收益承诺。</x:v>
      </x:c>
      <x:c r="P183" t="str">
        <x:v>霍尔木兹袭船升级; 美伊谈判停滞; 美国通胀降温</x:v>
      </x:c>
      <x:c r="Q183" t="str">
        <x:v>待跟踪</x:v>
      </x:c>
      <x:c r="R183" t="str">
        <x:f>IF('Backtest_Trades'!X185="","",'Backtest_Trades'!X185)</x:f>
      </x:c>
      <x:c r="S183" t="str">
        <x:f>IF('Backtest_Trades'!Q185="","",'Backtest_Trades'!Q185)</x:f>
      </x:c>
      <x:c r="T183" t="str">
        <x:f>IF('Backtest_Trades'!S185="","",'Backtest_Trades'!S185)</x:f>
      </x:c>
      <x:c r="U183" t="str">
        <x:f>IF('Backtest_Trades'!T185="","",'Backtest_Trades'!T185)</x:f>
      </x:c>
      <x:c r="V183" t="str">
        <x:f>IF('Backtest_Trades'!U185="","",'Backtest_Trades'!U185)</x:f>
        <x:v>未到期</x:v>
      </x:c>
      <x:c r="W183" t="str">
        <x:f>IF('Backtest_Trades'!V185="","",'Backtest_Trades'!V185)</x:f>
      </x:c>
      <x:c r="X183" t="str">
        <x:v>截至2026-08-27尚未走完建议持有窗口，继续待跟踪。；周复盘2026-10-17：live，截至2026-10-16；已到最长观点窗口。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184" ht="45" customHeight="1">
      <x:c r="A184" t="n">
        <x:v>46249</x:v>
      </x:c>
      <x:c r="B184" t="str">
        <x:v>20260815-S03</x:v>
      </x:c>
      <x:c r="C184" t="str">
        <x:v>消费ETF</x:v>
      </x:c>
      <x:c r="D184" t="str">
        <x:v>159928.SZ</x:v>
      </x:c>
      <x:c r="E184" t="str">
        <x:v>中国A股</x:v>
      </x:c>
      <x:c r="F184" t="str">
        <x:v>ETF</x:v>
      </x:c>
      <x:c r="G184" t="str">
        <x:v>继续观望，不触发买入</x:v>
      </x:c>
      <x:c r="H184" t="str">
        <x:v>2-6周</x:v>
      </x:c>
      <x:c r="I184" t="str">
        <x:v>AKShare=live，截至8月14日收盘0.673元、5日均线0.682元、20日均线0.678元、20日量比0.77；价格低于20日线且缩量。</x:v>
      </x:c>
      <x:c r="J184" t="str">
        <x:v>仅当收盘重新站上0.685元且20日量比不低于1.00时，下一交易日开盘买入50%。</x:v>
      </x:c>
      <x:c r="K184" t="str">
        <x:v>触发后收盘跌破0.670元止损；0.705元和0.725元分批止盈。</x:v>
      </x:c>
      <x:c r="L184" t="n">
        <x:v>54</x:v>
      </x:c>
      <x:c r="M184" t="str">
        <x:v>v1.5</x:v>
      </x:c>
      <x:c r="N184" t="str">
        <x:v>尚未形成量价反转，不因政策预期提前模拟成交。</x:v>
      </x:c>
      <x:c r="O184" t="str">
        <x:v>居民消费恢复偏弱、能源成本上升或资金继续偏向成长。投研参考/模型组合假设，不构成确定收益承诺。</x:v>
      </x:c>
      <x:c r="P184" t="str">
        <x:v>中国流动性支持; 文化遗产与旅游</x:v>
      </x:c>
      <x:c r="Q184" t="str">
        <x:v>已复盘</x:v>
      </x:c>
      <x:c r="R184" t="n">
        <x:v>46270</x:v>
      </x:c>
      <x:c r="S184"/>
      <x:c r="T184"/>
      <x:c r="U184"/>
      <x:c r="V184" t="str">
        <x:v>未触发</x:v>
      </x:c>
      <x:c r="W184"/>
      <x:c r="X184" t="str">
        <x:v>周复盘2026-09-05：AKShare=stale_cache，历史数据截至2026-09-04；截至历史数据日未观察到同时满足建议入场条件的交易日未模拟成交；未触发不计入方向命中率。</x:v>
      </x:c>
    </x:row>
    <x:row r="185" ht="45" customHeight="1">
      <x:c r="A185" t="n">
        <x:v>46249</x:v>
      </x:c>
      <x:c r="B185" t="str">
        <x:v>20260815-S04</x:v>
      </x:c>
      <x:c r="C185" t="str">
        <x:v>沪深300ETF</x:v>
      </x:c>
      <x:c r="D185" t="str">
        <x:v>510300.SH</x:v>
      </x:c>
      <x:c r="E185" t="str">
        <x:v>中国A股</x:v>
      </x:c>
      <x:c r="F185" t="str">
        <x:v>ETF</x:v>
      </x:c>
      <x:c r="G185" t="str">
        <x:v>继续观望，等待放量</x:v>
      </x:c>
      <x:c r="H185" t="str">
        <x:v>2-6周</x:v>
      </x:c>
      <x:c r="I185" t="str">
        <x:v>AKShare=live，截至8月14日收盘4.726元、5日均线4.738元、20日均线4.705元、20日量比0.53；价格略高于20日线但量能不足。</x:v>
      </x:c>
      <x:c r="J185" t="str">
        <x:v>收盘不低于4.750元且20日量比不低于0.90后，下一交易日开盘买入50%。</x:v>
      </x:c>
      <x:c r="K185" t="str">
        <x:v>触发后收盘跌破4.680元减仓50%，跌破4.620元清仓；4.850元和4.950元分批止盈。</x:v>
      </x:c>
      <x:c r="L185" t="n">
        <x:v>54</x:v>
      </x:c>
      <x:c r="M185" t="str">
        <x:v>v1.5</x:v>
      </x:c>
      <x:c r="N185" t="str">
        <x:v>宽基缺乏资金确认，等待国内数据与成交量共同给出方向。</x:v>
      </x:c>
      <x:c r="O185" t="str">
        <x:v>国内数据低于预期、外部能源冲击反复或无量突破失败。投研参考/模型组合假设，不构成确定收益承诺。</x:v>
      </x:c>
      <x:c r="P185" t="str">
        <x:v>中国流动性支持; 美国利率路径; 霍尔木兹袭船升级</x:v>
      </x:c>
      <x:c r="Q185" t="str">
        <x:v>已复盘</x:v>
      </x:c>
      <x:c r="R185" t="n">
        <x:v>46270</x:v>
      </x:c>
      <x:c r="S185"/>
      <x:c r="T185"/>
      <x:c r="U185"/>
      <x:c r="V185" t="str">
        <x:v>未触发</x:v>
      </x:c>
      <x:c r="W185"/>
      <x:c r="X185" t="str">
        <x:v>周复盘2026-09-05：AKShare=stale_cache，历史数据截至2026-09-04；截至历史数据日未观察到同时满足建议入场条件的交易日未模拟成交；未触发不计入方向命中率。</x:v>
      </x:c>
    </x:row>
    <x:row r="186" ht="45" customHeight="1">
      <x:c r="A186" t="n">
        <x:v>46249</x:v>
      </x:c>
      <x:c r="B186" t="str">
        <x:v>20260815-S05</x:v>
      </x:c>
      <x:c r="C186" t="str">
        <x:v>United States Oil Fund</x:v>
      </x:c>
      <x:c r="D186" t="str">
        <x:v>USO.US</x:v>
      </x:c>
      <x:c r="E186" t="str">
        <x:v>美国</x:v>
      </x:c>
      <x:c r="F186" t="str">
        <x:v>商品ETF</x:v>
      </x:c>
      <x:c r="G186" t="str">
        <x:v>取消下周一减仓，维持原仓位</x:v>
      </x:c>
      <x:c r="H186" t="str">
        <x:v>1-3周</x:v>
      </x:c>
      <x:c r="I186" t="str">
        <x:v>两艘ADNOC油轮遭无人机袭击，发生在昨日通航量回升之后，原稳定复航假设在可执行交易时点前失效。</x:v>
      </x:c>
      <x:c r="J186" t="str">
        <x:v>取消原定下一交易日卖出25%的计划，维持现有模型仓位；未持有者不追涨。</x:v>
      </x:c>
      <x:c r="K186" t="str">
        <x:v>仅当连续5日无袭船、通航量维持900万桶/日以上且布伦特连续2日低于84美元时减仓50%；若正式谈判恢复，可提前复核。</x:v>
      </x:c>
      <x:c r="L186" t="n">
        <x:v>72</x:v>
      </x:c>
      <x:c r="M186" t="str">
        <x:v>v1.5</x:v>
      </x:c>
      <x:c r="N186" t="str">
        <x:v>事件反转发生在周末、早于下一可交易时点，因此不应机械执行昨日减仓计划。</x:v>
      </x:c>
      <x:c r="O186" t="str">
        <x:v>袭船影响可能短暂，若外交快速突破，油价风险溢价会回落。投研参考/模型组合假设，不构成确定收益承诺。</x:v>
      </x:c>
      <x:c r="P186" t="str">
        <x:v>霍尔木兹袭船升级; 美伊谈判停滞; 全球石油库存</x:v>
      </x:c>
      <x:c r="Q186" t="str">
        <x:v>待跟踪</x:v>
      </x:c>
      <x:c r="R186" t="str">
        <x:f>IF('Backtest_Trades'!X188="","",'Backtest_Trades'!X188)</x:f>
      </x:c>
      <x:c r="S186" t="str">
        <x:f>IF('Backtest_Trades'!Q188="","",'Backtest_Trades'!Q188)</x:f>
      </x:c>
      <x:c r="T186" t="str">
        <x:f>IF('Backtest_Trades'!S188="","",'Backtest_Trades'!S188)</x:f>
      </x:c>
      <x:c r="U186" t="str">
        <x:f>IF('Backtest_Trades'!T188="","",'Backtest_Trades'!T188)</x:f>
      </x:c>
      <x:c r="V186" t="str">
        <x:f>IF('Backtest_Trades'!U188="","",'Backtest_Trades'!U188)</x:f>
        <x:v>未到期</x:v>
      </x:c>
      <x:c r="W186" t="str">
        <x:f>IF('Backtest_Trades'!V188="","",'Backtest_Trades'!V188)</x:f>
      </x:c>
      <x:c r="X186" t="str">
        <x:v>截至2026-08-27尚未走完建议持有窗口，继续待跟踪。；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187" ht="45" customHeight="1">
      <x:c r="A187" t="n">
        <x:v>46250</x:v>
      </x:c>
      <x:c r="B187" t="str">
        <x:v>20260816-S01</x:v>
      </x:c>
      <x:c r="C187" t="str">
        <x:v>半导体ETF</x:v>
      </x:c>
      <x:c r="D187" t="str">
        <x:v>512480.SH</x:v>
      </x:c>
      <x:c r="E187" t="str">
        <x:v>中国A股</x:v>
      </x:c>
      <x:c r="F187" t="str">
        <x:v>ETF</x:v>
      </x:c>
      <x:c r="G187" t="str">
        <x:v>持有剩余50%，等待周一确认</x:v>
      </x:c>
      <x:c r="H187" t="str">
        <x:v>1-4周</x:v>
      </x:c>
      <x:c r="I187" t="str">
        <x:v>AKShare=stale_cache，缓存截至8月14日：收盘1.077元、5日均线1.077元、20日均线1.057元、20日量比0.58；不作为8月16日行情。</x:v>
      </x:c>
      <x:c r="J187" t="str">
        <x:v>周一收盘站上1.100元且当日成交量达到20日均量0.90倍后，周二开盘买回25%；否则维持50%。</x:v>
      </x:c>
      <x:c r="K187" t="str">
        <x:v>周一收盘跌破1.050元则周二开盘再减25%，跌破1.000元清仓；1.120元和1.150元分批止盈。</x:v>
      </x:c>
      <x:c r="L187" t="n">
        <x:v>64</x:v>
      </x:c>
      <x:c r="M187" t="str">
        <x:v>v1.5</x:v>
      </x:c>
      <x:c r="N187" t="str">
        <x:v>缓存数据只显示价格贴近5日线、量能不足，必须等待新交易日验证。</x:v>
      </x:c>
      <x:c r="O187" t="str">
        <x:v>AI估值回调、订单兑现不及预期或外部限制升级。投研参考/模型组合假设，不构成确定收益承诺。</x:v>
      </x:c>
      <x:c r="P187" t="str">
        <x:v>AI盈利验证; 中国先进制造; 全球风险偏好</x:v>
      </x:c>
      <x:c r="Q187" t="str">
        <x:v>已复盘</x:v>
      </x:c>
      <x:c r="R187" t="n">
        <x:v>46270</x:v>
      </x:c>
      <x:c r="S187"/>
      <x:c r="T187"/>
      <x:c r="U187"/>
      <x:c r="V187" t="str">
        <x:v>未触发</x:v>
      </x:c>
      <x:c r="W187"/>
      <x:c r="X187" t="str">
        <x:v>周复盘2026-09-05：AKShare=stale_cache，历史数据截至2026-09-04；截至历史数据日未观察到同时满足建议入场条件的交易日未模拟成交；未触发不计入方向命中率。</x:v>
      </x:c>
    </x:row>
    <x:row r="188" ht="45" customHeight="1">
      <x:c r="A188" t="n">
        <x:v>46250</x:v>
      </x:c>
      <x:c r="B188" t="str">
        <x:v>20260816-S02</x:v>
      </x:c>
      <x:c r="C188" t="str">
        <x:v>黄金ETF</x:v>
      </x:c>
      <x:c r="D188" t="str">
        <x:v>518880.SH</x:v>
      </x:c>
      <x:c r="E188" t="str">
        <x:v>中国A股</x:v>
      </x:c>
      <x:c r="F188" t="str">
        <x:v>ETF</x:v>
      </x:c>
      <x:c r="G188" t="str">
        <x:v>持有剩余75%，周一不追高</x:v>
      </x:c>
      <x:c r="H188" t="str">
        <x:v>1-4周</x:v>
      </x:c>
      <x:c r="I188" t="str">
        <x:v>AKShare=stale_cache，缓存截至8月14日：收盘8.946元、5日均线9.021元、20日均线8.632元、20日量比1.11；周末连续袭船强化避险逻辑。</x:v>
      </x:c>
      <x:c r="J188" t="str">
        <x:v>已有仓位维持；未持有者仅在周一盘中回踩8.900元附近且收盘重新站上9.000元时，周二开盘买入25%。</x:v>
      </x:c>
      <x:c r="K188" t="str">
        <x:v>周一收盘跌破8.850元则周二开盘减25%，跌破8.620元清仓；9.180元和9.300元继续分批止盈。</x:v>
      </x:c>
      <x:c r="L188" t="n">
        <x:v>74</x:v>
      </x:c>
      <x:c r="M188" t="str">
        <x:v>v1.5</x:v>
      </x:c>
      <x:c r="N188" t="str">
        <x:v>事件面支持黄金，但缓存价格低于5日均线，不以周末消息直接追涨。</x:v>
      </x:c>
      <x:c r="O188" t="str">
        <x:v>美伊突然恢复谈判、美元反弹或实际利率上升。投研参考/模型组合假设，不构成确定收益承诺。</x:v>
      </x:c>
      <x:c r="P188" t="str">
        <x:v>霍尔木兹连续袭船; 海湾冲突外溢; 美国通胀降温</x:v>
      </x:c>
      <x:c r="Q188" t="str">
        <x:v>待跟踪</x:v>
      </x:c>
      <x:c r="R188" t="str">
        <x:f>IF('Backtest_Trades'!X190="","",'Backtest_Trades'!X190)</x:f>
      </x:c>
      <x:c r="S188" t="str">
        <x:f>IF('Backtest_Trades'!Q190="","",'Backtest_Trades'!Q190)</x:f>
      </x:c>
      <x:c r="T188" t="str">
        <x:f>IF('Backtest_Trades'!S190="","",'Backtest_Trades'!S190)</x:f>
      </x:c>
      <x:c r="U188" t="str">
        <x:f>IF('Backtest_Trades'!T190="","",'Backtest_Trades'!T190)</x:f>
      </x:c>
      <x:c r="V188" t="str">
        <x:f>IF('Backtest_Trades'!U190="","",'Backtest_Trades'!U190)</x:f>
        <x:v>未到期</x:v>
      </x:c>
      <x:c r="W188" t="str">
        <x:f>IF('Backtest_Trades'!V190="","",'Backtest_Trades'!V190)</x:f>
      </x:c>
      <x:c r="X188" t="str">
        <x:v>截至2026-08-27尚未走完建议持有窗口，继续待跟踪。；周复盘2026-10-17：live，截至2026-10-16；已到最长观点窗口。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189" ht="45" customHeight="1">
      <x:c r="A189" t="n">
        <x:v>46250</x:v>
      </x:c>
      <x:c r="B189" t="str">
        <x:v>20260816-S03</x:v>
      </x:c>
      <x:c r="C189" t="str">
        <x:v>消费ETF</x:v>
      </x:c>
      <x:c r="D189" t="str">
        <x:v>159928.SZ</x:v>
      </x:c>
      <x:c r="E189" t="str">
        <x:v>中国A股</x:v>
      </x:c>
      <x:c r="F189" t="str">
        <x:v>ETF</x:v>
      </x:c>
      <x:c r="G189" t="str">
        <x:v>继续观望，等待周一量价反转</x:v>
      </x:c>
      <x:c r="H189" t="str">
        <x:v>2-6周</x:v>
      </x:c>
      <x:c r="I189" t="str">
        <x:v>AKShare=stale_cache，缓存截至8月14日：收盘0.673元、5日均线0.682元、20日均线0.678元、20日量比0.77；不作为8月16日行情。</x:v>
      </x:c>
      <x:c r="J189" t="str">
        <x:v>周一收盘站上0.685元且当日成交量达到20日均量1.0倍后，周二开盘买入50%。</x:v>
      </x:c>
      <x:c r="K189" t="str">
        <x:v>触发后收盘跌破0.670元止损；0.705元和0.725元分批止盈。</x:v>
      </x:c>
      <x:c r="L189" t="n">
        <x:v>53</x:v>
      </x:c>
      <x:c r="M189" t="str">
        <x:v>v1.5</x:v>
      </x:c>
      <x:c r="N189" t="str">
        <x:v>能源冲击可能压制消费利润，且缓存数据尚未形成反转。</x:v>
      </x:c>
      <x:c r="O189" t="str">
        <x:v>居民消费恢复偏弱、能源成本上升或资金继续偏向成长。投研参考/模型组合假设，不构成确定收益承诺。</x:v>
      </x:c>
      <x:c r="P189" t="str">
        <x:v>中国流动性支持; 文化遗产与旅游; 霍尔木兹连续袭船</x:v>
      </x:c>
      <x:c r="Q189" t="str">
        <x:v>已复盘</x:v>
      </x:c>
      <x:c r="R189" t="n">
        <x:v>46270</x:v>
      </x:c>
      <x:c r="S189"/>
      <x:c r="T189"/>
      <x:c r="U189"/>
      <x:c r="V189" t="str">
        <x:v>未触发</x:v>
      </x:c>
      <x:c r="W189"/>
      <x:c r="X189" t="str">
        <x:v>周复盘2026-09-05：AKShare=stale_cache，历史数据截至2026-09-04；截至历史数据日未观察到同时满足建议入场条件的交易日未模拟成交；未触发不计入方向命中率。</x:v>
      </x:c>
    </x:row>
    <x:row r="190" ht="45" customHeight="1">
      <x:c r="A190" t="n">
        <x:v>46250</x:v>
      </x:c>
      <x:c r="B190" t="str">
        <x:v>20260816-S04</x:v>
      </x:c>
      <x:c r="C190" t="str">
        <x:v>沪深300ETF</x:v>
      </x:c>
      <x:c r="D190" t="str">
        <x:v>510300.SH</x:v>
      </x:c>
      <x:c r="E190" t="str">
        <x:v>中国A股</x:v>
      </x:c>
      <x:c r="F190" t="str">
        <x:v>ETF</x:v>
      </x:c>
      <x:c r="G190" t="str">
        <x:v>继续观望，等待周一放量</x:v>
      </x:c>
      <x:c r="H190" t="str">
        <x:v>2-6周</x:v>
      </x:c>
      <x:c r="I190" t="str">
        <x:v>AKShare=stale_cache，缓存截至8月14日：收盘4.726元、5日均线4.738元、20日均线4.705元、20日量比0.53；不作为8月16日行情。</x:v>
      </x:c>
      <x:c r="J190" t="str">
        <x:v>周一收盘不低于4.750元且当日成交量达到20日均量0.90倍后，周二开盘买入50%。</x:v>
      </x:c>
      <x:c r="K190" t="str">
        <x:v>触发后收盘跌破4.680元减仓50%，跌破4.620元清仓；4.850元和4.950元分批止盈。</x:v>
      </x:c>
      <x:c r="L190" t="n">
        <x:v>52</x:v>
      </x:c>
      <x:c r="M190" t="str">
        <x:v>v1.5</x:v>
      </x:c>
      <x:c r="N190" t="str">
        <x:v>宽基仍缺少资金确认，外部能源风险提高周一低开与波动概率。</x:v>
      </x:c>
      <x:c r="O190" t="str">
        <x:v>国内数据低于预期、外部冲突升级或无量突破失败。投研参考/模型组合假设，不构成确定收益承诺。</x:v>
      </x:c>
      <x:c r="P190" t="str">
        <x:v>中国流动性支持; 美国利率路径; 中东多线扩散</x:v>
      </x:c>
      <x:c r="Q190" t="str">
        <x:v>已复盘</x:v>
      </x:c>
      <x:c r="R190" t="n">
        <x:v>46270</x:v>
      </x:c>
      <x:c r="S190"/>
      <x:c r="T190"/>
      <x:c r="U190"/>
      <x:c r="V190" t="str">
        <x:v>未触发</x:v>
      </x:c>
      <x:c r="W190"/>
      <x:c r="X190" t="str">
        <x:v>周复盘2026-09-05：AKShare=stale_cache，历史数据截至2026-09-04；截至历史数据日未观察到同时满足建议入场条件的交易日未模拟成交；未触发不计入方向命中率。</x:v>
      </x:c>
    </x:row>
    <x:row r="191" ht="45" customHeight="1">
      <x:c r="A191" t="n">
        <x:v>46250</x:v>
      </x:c>
      <x:c r="B191" t="str">
        <x:v>20260816-S05</x:v>
      </x:c>
      <x:c r="C191" t="str">
        <x:v>United States Oil Fund</x:v>
      </x:c>
      <x:c r="D191" t="str">
        <x:v>USO.US</x:v>
      </x:c>
      <x:c r="E191" t="str">
        <x:v>美国</x:v>
      </x:c>
      <x:c r="F191" t="str">
        <x:v>商品ETF</x:v>
      </x:c>
      <x:c r="G191" t="str">
        <x:v>维持原仓位，不在跳空时追买</x:v>
      </x:c>
      <x:c r="H191" t="str">
        <x:v>1-3周</x:v>
      </x:c>
      <x:c r="I191" t="str">
        <x:v>一周内第三艘ADNOC运营船舶遇袭，美伊直接谈判仍停滞，稳定复航条件继续失效。</x:v>
      </x:c>
      <x:c r="J191" t="str">
        <x:v>维持现有模型仓位；若周一USO跳空高开超过3%，不加仓；仅在高开回落后收盘仍高于前一交易日高点时，周二开盘增加25%。</x:v>
      </x:c>
      <x:c r="K191" t="str">
        <x:v>连续5日无袭船、通航量维持900万桶/日以上且布伦特连续2日低于84美元时减仓50%；若正式谈判恢复则立即复核。</x:v>
      </x:c>
      <x:c r="L191" t="n">
        <x:v>76</x:v>
      </x:c>
      <x:c r="M191" t="str">
        <x:v>v1.5</x:v>
      </x:c>
      <x:c r="N191" t="str">
        <x:v>连续袭船支持风险溢价，但周末消息容易造成高开回落，仓位管理优先于追涨。</x:v>
      </x:c>
      <x:c r="O191" t="str">
        <x:v>袭击影响可能短暂，外交快速突破会导致油价风险溢价回吐。投研参考/模型组合假设，不构成确定收益承诺。</x:v>
      </x:c>
      <x:c r="P191" t="str">
        <x:v>霍尔木兹连续袭船; 美伊谈判停滞; 全球石油库存</x:v>
      </x:c>
      <x:c r="Q191" t="str">
        <x:v>待跟踪</x:v>
      </x:c>
      <x:c r="R191" t="str">
        <x:f>IF('Backtest_Trades'!X193="","",'Backtest_Trades'!X193)</x:f>
      </x:c>
      <x:c r="S191" t="str">
        <x:f>IF('Backtest_Trades'!Q193="","",'Backtest_Trades'!Q193)</x:f>
      </x:c>
      <x:c r="T191" t="str">
        <x:f>IF('Backtest_Trades'!S193="","",'Backtest_Trades'!S193)</x:f>
      </x:c>
      <x:c r="U191" t="str">
        <x:f>IF('Backtest_Trades'!T193="","",'Backtest_Trades'!T193)</x:f>
      </x:c>
      <x:c r="V191" t="str">
        <x:f>IF('Backtest_Trades'!U193="","",'Backtest_Trades'!U193)</x:f>
        <x:v>未到期</x:v>
      </x:c>
      <x:c r="W191" t="str">
        <x:f>IF('Backtest_Trades'!V193="","",'Backtest_Trades'!V193)</x:f>
      </x:c>
      <x:c r="X191" t="str">
        <x:v>截至2026-08-27尚未走完建议持有窗口，继续待跟踪。；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192" ht="45" customHeight="1">
      <x:c r="A192" t="n">
        <x:v>46251</x:v>
      </x:c>
      <x:c r="B192" t="str">
        <x:v>20260817-S01</x:v>
      </x:c>
      <x:c r="C192" t="str">
        <x:v>半导体ETF</x:v>
      </x:c>
      <x:c r="D192" t="str">
        <x:v>512480.SH</x:v>
      </x:c>
      <x:c r="E192" t="str">
        <x:v>中国A股</x:v>
      </x:c>
      <x:c r="F192" t="str">
        <x:v>ETF</x:v>
      </x:c>
      <x:c r="G192" t="str">
        <x:v>持有剩余50%，等待通航与市场确认</x:v>
      </x:c>
      <x:c r="H192" t="str">
        <x:v>1-4周</x:v>
      </x:c>
      <x:c r="I192" t="str">
        <x:v>AKShare=stale_cache；缓存日期2026-08-14，周末后仍未获得新A股可核验日线，不作为当日行情。 缓存收盘1.077元、20日均线1.057元、20日量比0.58。</x:v>
      </x:c>
      <x:c r="J192" t="str">
        <x:v>仅当最新交易日收盘站上1.100元且成交量达到20日均量0.90倍后，下一交易日买回25%。</x:v>
      </x:c>
      <x:c r="K192" t="str">
        <x:v>收盘跌破1.050元再减25%，跌破1.000元清仓；1.120元和1.150元分批止盈。</x:v>
      </x:c>
      <x:c r="L192" t="n">
        <x:v>62</x:v>
      </x:c>
      <x:c r="M192" t="str">
        <x:v>v1.5</x:v>
      </x:c>
      <x:c r="N192" t="str">
        <x:v>外部事件扰动上升，减仓后仓位优先等待量价确认。</x:v>
      </x:c>
      <x:c r="O192" t="str">
        <x:v>AI估值回调、订单兑现不及预期或外部限制升级。投研参考/模型组合假设，不构成确定收益承诺。</x:v>
      </x:c>
      <x:c r="P192" t="str">
        <x:v>AI盈利验证; 中国先进制造; 全球风险偏好</x:v>
      </x:c>
      <x:c r="Q192" t="str">
        <x:v>已复盘</x:v>
      </x:c>
      <x:c r="R192" t="n">
        <x:v>46270</x:v>
      </x:c>
      <x:c r="S192"/>
      <x:c r="T192"/>
      <x:c r="U192"/>
      <x:c r="V192" t="str">
        <x:v>未触发</x:v>
      </x:c>
      <x:c r="W192"/>
      <x:c r="X192" t="str">
        <x:v>周复盘2026-09-05：AKShare=stale_cache，历史数据截至2026-09-04；截至历史数据日未观察到同时满足建议入场条件的交易日未模拟成交；未触发不计入方向命中率。</x:v>
      </x:c>
    </x:row>
    <x:row r="193" ht="45" customHeight="1">
      <x:c r="A193" t="n">
        <x:v>46251</x:v>
      </x:c>
      <x:c r="B193" t="str">
        <x:v>20260817-S02</x:v>
      </x:c>
      <x:c r="C193" t="str">
        <x:v>黄金ETF</x:v>
      </x:c>
      <x:c r="D193" t="str">
        <x:v>518880.SH</x:v>
      </x:c>
      <x:c r="E193" t="str">
        <x:v>中国A股</x:v>
      </x:c>
      <x:c r="F193" t="str">
        <x:v>ETF</x:v>
      </x:c>
      <x:c r="G193" t="str">
        <x:v>持有剩余75%，不追高</x:v>
      </x:c>
      <x:c r="H193" t="str">
        <x:v>1-4周</x:v>
      </x:c>
      <x:c r="I193" t="str">
        <x:v>AKShare=stale_cache；缓存日期2026-08-14，周末后仍未获得新A股可核验日线，不作为当日行情。 缓存收盘8.946元、5日均线9.021元、20日均线8.632元、20日量比1.11；阿曼斡旋与袭船风险并存。</x:v>
      </x:c>
      <x:c r="J193" t="str">
        <x:v>已有仓位维持；未持有者仅在最新交易日回踩8.900元附近且收盘重新站上9.000元后，下一交易日买入25%。</x:v>
      </x:c>
      <x:c r="K193" t="str">
        <x:v>收盘跌破8.850元减仓25%，跌破8.620元清仓；9.180元和9.300元分批止盈。</x:v>
      </x:c>
      <x:c r="L193" t="n">
        <x:v>74</x:v>
      </x:c>
      <x:c r="M193" t="str">
        <x:v>v1.5</x:v>
      </x:c>
      <x:c r="N193" t="str">
        <x:v>黄金同时受实际利率和地缘风险支撑，但事件缓和时也可能快速回吐。</x:v>
      </x:c>
      <x:c r="O193" t="str">
        <x:v>阿曼通航安排落地、美元反弹或实际利率上升。投研参考/模型组合假设，不构成确定收益承诺。</x:v>
      </x:c>
      <x:c r="P193" t="str">
        <x:v>霍尔木兹连续袭船; 阿曼通航斡旋; 美国消费放缓</x:v>
      </x:c>
      <x:c r="Q193" t="str">
        <x:v>待跟踪</x:v>
      </x:c>
      <x:c r="R193" t="str">
        <x:f>IF('Backtest_Trades'!X195="","",'Backtest_Trades'!X195)</x:f>
      </x:c>
      <x:c r="S193" t="str">
        <x:f>IF('Backtest_Trades'!Q195="","",'Backtest_Trades'!Q195)</x:f>
      </x:c>
      <x:c r="T193" t="str">
        <x:f>IF('Backtest_Trades'!S195="","",'Backtest_Trades'!S195)</x:f>
      </x:c>
      <x:c r="U193" t="str">
        <x:f>IF('Backtest_Trades'!T195="","",'Backtest_Trades'!T195)</x:f>
      </x:c>
      <x:c r="V193" t="str">
        <x:f>IF('Backtest_Trades'!U195="","",'Backtest_Trades'!U195)</x:f>
        <x:v>未到期</x:v>
      </x:c>
      <x:c r="W193" t="str">
        <x:f>IF('Backtest_Trades'!V195="","",'Backtest_Trades'!V195)</x:f>
      </x:c>
      <x:c r="X193" t="str">
        <x:v>截至2026-08-27尚未走完建议持有窗口，继续待跟踪。；周复盘2026-10-17：live，截至2026-10-16；已到最长观点窗口。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194" ht="45" customHeight="1">
      <x:c r="A194" t="n">
        <x:v>46251</x:v>
      </x:c>
      <x:c r="B194" t="str">
        <x:v>20260817-S03</x:v>
      </x:c>
      <x:c r="C194" t="str">
        <x:v>消费ETF</x:v>
      </x:c>
      <x:c r="D194" t="str">
        <x:v>159928.SZ</x:v>
      </x:c>
      <x:c r="E194" t="str">
        <x:v>中国A股</x:v>
      </x:c>
      <x:c r="F194" t="str">
        <x:v>ETF</x:v>
      </x:c>
      <x:c r="G194" t="str">
        <x:v>继续观望，等待量价反转</x:v>
      </x:c>
      <x:c r="H194" t="str">
        <x:v>2-6周</x:v>
      </x:c>
      <x:c r="I194" t="str">
        <x:v>AKShare=stale_cache；缓存日期2026-08-14，周末后仍未获得新A股可核验日线，不作为当日行情。 缓存收盘0.673元、5日均线0.682元、20日均线0.678元、20日量比0.77。</x:v>
      </x:c>
      <x:c r="J194" t="str">
        <x:v>最新交易日收盘站上0.685元且成交量达到20日均量1.0倍后，下一交易日买入50%。</x:v>
      </x:c>
      <x:c r="K194" t="str">
        <x:v>触发后收盘跌破0.670元止损；0.705元和0.725元分批止盈。</x:v>
      </x:c>
      <x:c r="L194" t="n">
        <x:v>52</x:v>
      </x:c>
      <x:c r="M194" t="str">
        <x:v>v1.5</x:v>
      </x:c>
      <x:c r="N194" t="str">
        <x:v>能源成本与外部消费走弱增加消费盈利不确定性。</x:v>
      </x:c>
      <x:c r="O194" t="str">
        <x:v>居民消费恢复偏弱、能源成本上升或资金继续偏向成长。投研参考/模型组合假设，不构成确定收益承诺。</x:v>
      </x:c>
      <x:c r="P194" t="str">
        <x:v>美国消费放缓; 中国流动性支持</x:v>
      </x:c>
      <x:c r="Q194" t="str">
        <x:v>已复盘</x:v>
      </x:c>
      <x:c r="R194" t="n">
        <x:v>46270</x:v>
      </x:c>
      <x:c r="S194"/>
      <x:c r="T194"/>
      <x:c r="U194"/>
      <x:c r="V194" t="str">
        <x:v>未触发</x:v>
      </x:c>
      <x:c r="W194"/>
      <x:c r="X194" t="str">
        <x:v>周复盘2026-09-05：AKShare=stale_cache，历史数据截至2026-09-04；截至历史数据日未观察到同时满足建议入场条件的交易日未模拟成交；未触发不计入方向命中率。</x:v>
      </x:c>
    </x:row>
    <x:row r="195" ht="45" customHeight="1">
      <x:c r="A195" t="n">
        <x:v>46251</x:v>
      </x:c>
      <x:c r="B195" t="str">
        <x:v>20260817-S04</x:v>
      </x:c>
      <x:c r="C195" t="str">
        <x:v>沪深300ETF</x:v>
      </x:c>
      <x:c r="D195" t="str">
        <x:v>510300.SH</x:v>
      </x:c>
      <x:c r="E195" t="str">
        <x:v>中国A股</x:v>
      </x:c>
      <x:c r="F195" t="str">
        <x:v>ETF</x:v>
      </x:c>
      <x:c r="G195" t="str">
        <x:v>继续观望，等待放量</x:v>
      </x:c>
      <x:c r="H195" t="str">
        <x:v>2-6周</x:v>
      </x:c>
      <x:c r="I195" t="str">
        <x:v>AKShare=stale_cache；缓存日期2026-08-14，周末后仍未获得新A股可核验日线，不作为当日行情。 缓存收盘4.726元、5日均线4.738元、20日均线4.705元、20日量比0.53。</x:v>
      </x:c>
      <x:c r="J195" t="str">
        <x:v>最新交易日收盘不低于4.750元且成交量达到20日均量0.90倍后，下一交易日买入50%。</x:v>
      </x:c>
      <x:c r="K195" t="str">
        <x:v>触发后收盘跌破4.680元减仓50%，跌破4.620元清仓；4.850元和4.950元分批止盈。</x:v>
      </x:c>
      <x:c r="L195" t="n">
        <x:v>52</x:v>
      </x:c>
      <x:c r="M195" t="str">
        <x:v>v1.5</x:v>
      </x:c>
      <x:c r="N195" t="str">
        <x:v>宽基尚未得到量能确认，外部事件使风险偏好更易反复。</x:v>
      </x:c>
      <x:c r="O195" t="str">
        <x:v>国内数据低于预期、外部冲突升级或无量突破失败。投研参考/模型组合假设，不构成确定收益承诺。</x:v>
      </x:c>
      <x:c r="P195" t="str">
        <x:v>中国流动性支持; 美国消费放缓; 中东多线扩散</x:v>
      </x:c>
      <x:c r="Q195" t="str">
        <x:v>已复盘</x:v>
      </x:c>
      <x:c r="R195" t="n">
        <x:v>46270</x:v>
      </x:c>
      <x:c r="S195"/>
      <x:c r="T195"/>
      <x:c r="U195"/>
      <x:c r="V195" t="str">
        <x:v>未触发</x:v>
      </x:c>
      <x:c r="W195"/>
      <x:c r="X195" t="str">
        <x:v>周复盘2026-09-05：AKShare=stale_cache，历史数据截至2026-09-04；截至历史数据日未观察到同时满足建议入场条件的交易日未模拟成交；未触发不计入方向命中率。</x:v>
      </x:c>
    </x:row>
    <x:row r="196" ht="45" customHeight="1">
      <x:c r="A196" t="n">
        <x:v>46251</x:v>
      </x:c>
      <x:c r="B196" t="str">
        <x:v>20260817-S05</x:v>
      </x:c>
      <x:c r="C196" t="str">
        <x:v>United States Oil Fund</x:v>
      </x:c>
      <x:c r="D196" t="str">
        <x:v>USO.US</x:v>
      </x:c>
      <x:c r="E196" t="str">
        <x:v>美国</x:v>
      </x:c>
      <x:c r="F196" t="str">
        <x:v>商品ETF</x:v>
      </x:c>
      <x:c r="G196" t="str">
        <x:v>维持原仓位，等待通航规则落地</x:v>
      </x:c>
      <x:c r="H196" t="str">
        <x:v>1-3周</x:v>
      </x:c>
      <x:c r="I196" t="str">
        <x:v>伊朗称与阿曼接近形成霍尔木兹通航管理安排，但60天期限到期且尚无正式全面复航声明。</x:v>
      </x:c>
      <x:c r="J196" t="str">
        <x:v>维持现有模型仓位；未形成正式联合声明前不加仓。若正式声明发布且USO收盘站回前一交易日高点，下一交易日增加25%。</x:v>
      </x:c>
      <x:c r="K196" t="str">
        <x:v>正式通航声明落地、连续3日无袭船且布伦特连续2日低于84美元后减仓50%；若事件升级则停止加仓。</x:v>
      </x:c>
      <x:c r="L196" t="n">
        <x:v>73</x:v>
      </x:c>
      <x:c r="M196" t="str">
        <x:v>v1.5</x:v>
      </x:c>
      <x:c r="N196" t="str">
        <x:v>外交渠道出现边际缓和，但执行条件尚未验证，仓位需要等待实物通航确认。</x:v>
      </x:c>
      <x:c r="O196" t="str">
        <x:v>通航安排快速落地导致油价回落，或谈判破裂造成跳空上涨。投研参考/模型组合假设，不构成确定收益承诺。</x:v>
      </x:c>
      <x:c r="P196" t="str">
        <x:v>阿曼通航斡旋; 美伊协议期限; 全球石油库存</x:v>
      </x:c>
      <x:c r="Q196" t="str">
        <x:v>待跟踪</x:v>
      </x:c>
      <x:c r="R196" t="str">
        <x:f>IF('Backtest_Trades'!X198="","",'Backtest_Trades'!X198)</x:f>
      </x:c>
      <x:c r="S196" t="str">
        <x:f>IF('Backtest_Trades'!Q198="","",'Backtest_Trades'!Q198)</x:f>
      </x:c>
      <x:c r="T196" t="str">
        <x:f>IF('Backtest_Trades'!S198="","",'Backtest_Trades'!S198)</x:f>
      </x:c>
      <x:c r="U196" t="str">
        <x:f>IF('Backtest_Trades'!T198="","",'Backtest_Trades'!T198)</x:f>
      </x:c>
      <x:c r="V196" t="str">
        <x:f>IF('Backtest_Trades'!U198="","",'Backtest_Trades'!U198)</x:f>
        <x:v>未到期</x:v>
      </x:c>
      <x:c r="W196" t="str">
        <x:f>IF('Backtest_Trades'!V198="","",'Backtest_Trades'!V198)</x:f>
      </x:c>
      <x:c r="X196" t="str">
        <x:v>截至2026-08-27尚未走完建议持有窗口，继续待跟踪。；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197" ht="45" customHeight="1">
      <x:c r="A197" t="n">
        <x:v>46252</x:v>
      </x:c>
      <x:c r="B197" t="str">
        <x:v>20260818-S01</x:v>
      </x:c>
      <x:c r="C197" t="str">
        <x:v>半导体ETF</x:v>
      </x:c>
      <x:c r="D197" t="str">
        <x:v>512480.SH</x:v>
      </x:c>
      <x:c r="E197" t="str">
        <x:v>中国A股</x:v>
      </x:c>
      <x:c r="F197" t="str">
        <x:v>ETF</x:v>
      </x:c>
      <x:c r="G197" t="str">
        <x:v>持有剩余50%，等待周一确认</x:v>
      </x:c>
      <x:c r="H197" t="str">
        <x:v>1-4周</x:v>
      </x:c>
      <x:c r="I197" t="str">
        <x:v>AKShare=stale_cache，缓存截至8月14日：收盘1.077元、5日均线1.077元、20日均线1.057元、20日量比0.58；不作为8月16日行情。</x:v>
      </x:c>
      <x:c r="J197" t="str">
        <x:v>周一收盘站上1.100元且当日成交量达到20日均量0.90倍后，周二开盘买回25%；否则维持50%。</x:v>
      </x:c>
      <x:c r="K197" t="str">
        <x:v>周一收盘跌破1.050元则周二开盘再减25%，跌破1.000元清仓；1.120元和1.150元分批止盈。</x:v>
      </x:c>
      <x:c r="L197" t="n">
        <x:v>64</x:v>
      </x:c>
      <x:c r="M197" t="str">
        <x:v>v1.5</x:v>
      </x:c>
      <x:c r="N197" t="str">
        <x:v>缓存数据只显示价格贴近5日线、量能不足，必须等待新交易日验证。</x:v>
      </x:c>
      <x:c r="O197" t="str">
        <x:v>AI估值回调、订单兑现不及预期或外部限制升级。投研参考/模型组合假设，不构成确定收益承诺。</x:v>
      </x:c>
      <x:c r="P197" t="str">
        <x:v>AI盈利验证; 中国先进制造; 全球风险偏好</x:v>
      </x:c>
      <x:c r="Q197" t="str">
        <x:v>已复盘</x:v>
      </x:c>
      <x:c r="R197" t="n">
        <x:v>46270</x:v>
      </x:c>
      <x:c r="S197"/>
      <x:c r="T197"/>
      <x:c r="U197"/>
      <x:c r="V197" t="str">
        <x:v>未触发</x:v>
      </x:c>
      <x:c r="W197"/>
      <x:c r="X197" t="str">
        <x:v>周复盘2026-09-05：AKShare=stale_cache，历史数据截至2026-09-04；截至历史数据日未观察到同时满足建议入场条件的交易日未模拟成交；未触发不计入方向命中率。</x:v>
      </x:c>
    </x:row>
    <x:row r="198" ht="45" customHeight="1">
      <x:c r="A198" t="n">
        <x:v>46252</x:v>
      </x:c>
      <x:c r="B198" t="str">
        <x:v>20260818-S02</x:v>
      </x:c>
      <x:c r="C198" t="str">
        <x:v>黄金ETF</x:v>
      </x:c>
      <x:c r="D198" t="str">
        <x:v>518880.SH</x:v>
      </x:c>
      <x:c r="E198" t="str">
        <x:v>中国A股</x:v>
      </x:c>
      <x:c r="F198" t="str">
        <x:v>ETF</x:v>
      </x:c>
      <x:c r="G198" t="str">
        <x:v>持有剩余75%，周一不追高</x:v>
      </x:c>
      <x:c r="H198" t="str">
        <x:v>1-4周</x:v>
      </x:c>
      <x:c r="I198" t="str">
        <x:v>AKShare=stale_cache，缓存截至8月14日：收盘8.946元、5日均线9.021元、20日均线8.632元、20日量比1.11；周末连续袭船强化避险逻辑。</x:v>
      </x:c>
      <x:c r="J198" t="str">
        <x:v>已有仓位维持；未持有者仅在周一盘中回踩8.900元附近且收盘重新站上9.000元时，周二开盘买入25%。</x:v>
      </x:c>
      <x:c r="K198" t="str">
        <x:v>周一收盘跌破8.850元则周二开盘减25%，跌破8.620元清仓；9.180元和9.300元继续分批止盈。</x:v>
      </x:c>
      <x:c r="L198" t="n">
        <x:v>74</x:v>
      </x:c>
      <x:c r="M198" t="str">
        <x:v>v1.5</x:v>
      </x:c>
      <x:c r="N198" t="str">
        <x:v>事件面支持黄金，但缓存价格低于5日均线，不以周末消息直接追涨。</x:v>
      </x:c>
      <x:c r="O198" t="str">
        <x:v>美伊突然恢复谈判、美元反弹或实际利率上升。投研参考/模型组合假设，不构成确定收益承诺。</x:v>
      </x:c>
      <x:c r="P198" t="str">
        <x:v>霍尔木兹连续袭船; 海湾冲突外溢; 美国通胀降温</x:v>
      </x:c>
      <x:c r="Q198" t="str">
        <x:v>待跟踪</x:v>
      </x:c>
      <x:c r="R198" t="str">
        <x:f>IF('Backtest_Trades'!X200="","",'Backtest_Trades'!X200)</x:f>
      </x:c>
      <x:c r="S198" t="str">
        <x:f>IF('Backtest_Trades'!Q200="","",'Backtest_Trades'!Q200)</x:f>
      </x:c>
      <x:c r="T198" t="str">
        <x:f>IF('Backtest_Trades'!S200="","",'Backtest_Trades'!S200)</x:f>
      </x:c>
      <x:c r="U198" t="str">
        <x:f>IF('Backtest_Trades'!T200="","",'Backtest_Trades'!T200)</x:f>
      </x:c>
      <x:c r="V198" t="str">
        <x:f>IF('Backtest_Trades'!U200="","",'Backtest_Trades'!U200)</x:f>
        <x:v>未到期</x:v>
      </x:c>
      <x:c r="W198" t="str">
        <x:f>IF('Backtest_Trades'!V200="","",'Backtest_Trades'!V200)</x:f>
      </x:c>
      <x:c r="X198" t="str">
        <x:v>截至2026-08-27尚未走完建议持有窗口，继续待跟踪。；周复盘2026-10-17：live，截至2026-10-16；已到最长观点窗口。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199" ht="45" customHeight="1">
      <x:c r="A199" t="n">
        <x:v>46252</x:v>
      </x:c>
      <x:c r="B199" t="str">
        <x:v>20260818-S03</x:v>
      </x:c>
      <x:c r="C199" t="str">
        <x:v>消费ETF</x:v>
      </x:c>
      <x:c r="D199" t="str">
        <x:v>159928.SZ</x:v>
      </x:c>
      <x:c r="E199" t="str">
        <x:v>中国A股</x:v>
      </x:c>
      <x:c r="F199" t="str">
        <x:v>ETF</x:v>
      </x:c>
      <x:c r="G199" t="str">
        <x:v>继续观望，等待周一量价反转</x:v>
      </x:c>
      <x:c r="H199" t="str">
        <x:v>2-6周</x:v>
      </x:c>
      <x:c r="I199" t="str">
        <x:v>AKShare=stale_cache，缓存截至8月14日：收盘0.673元、5日均线0.682元、20日均线0.678元、20日量比0.77；不作为8月16日行情。</x:v>
      </x:c>
      <x:c r="J199" t="str">
        <x:v>周一收盘站上0.685元且当日成交量达到20日均量1.0倍后，周二开盘买入50%。</x:v>
      </x:c>
      <x:c r="K199" t="str">
        <x:v>触发后收盘跌破0.670元止损；0.705元和0.725元分批止盈。</x:v>
      </x:c>
      <x:c r="L199" t="n">
        <x:v>53</x:v>
      </x:c>
      <x:c r="M199" t="str">
        <x:v>v1.5</x:v>
      </x:c>
      <x:c r="N199" t="str">
        <x:v>能源冲击可能压制消费利润，且缓存数据尚未形成反转。</x:v>
      </x:c>
      <x:c r="O199" t="str">
        <x:v>居民消费恢复偏弱、能源成本上升或资金继续偏向成长。投研参考/模型组合假设，不构成确定收益承诺。</x:v>
      </x:c>
      <x:c r="P199" t="str">
        <x:v>中国流动性支持; 文化遗产与旅游; 霍尔木兹连续袭船</x:v>
      </x:c>
      <x:c r="Q199" t="str">
        <x:v>已复盘</x:v>
      </x:c>
      <x:c r="R199" t="n">
        <x:v>46270</x:v>
      </x:c>
      <x:c r="S199"/>
      <x:c r="T199"/>
      <x:c r="U199"/>
      <x:c r="V199" t="str">
        <x:v>未触发</x:v>
      </x:c>
      <x:c r="W199"/>
      <x:c r="X199" t="str">
        <x:v>周复盘2026-09-05：AKShare=stale_cache，历史数据截至2026-09-04；截至历史数据日未观察到同时满足建议入场条件的交易日未模拟成交；未触发不计入方向命中率。</x:v>
      </x:c>
    </x:row>
    <x:row r="200" ht="45" customHeight="1">
      <x:c r="A200" t="n">
        <x:v>46252</x:v>
      </x:c>
      <x:c r="B200" t="str">
        <x:v>20260818-S04</x:v>
      </x:c>
      <x:c r="C200" t="str">
        <x:v>沪深300ETF</x:v>
      </x:c>
      <x:c r="D200" t="str">
        <x:v>510300.SH</x:v>
      </x:c>
      <x:c r="E200" t="str">
        <x:v>中国A股</x:v>
      </x:c>
      <x:c r="F200" t="str">
        <x:v>ETF</x:v>
      </x:c>
      <x:c r="G200" t="str">
        <x:v>继续观望，等待周一放量</x:v>
      </x:c>
      <x:c r="H200" t="str">
        <x:v>2-6周</x:v>
      </x:c>
      <x:c r="I200" t="str">
        <x:v>AKShare=stale_cache，缓存截至8月14日：收盘4.726元、5日均线4.738元、20日均线4.705元、20日量比0.53；不作为8月16日行情。</x:v>
      </x:c>
      <x:c r="J200" t="str">
        <x:v>周一收盘不低于4.750元且当日成交量达到20日均量0.90倍后，周二开盘买入50%。</x:v>
      </x:c>
      <x:c r="K200" t="str">
        <x:v>触发后收盘跌破4.680元减仓50%，跌破4.620元清仓；4.850元和4.950元分批止盈。</x:v>
      </x:c>
      <x:c r="L200" t="n">
        <x:v>52</x:v>
      </x:c>
      <x:c r="M200" t="str">
        <x:v>v1.5</x:v>
      </x:c>
      <x:c r="N200" t="str">
        <x:v>宽基仍缺少资金确认，外部能源风险提高周一低开与波动概率。</x:v>
      </x:c>
      <x:c r="O200" t="str">
        <x:v>国内数据低于预期、外部冲突升级或无量突破失败。投研参考/模型组合假设，不构成确定收益承诺。</x:v>
      </x:c>
      <x:c r="P200" t="str">
        <x:v>中国流动性支持; 美国利率路径; 中东多线扩散</x:v>
      </x:c>
      <x:c r="Q200" t="str">
        <x:v>已复盘</x:v>
      </x:c>
      <x:c r="R200" t="n">
        <x:v>46270</x:v>
      </x:c>
      <x:c r="S200"/>
      <x:c r="T200"/>
      <x:c r="U200"/>
      <x:c r="V200" t="str">
        <x:v>未触发</x:v>
      </x:c>
      <x:c r="W200"/>
      <x:c r="X200" t="str">
        <x:v>周复盘2026-09-05：AKShare=stale_cache，历史数据截至2026-09-04；截至历史数据日未观察到同时满足建议入场条件的交易日未模拟成交；未触发不计入方向命中率。</x:v>
      </x:c>
    </x:row>
    <x:row r="201" ht="45" customHeight="1">
      <x:c r="A201" t="n">
        <x:v>46252</x:v>
      </x:c>
      <x:c r="B201" t="str">
        <x:v>20260818-S05</x:v>
      </x:c>
      <x:c r="C201" t="str">
        <x:v>United States Oil Fund</x:v>
      </x:c>
      <x:c r="D201" t="str">
        <x:v>USO.US</x:v>
      </x:c>
      <x:c r="E201" t="str">
        <x:v>美国</x:v>
      </x:c>
      <x:c r="F201" t="str">
        <x:v>商品ETF</x:v>
      </x:c>
      <x:c r="G201" t="str">
        <x:v>维持原仓位，不在跳空时追买</x:v>
      </x:c>
      <x:c r="H201" t="str">
        <x:v>1-3周</x:v>
      </x:c>
      <x:c r="I201" t="str">
        <x:v>一周内第三艘ADNOC运营船舶遇袭，美伊直接谈判仍停滞，稳定复航条件继续失效。</x:v>
      </x:c>
      <x:c r="J201" t="str">
        <x:v>维持现有模型仓位；若周一USO跳空高开超过3%，不加仓；仅在高开回落后收盘仍高于前一交易日高点时，周二开盘增加25%。</x:v>
      </x:c>
      <x:c r="K201" t="str">
        <x:v>连续5日无袭船、通航量维持900万桶/日以上且布伦特连续2日低于84美元时减仓50%；若正式谈判恢复则立即复核。</x:v>
      </x:c>
      <x:c r="L201" t="n">
        <x:v>76</x:v>
      </x:c>
      <x:c r="M201" t="str">
        <x:v>v1.5</x:v>
      </x:c>
      <x:c r="N201" t="str">
        <x:v>连续袭船支持风险溢价，但周末消息容易造成高开回落，仓位管理优先于追涨。</x:v>
      </x:c>
      <x:c r="O201" t="str">
        <x:v>袭击影响可能短暂，外交快速突破会导致油价风险溢价回吐。投研参考/模型组合假设，不构成确定收益承诺。</x:v>
      </x:c>
      <x:c r="P201" t="str">
        <x:v>霍尔木兹连续袭船; 美伊谈判停滞; 全球石油库存</x:v>
      </x:c>
      <x:c r="Q201" t="str">
        <x:v>待跟踪</x:v>
      </x:c>
      <x:c r="R201" t="str">
        <x:f>IF('Backtest_Trades'!X203="","",'Backtest_Trades'!X203)</x:f>
      </x:c>
      <x:c r="S201" t="str">
        <x:f>IF('Backtest_Trades'!Q203="","",'Backtest_Trades'!Q203)</x:f>
      </x:c>
      <x:c r="T201" t="str">
        <x:f>IF('Backtest_Trades'!S203="","",'Backtest_Trades'!S203)</x:f>
      </x:c>
      <x:c r="U201" t="str">
        <x:f>IF('Backtest_Trades'!T203="","",'Backtest_Trades'!T203)</x:f>
      </x:c>
      <x:c r="V201" t="str">
        <x:f>IF('Backtest_Trades'!U203="","",'Backtest_Trades'!U203)</x:f>
        <x:v>未到期</x:v>
      </x:c>
      <x:c r="W201" t="str">
        <x:f>IF('Backtest_Trades'!V203="","",'Backtest_Trades'!V203)</x:f>
      </x:c>
      <x:c r="X201" t="str">
        <x:v>截至2026-08-27尚未走完建议持有窗口，继续待跟踪。；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202" ht="45" customHeight="1">
      <x:c r="A202" t="n">
        <x:v>46253</x:v>
      </x:c>
      <x:c r="B202" t="str">
        <x:v>20260819-S01</x:v>
      </x:c>
      <x:c r="C202" t="str">
        <x:v>半导体ETF</x:v>
      </x:c>
      <x:c r="D202" t="str">
        <x:v>512480.SH</x:v>
      </x:c>
      <x:c r="E202" t="str">
        <x:v>中国A股</x:v>
      </x:c>
      <x:c r="F202" t="str">
        <x:v>ETF</x:v>
      </x:c>
      <x:c r="G202" t="str">
        <x:v>持有剩余50%，暂不加仓</x:v>
      </x:c>
      <x:c r="H202" t="str">
        <x:v>1-4周</x:v>
      </x:c>
      <x:c r="I202" t="str">
        <x:v>AKShare=stale_cache，最新缓存截至8月14日：不能作为8月19日行情依据。缓存收盘1.077元、5日均线1.077元、20日均线1.057元、20日量比0.58；机器人产业事件不能替代量价确认。</x:v>
      </x:c>
      <x:c r="J202" t="str">
        <x:v>仅当最新交易日收盘站上1.100元且成交量达到20日均量0.90倍后，下一交易日买回25%；否则维持50%。</x:v>
      </x:c>
      <x:c r="K202" t="str">
        <x:v>最新交易日收盘跌破1.050元则下一交易日再减25%，跌破1.000元清仓；1.120元和1.150元分批止盈。</x:v>
      </x:c>
      <x:c r="L202" t="n">
        <x:v>58</x:v>
      </x:c>
      <x:c r="M202" t="str">
        <x:v>v1.5</x:v>
      </x:c>
      <x:c r="N202" t="str">
        <x:v>机器人产业化和中国高技术制造提供中期基本面，但全球长端利率上行提高成长股估值压力，等待真实交易日确认。</x:v>
      </x:c>
      <x:c r="O202" t="str">
        <x:v>AI估值回调、订单兑现不及预期、外部限制升级或长端利率继续上行。投研参考/模型组合假设，不构成确定收益承诺。</x:v>
      </x:c>
      <x:c r="P202" t="str">
        <x:v>机器人产业化; 中国先进制造; 全球长端利率</x:v>
      </x:c>
      <x:c r="Q202" t="str">
        <x:v>已复盘</x:v>
      </x:c>
      <x:c r="R202" t="n">
        <x:v>46270</x:v>
      </x:c>
      <x:c r="S202"/>
      <x:c r="T202"/>
      <x:c r="U202"/>
      <x:c r="V202" t="str">
        <x:v>未触发</x:v>
      </x:c>
      <x:c r="W202"/>
      <x:c r="X202" t="str">
        <x:v>周复盘2026-09-05：AKShare=stale_cache，历史数据截至2026-09-04；截至历史数据日未观察到同时满足建议入场条件的交易日未模拟成交；未触发不计入方向命中率。</x:v>
      </x:c>
    </x:row>
    <x:row r="203" ht="45" customHeight="1">
      <x:c r="A203" t="n">
        <x:v>46253</x:v>
      </x:c>
      <x:c r="B203" t="str">
        <x:v>20260819-S02</x:v>
      </x:c>
      <x:c r="C203" t="str">
        <x:v>黄金ETF</x:v>
      </x:c>
      <x:c r="D203" t="str">
        <x:v>518880.SH</x:v>
      </x:c>
      <x:c r="E203" t="str">
        <x:v>中国A股</x:v>
      </x:c>
      <x:c r="F203" t="str">
        <x:v>ETF</x:v>
      </x:c>
      <x:c r="G203" t="str">
        <x:v>持有剩余75%，不追高</x:v>
      </x:c>
      <x:c r="H203" t="str">
        <x:v>1-4周</x:v>
      </x:c>
      <x:c r="I203" t="str">
        <x:v>AKShare=stale_cache，最新缓存截至8月14日：不能作为8月19日行情依据。缓存收盘8.946元、5日均线9.021元、20日均线8.632元、20日量比1.11；通航量下降与船员伤亡提高避险需求。</x:v>
      </x:c>
      <x:c r="J203" t="str">
        <x:v>已有仓位维持；未持有者仅在最新交易日回踩8.900元附近后收盘重新站上9.000元，下一交易日买入25%。</x:v>
      </x:c>
      <x:c r="K203" t="str">
        <x:v>最新交易日收盘跌破8.850元则下一交易日减25%，跌破8.620元清仓；9.180元和9.300元分批止盈。</x:v>
      </x:c>
      <x:c r="L203" t="n">
        <x:v>77</x:v>
      </x:c>
      <x:c r="M203" t="str">
        <x:v>v1.5</x:v>
      </x:c>
      <x:c r="N203" t="str">
        <x:v>实物通航风险和全球长端利率上行共同支持避险，但阿曼安排若落地可能带来快速回吐，不用事件消息直接追买。</x:v>
      </x:c>
      <x:c r="O203" t="str">
        <x:v>阿曼通航安排落地、美元反弹或实际利率继续上升。投研参考/模型组合假设，不构成确定收益承诺。</x:v>
      </x:c>
      <x:c r="P203" t="str">
        <x:v>霍尔木兹通航量; 全球长端利率; 调停方政治风险</x:v>
      </x:c>
      <x:c r="Q203" t="str">
        <x:v>待跟踪</x:v>
      </x:c>
      <x:c r="R203" t="str">
        <x:f>IF('Backtest_Trades'!X205="","",'Backtest_Trades'!X205)</x:f>
      </x:c>
      <x:c r="S203" t="str">
        <x:f>IF('Backtest_Trades'!Q205="","",'Backtest_Trades'!Q205)</x:f>
      </x:c>
      <x:c r="T203" t="str">
        <x:f>IF('Backtest_Trades'!S205="","",'Backtest_Trades'!S205)</x:f>
      </x:c>
      <x:c r="U203" t="str">
        <x:f>IF('Backtest_Trades'!T205="","",'Backtest_Trades'!T205)</x:f>
      </x:c>
      <x:c r="V203" t="str">
        <x:f>IF('Backtest_Trades'!U205="","",'Backtest_Trades'!U205)</x:f>
        <x:v>未到期</x:v>
      </x:c>
      <x:c r="W203" t="str">
        <x:f>IF('Backtest_Trades'!V205="","",'Backtest_Trades'!V205)</x:f>
      </x:c>
      <x:c r="X203" t="str">
        <x:v>截至2026-08-27尚未走完建议持有窗口，继续待跟踪。；周复盘2026-10-17：live，截至2026-10-16；已到最长观点窗口。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204" ht="45" customHeight="1">
      <x:c r="A204" t="n">
        <x:v>46253</x:v>
      </x:c>
      <x:c r="B204" t="str">
        <x:v>20260819-S03</x:v>
      </x:c>
      <x:c r="C204" t="str">
        <x:v>消费ETF</x:v>
      </x:c>
      <x:c r="D204" t="str">
        <x:v>159928.SZ</x:v>
      </x:c>
      <x:c r="E204" t="str">
        <x:v>中国A股</x:v>
      </x:c>
      <x:c r="F204" t="str">
        <x:v>ETF</x:v>
      </x:c>
      <x:c r="G204" t="str">
        <x:v>继续观望，等待量价反转</x:v>
      </x:c>
      <x:c r="H204" t="str">
        <x:v>2-6周</x:v>
      </x:c>
      <x:c r="I204" t="str">
        <x:v>AKShare=stale_cache，最新缓存截至8月14日：不能作为8月19日行情依据。缓存收盘0.673元、5日均线0.682元、20日均线0.678元、20日量比0.77；全球长端利率和能源成本提高消费估值压力。</x:v>
      </x:c>
      <x:c r="J204" t="str">
        <x:v>最新交易日收盘站上0.685元且成交量达到20日均量1.0倍后，下一交易日买入50%。</x:v>
      </x:c>
      <x:c r="K204" t="str">
        <x:v>触发后收盘跌破0.670元止损；0.705元和0.725元分批止盈。</x:v>
      </x:c>
      <x:c r="L204" t="n">
        <x:v>48</x:v>
      </x:c>
      <x:c r="M204" t="str">
        <x:v>v1.5</x:v>
      </x:c>
      <x:c r="N204" t="str">
        <x:v>美国消费放缓、长端利率上行和能源成本对居民实际收入不利，先等待A股量价确认和国内政策传导。</x:v>
      </x:c>
      <x:c r="O204" t="str">
        <x:v>居民消费恢复偏弱、能源成本上升、利率上行或资金继续偏向成长。投研参考/模型组合假设，不构成确定收益承诺。</x:v>
      </x:c>
      <x:c r="P204" t="str">
        <x:v>美国消费放缓; 全球长端利率; 中国流动性支持</x:v>
      </x:c>
      <x:c r="Q204" t="str">
        <x:v>已复盘</x:v>
      </x:c>
      <x:c r="R204" t="n">
        <x:v>46270</x:v>
      </x:c>
      <x:c r="S204"/>
      <x:c r="T204"/>
      <x:c r="U204"/>
      <x:c r="V204" t="str">
        <x:v>未触发</x:v>
      </x:c>
      <x:c r="W204"/>
      <x:c r="X204" t="str">
        <x:v>周复盘2026-09-05：AKShare=stale_cache，历史数据截至2026-09-04；截至历史数据日未观察到同时满足建议入场条件的交易日未模拟成交；未触发不计入方向命中率。</x:v>
      </x:c>
    </x:row>
    <x:row r="205" ht="45" customHeight="1">
      <x:c r="A205" t="n">
        <x:v>46253</x:v>
      </x:c>
      <x:c r="B205" t="str">
        <x:v>20260819-S04</x:v>
      </x:c>
      <x:c r="C205" t="str">
        <x:v>沪深300ETF</x:v>
      </x:c>
      <x:c r="D205" t="str">
        <x:v>510300.SH</x:v>
      </x:c>
      <x:c r="E205" t="str">
        <x:v>中国A股</x:v>
      </x:c>
      <x:c r="F205" t="str">
        <x:v>ETF</x:v>
      </x:c>
      <x:c r="G205" t="str">
        <x:v>继续观望，等待放量</x:v>
      </x:c>
      <x:c r="H205" t="str">
        <x:v>2-6周</x:v>
      </x:c>
      <x:c r="I205" t="str">
        <x:v>AKShare=stale_cache，最新缓存截至8月14日：不能作为8月19日行情依据。缓存收盘4.726元、5日均线4.738元、20日均线4.705元、20日量比0.53；外部能源和利率风险尚未消退。</x:v>
      </x:c>
      <x:c r="J205" t="str">
        <x:v>最新交易日收盘不低于4.750元且成交量达到20日均量0.90倍后，下一交易日买入50%。</x:v>
      </x:c>
      <x:c r="K205" t="str">
        <x:v>触发后收盘跌破4.680元减仓50%，跌破4.620元清仓；4.850元和4.950元分批止盈。</x:v>
      </x:c>
      <x:c r="L205" t="n">
        <x:v>49</x:v>
      </x:c>
      <x:c r="M205" t="str">
        <x:v>v1.5</x:v>
      </x:c>
      <x:c r="N205" t="str">
        <x:v>宽基缺少资金确认，政策底座尚未转化为趋势量能，外部能源与全球长端利率使风险偏好更易反复。</x:v>
      </x:c>
      <x:c r="O205" t="str">
        <x:v>国内数据低于预期、外部冲突升级、长端利率继续上行或无量突破失败。投研参考/模型组合假设，不构成确定收益承诺。</x:v>
      </x:c>
      <x:c r="P205" t="str">
        <x:v>中国流动性支持; 全球长端利率; 霍尔木兹通航量</x:v>
      </x:c>
      <x:c r="Q205" t="str">
        <x:v>已复盘</x:v>
      </x:c>
      <x:c r="R205" t="n">
        <x:v>46270</x:v>
      </x:c>
      <x:c r="S205"/>
      <x:c r="T205"/>
      <x:c r="U205"/>
      <x:c r="V205" t="str">
        <x:v>未触发</x:v>
      </x:c>
      <x:c r="W205"/>
      <x:c r="X205" t="str">
        <x:v>周复盘2026-09-05：AKShare=stale_cache，历史数据截至2026-09-04；截至历史数据日未观察到同时满足建议入场条件的交易日未模拟成交；未触发不计入方向命中率。</x:v>
      </x:c>
    </x:row>
    <x:row r="206" ht="45" customHeight="1">
      <x:c r="A206" t="n">
        <x:v>46253</x:v>
      </x:c>
      <x:c r="B206" t="str">
        <x:v>20260819-S05</x:v>
      </x:c>
      <x:c r="C206" t="str">
        <x:v>United States Oil Fund</x:v>
      </x:c>
      <x:c r="D206" t="str">
        <x:v>USO.US</x:v>
      </x:c>
      <x:c r="E206" t="str">
        <x:v>美国</x:v>
      </x:c>
      <x:c r="F206" t="str">
        <x:v>商品ETF</x:v>
      </x:c>
      <x:c r="G206" t="str">
        <x:v>维持原仓位，等待通航与价格双确认</x:v>
      </x:c>
      <x:c r="H206" t="str">
        <x:v>1-3周</x:v>
      </x:c>
      <x:c r="I206" t="str">
        <x:v>霍尔木兹确认过境量下降19.5%、阿曼路线暂无过境且有船员伤亡，但阿曼斡旋仍可能压低风险溢价，事件方向存在双向分支。</x:v>
      </x:c>
      <x:c r="J206" t="str">
        <x:v>维持现有模型仓位；若USO高开超过3%后收盘仍高于前一交易日高点，下一交易日增加25%；若冲高回落且收盘跌破前一交易日收盘，不加仓。</x:v>
      </x:c>
      <x:c r="K206" t="str">
        <x:v>若正式通航声明落地、连续3日无袭船且布伦特连续2日低于84美元，下一交易日减仓50%；若USO收盘跌破前一交易日低点，停止加仓并复核。</x:v>
      </x:c>
      <x:c r="L206" t="n">
        <x:v>81</x:v>
      </x:c>
      <x:c r="M206" t="str">
        <x:v>v1.5</x:v>
      </x:c>
      <x:c r="N206" t="str">
        <x:v>实际通行量数据与船员伤亡支持能源风险溢价，但谈判和通航管理安排可能带来快速回吐，采用价格确认和事件确认的双条件。</x:v>
      </x:c>
      <x:c r="O206" t="str">
        <x:v>外交安排快速落地导致油价风险溢价回吐，或红海与海湾袭击扩散造成跳空风险。投研参考/模型组合假设，不构成确定收益承诺。</x:v>
      </x:c>
      <x:c r="P206" t="str">
        <x:v>霍尔木兹通航量; 红海与能源设施; 全球石油库存</x:v>
      </x:c>
      <x:c r="Q206" t="str">
        <x:v>待跟踪</x:v>
      </x:c>
      <x:c r="R206" t="str">
        <x:f>IF('Backtest_Trades'!X208="","",'Backtest_Trades'!X208)</x:f>
      </x:c>
      <x:c r="S206" t="str">
        <x:f>IF('Backtest_Trades'!Q208="","",'Backtest_Trades'!Q208)</x:f>
      </x:c>
      <x:c r="T206" t="str">
        <x:f>IF('Backtest_Trades'!S208="","",'Backtest_Trades'!S208)</x:f>
      </x:c>
      <x:c r="U206" t="str">
        <x:f>IF('Backtest_Trades'!T208="","",'Backtest_Trades'!T208)</x:f>
      </x:c>
      <x:c r="V206" t="str">
        <x:f>IF('Backtest_Trades'!U208="","",'Backtest_Trades'!U208)</x:f>
        <x:v>未到期</x:v>
      </x:c>
      <x:c r="W206" t="str">
        <x:f>IF('Backtest_Trades'!V208="","",'Backtest_Trades'!V208)</x:f>
      </x:c>
      <x:c r="X206" t="str">
        <x:v>截至2026-08-27尚未走完建议持有窗口，继续待跟踪。；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207" ht="45" customHeight="1">
      <x:c r="A207" t="n">
        <x:v>46254</x:v>
      </x:c>
      <x:c r="B207" t="str">
        <x:v>20260820-S01</x:v>
      </x:c>
      <x:c r="C207" t="str">
        <x:v>半导体ETF</x:v>
      </x:c>
      <x:c r="D207" t="str">
        <x:v>512480.SH</x:v>
      </x:c>
      <x:c r="E207" t="str">
        <x:v>中国A股</x:v>
      </x:c>
      <x:c r="F207" t="str">
        <x:v>ETF</x:v>
      </x:c>
      <x:c r="G207" t="str">
        <x:v>持有剩余50%，暂不加仓</x:v>
      </x:c>
      <x:c r="H207" t="str">
        <x:v>1-4周</x:v>
      </x:c>
      <x:c r="I207" t="str">
        <x:v>AKShare=stale_cache，最新缓存截至8月14日：不能作为8月20日行情依据。缓存收盘1.077元、5日均线1.077元、20日均线1.057元、20日量比0.58；机器人采购事件不能替代量价确认。</x:v>
      </x:c>
      <x:c r="J207" t="str">
        <x:v>仅当最新交易日收盘站上1.100元且成交量达到20日均量0.90倍后，下一交易日买回25%；否则维持50%。</x:v>
      </x:c>
      <x:c r="K207" t="str">
        <x:v>最新交易日收盘跌破1.050元则下一交易日再减25%，跌破1.000元清仓；1.120元和1.150元分批止盈。</x:v>
      </x:c>
      <x:c r="L207" t="n">
        <x:v>56</x:v>
      </x:c>
      <x:c r="M207" t="str">
        <x:v>v1.5</x:v>
      </x:c>
      <x:c r="N207" t="str">
        <x:v>高技术制造和机器人产业化提供中期基本面，但美联储偏鹰与长端利率上行提高成长股估值压力，等待真实交易日确认。</x:v>
      </x:c>
      <x:c r="O207" t="str">
        <x:v>AI估值回调、订单兑现不及预期、外部限制升级或长端利率继续上行。投研参考/模型组合假设，不构成确定收益承诺。</x:v>
      </x:c>
      <x:c r="P207" t="str">
        <x:v>机器人产业化; 中国增长结构; 美联储利率路径</x:v>
      </x:c>
      <x:c r="Q207" t="str">
        <x:v>已复盘</x:v>
      </x:c>
      <x:c r="R207" t="n">
        <x:v>46270</x:v>
      </x:c>
      <x:c r="S207"/>
      <x:c r="T207"/>
      <x:c r="U207"/>
      <x:c r="V207" t="str">
        <x:v>未触发</x:v>
      </x:c>
      <x:c r="W207"/>
      <x:c r="X207" t="str">
        <x:v>周复盘2026-09-05：AKShare=stale_cache，历史数据截至2026-09-04；截至历史数据日未观察到同时满足建议入场条件的交易日未模拟成交；未触发不计入方向命中率。</x:v>
      </x:c>
    </x:row>
    <x:row r="208" ht="45" customHeight="1">
      <x:c r="A208" t="n">
        <x:v>46254</x:v>
      </x:c>
      <x:c r="B208" t="str">
        <x:v>20260820-S02</x:v>
      </x:c>
      <x:c r="C208" t="str">
        <x:v>黄金ETF</x:v>
      </x:c>
      <x:c r="D208" t="str">
        <x:v>518880.SH</x:v>
      </x:c>
      <x:c r="E208" t="str">
        <x:v>中国A股</x:v>
      </x:c>
      <x:c r="F208" t="str">
        <x:v>ETF</x:v>
      </x:c>
      <x:c r="G208" t="str">
        <x:v>持有剩余75%，不追高</x:v>
      </x:c>
      <x:c r="H208" t="str">
        <x:v>1-4周</x:v>
      </x:c>
      <x:c r="I208" t="str">
        <x:v>AKShare=stale_cache，最新缓存截至8月14日：不能作为8月20日行情依据。缓存收盘8.946元、5日均线9.021元、20日均线8.632元、20日量比1.11；通航风险支持避险，但美联储加息预期压制实际利率。</x:v>
      </x:c>
      <x:c r="J208" t="str">
        <x:v>已有仓位维持；未持有者仅在最新交易日回踩8.900元附近后收盘重新站上9.000元，下一交易日买入25%。</x:v>
      </x:c>
      <x:c r="K208" t="str">
        <x:v>最新交易日收盘跌破8.850元则下一交易日减25%，跌破8.620元清仓；9.180元和9.300元分批止盈。</x:v>
      </x:c>
      <x:c r="L208" t="n">
        <x:v>74</x:v>
      </x:c>
      <x:c r="M208" t="str">
        <x:v>v1.5</x:v>
      </x:c>
      <x:c r="N208" t="str">
        <x:v>霍尔木兹通航风险支持黄金，但美联储保留加息选项和美元可能反弹，不用地缘消息直接追买。</x:v>
      </x:c>
      <x:c r="O208" t="str">
        <x:v>通航安排落地、美元反弹、实际利率上升或美债期限溢价继续走高。投研参考/模型组合假设，不构成确定收益承诺。</x:v>
      </x:c>
      <x:c r="P208" t="str">
        <x:v>霍尔木兹通航量; 美联储利率路径; 美债回购与期限溢价</x:v>
      </x:c>
      <x:c r="Q208" t="str">
        <x:v>待跟踪</x:v>
      </x:c>
      <x:c r="R208" t="str">
        <x:f>IF('Backtest_Trades'!X210="","",'Backtest_Trades'!X210)</x:f>
      </x:c>
      <x:c r="S208" t="str">
        <x:f>IF('Backtest_Trades'!Q210="","",'Backtest_Trades'!Q210)</x:f>
      </x:c>
      <x:c r="T208" t="str">
        <x:f>IF('Backtest_Trades'!S210="","",'Backtest_Trades'!S210)</x:f>
      </x:c>
      <x:c r="U208" t="str">
        <x:f>IF('Backtest_Trades'!T210="","",'Backtest_Trades'!T210)</x:f>
      </x:c>
      <x:c r="V208" t="str">
        <x:f>IF('Backtest_Trades'!U210="","",'Backtest_Trades'!U210)</x:f>
        <x:v>未到期</x:v>
      </x:c>
      <x:c r="W208" t="str">
        <x:f>IF('Backtest_Trades'!V210="","",'Backtest_Trades'!V210)</x:f>
      </x:c>
      <x:c r="X208" t="str">
        <x:v>截至2026-08-27尚未走完建议持有窗口，继续待跟踪。；周复盘2026-10-17：live，截至2026-10-16；已到最长观点窗口。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209" ht="45" customHeight="1">
      <x:c r="A209" t="n">
        <x:v>46254</x:v>
      </x:c>
      <x:c r="B209" t="str">
        <x:v>20260820-S03</x:v>
      </x:c>
      <x:c r="C209" t="str">
        <x:v>消费ETF</x:v>
      </x:c>
      <x:c r="D209" t="str">
        <x:v>159928.SZ</x:v>
      </x:c>
      <x:c r="E209" t="str">
        <x:v>中国A股</x:v>
      </x:c>
      <x:c r="F209" t="str">
        <x:v>ETF</x:v>
      </x:c>
      <x:c r="G209" t="str">
        <x:v>继续观望，等待量价反转</x:v>
      </x:c>
      <x:c r="H209" t="str">
        <x:v>2-6周</x:v>
      </x:c>
      <x:c r="I209" t="str">
        <x:v>AKShare=stale_cache，最新缓存截至8月14日：不能作为8月20日行情依据。缓存收盘0.673元、5日均线0.682元、20日均线0.678元、20日量比0.77；LPR不变与全球利率上行未提供新的需求催化。</x:v>
      </x:c>
      <x:c r="J209" t="str">
        <x:v>最新交易日收盘站上0.685元且成交量达到20日均量1.0倍后，下一交易日买入50%。</x:v>
      </x:c>
      <x:c r="K209" t="str">
        <x:v>触发后收盘跌破0.670元止损；0.705元和0.725元分批止盈。</x:v>
      </x:c>
      <x:c r="L209" t="n">
        <x:v>44</x:v>
      </x:c>
      <x:c r="M209" t="str">
        <x:v>v1.5</x:v>
      </x:c>
      <x:c r="N209" t="str">
        <x:v>国内消费修复尚未得到利率新催化，外部消费放缓、能源成本和高利率共同提高消费盈利不确定性。</x:v>
      </x:c>
      <x:c r="O209" t="str">
        <x:v>居民消费恢复偏弱、能源成本上升、利率上行或资金继续偏向成长。投研参考/模型组合假设，不构成确定收益承诺。</x:v>
      </x:c>
      <x:c r="P209" t="str">
        <x:v>中国LPR与政策空间; 美国消费放缓; 全球长端利率</x:v>
      </x:c>
      <x:c r="Q209" t="str">
        <x:v>已复盘</x:v>
      </x:c>
      <x:c r="R209" t="n">
        <x:v>46270</x:v>
      </x:c>
      <x:c r="S209"/>
      <x:c r="T209"/>
      <x:c r="U209"/>
      <x:c r="V209" t="str">
        <x:v>未触发</x:v>
      </x:c>
      <x:c r="W209"/>
      <x:c r="X209" t="str">
        <x:v>周复盘2026-09-05：AKShare=stale_cache，历史数据截至2026-09-04；截至历史数据日未观察到同时满足建议入场条件的交易日未模拟成交；未触发不计入方向命中率。</x:v>
      </x:c>
    </x:row>
    <x:row r="210" ht="45" customHeight="1">
      <x:c r="A210" t="n">
        <x:v>46254</x:v>
      </x:c>
      <x:c r="B210" t="str">
        <x:v>20260820-S04</x:v>
      </x:c>
      <x:c r="C210" t="str">
        <x:v>沪深300ETF</x:v>
      </x:c>
      <x:c r="D210" t="str">
        <x:v>510300.SH</x:v>
      </x:c>
      <x:c r="E210" t="str">
        <x:v>中国A股</x:v>
      </x:c>
      <x:c r="F210" t="str">
        <x:v>ETF</x:v>
      </x:c>
      <x:c r="G210" t="str">
        <x:v>继续观望，等待放量</x:v>
      </x:c>
      <x:c r="H210" t="str">
        <x:v>2-6周</x:v>
      </x:c>
      <x:c r="I210" t="str">
        <x:v>AKShare=stale_cache，最新缓存截至8月14日：不能作为8月20日行情依据。缓存收盘4.726元、5日均线4.738元、20日均线4.705元、20日量比0.53；LPR维持不变，宽基仍缺少资金确认。</x:v>
      </x:c>
      <x:c r="J210" t="str">
        <x:v>最新交易日收盘不低于4.750元且成交量达到20日均量0.90倍后，下一交易日买入50%。</x:v>
      </x:c>
      <x:c r="K210" t="str">
        <x:v>触发后收盘跌破4.680元减仓50%，跌破4.620元清仓；4.850元和4.950元分批止盈。</x:v>
      </x:c>
      <x:c r="L210" t="n">
        <x:v>46</x:v>
      </x:c>
      <x:c r="M210" t="str">
        <x:v>v1.5</x:v>
      </x:c>
      <x:c r="N210" t="str">
        <x:v>结构性政策仍提供底座，但LPR不变未带来新的估值催化，外部能源与长端利率使风险偏好更易反复。</x:v>
      </x:c>
      <x:c r="O210" t="str">
        <x:v>国内数据低于预期、外部冲突升级、长端利率继续上行或无量突破失败。投研参考/模型组合假设，不构成确定收益承诺。</x:v>
      </x:c>
      <x:c r="P210" t="str">
        <x:v>中国LPR与政策空间; 美债回购与期限溢价; 霍尔木兹通航量</x:v>
      </x:c>
      <x:c r="Q210" t="str">
        <x:v>已复盘</x:v>
      </x:c>
      <x:c r="R210" t="n">
        <x:v>46270</x:v>
      </x:c>
      <x:c r="S210"/>
      <x:c r="T210"/>
      <x:c r="U210"/>
      <x:c r="V210" t="str">
        <x:v>未触发</x:v>
      </x:c>
      <x:c r="W210"/>
      <x:c r="X210" t="str">
        <x:v>周复盘2026-09-05：AKShare=stale_cache，历史数据截至2026-09-04；截至历史数据日未观察到同时满足建议入场条件的交易日未模拟成交；未触发不计入方向命中率。</x:v>
      </x:c>
    </x:row>
    <x:row r="211" ht="45" customHeight="1">
      <x:c r="A211" t="n">
        <x:v>46254</x:v>
      </x:c>
      <x:c r="B211" t="str">
        <x:v>20260820-S05</x:v>
      </x:c>
      <x:c r="C211" t="str">
        <x:v>United States Oil Fund</x:v>
      </x:c>
      <x:c r="D211" t="str">
        <x:v>USO.US</x:v>
      </x:c>
      <x:c r="E211" t="str">
        <x:v>美国</x:v>
      </x:c>
      <x:c r="F211" t="str">
        <x:v>商品ETF</x:v>
      </x:c>
      <x:c r="G211" t="str">
        <x:v>维持原仓位，等待通航与价格双确认</x:v>
      </x:c>
      <x:c r="H211" t="str">
        <x:v>1-3周</x:v>
      </x:c>
      <x:c r="I211" t="str">
        <x:v>霍尔木兹过境量下降、阿曼路线暂无过境且有船员伤亡，油价风险溢价仍有支撑；但谈判、美元与加息预期带来双向波动。</x:v>
      </x:c>
      <x:c r="J211" t="str">
        <x:v>维持现有模型仓位；若USO高开超过3%后收盘仍高于前一交易日高点，下一交易日增加25%；若冲高回落且收盘跌破前一交易日收盘，不加仓。</x:v>
      </x:c>
      <x:c r="K211" t="str">
        <x:v>若正式通航声明落地、连续3日无袭船且布伦特连续2日低于84美元，下一交易日减仓50%；若USO收盘跌破前一交易日低点，停止加仓并复核。</x:v>
      </x:c>
      <x:c r="L211" t="n">
        <x:v>79</x:v>
      </x:c>
      <x:c r="M211" t="str">
        <x:v>v1.5</x:v>
      </x:c>
      <x:c r="N211" t="str">
        <x:v>实物通航受阻支持能源风险溢价，但美联储保留加息选项和阿曼斡旋可能造成油价快速回吐，采用价格与事件双确认。</x:v>
      </x:c>
      <x:c r="O211" t="str">
        <x:v>外交安排快速落地导致油价风险溢价回吐，或红海与海湾袭击扩散造成跳空风险。投研参考/模型组合假设，不构成确定收益承诺。</x:v>
      </x:c>
      <x:c r="P211" t="str">
        <x:v>霍尔木兹通航量; 美联储利率路径; 全球石油库存</x:v>
      </x:c>
      <x:c r="Q211" t="str">
        <x:v>待跟踪</x:v>
      </x:c>
      <x:c r="R211" t="str">
        <x:f>IF('Backtest_Trades'!X213="","",'Backtest_Trades'!X213)</x:f>
      </x:c>
      <x:c r="S211" t="str">
        <x:f>IF('Backtest_Trades'!Q213="","",'Backtest_Trades'!Q213)</x:f>
      </x:c>
      <x:c r="T211" t="str">
        <x:f>IF('Backtest_Trades'!S213="","",'Backtest_Trades'!S213)</x:f>
      </x:c>
      <x:c r="U211" t="str">
        <x:f>IF('Backtest_Trades'!T213="","",'Backtest_Trades'!T213)</x:f>
      </x:c>
      <x:c r="V211" t="str">
        <x:f>IF('Backtest_Trades'!U213="","",'Backtest_Trades'!U213)</x:f>
        <x:v>未到期</x:v>
      </x:c>
      <x:c r="W211" t="str">
        <x:f>IF('Backtest_Trades'!V213="","",'Backtest_Trades'!V213)</x:f>
      </x:c>
      <x:c r="X211" t="str">
        <x:v>截至2026-08-27尚未走完建议持有窗口，继续待跟踪。；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212" ht="45" customHeight="1">
      <x:c r="A212" t="n">
        <x:v>46255</x:v>
      </x:c>
      <x:c r="B212" t="str">
        <x:v>20260821-S01</x:v>
      </x:c>
      <x:c r="C212" t="str">
        <x:v>半导体ETF</x:v>
      </x:c>
      <x:c r="D212" t="str">
        <x:v>512480.SH</x:v>
      </x:c>
      <x:c r="E212" t="str">
        <x:v>中国A股</x:v>
      </x:c>
      <x:c r="F212" t="str">
        <x:v>ETF</x:v>
      </x:c>
      <x:c r="G212" t="str">
        <x:v>持有剩余50%，暂不加仓</x:v>
      </x:c>
      <x:c r="H212" t="str">
        <x:v>1-4周</x:v>
      </x:c>
      <x:c r="I212" t="str">
        <x:v>AKShare=stale_cache，最新缓存截至8月14日：不能作为8月21日行情依据。缓存收盘1.077元、5日均线1.077元、20日均线1.057元、20日量比0.58；机器人估值升温不能替代芯片订单和量价确认。</x:v>
      </x:c>
      <x:c r="J212" t="str">
        <x:v>仅当最新交易日收盘站上1.100元且成交量达到20日均量0.90倍后，下一交易日买回25%；否则维持50%。</x:v>
      </x:c>
      <x:c r="K212" t="str">
        <x:v>最新交易日收盘跌破1.050元则下一交易日再减25%，跌破1.000元清仓；1.120元和1.150元分批止盈。</x:v>
      </x:c>
      <x:c r="L212" t="n">
        <x:v>55</x:v>
      </x:c>
      <x:c r="M212" t="str">
        <x:v>v1.5</x:v>
      </x:c>
      <x:c r="N212" t="str">
        <x:v>高技术制造和机器人开发者生态提供中期基本面背景，但美联储偏鹰、长端利率和科技估值拥挤提高回撤风险，等待真实交易日确认。</x:v>
      </x:c>
      <x:c r="O212" t="str">
        <x:v>AI估值回调、订单兑现不及预期、外部限制升级或长端利率继续上行。投研参考/模型组合假设，不构成确定收益承诺。</x:v>
      </x:c>
      <x:c r="P212" t="str">
        <x:v>机器人开发者生态; 中国增长结构; 美联储利率路径</x:v>
      </x:c>
      <x:c r="Q212" t="str">
        <x:v>已复盘</x:v>
      </x:c>
      <x:c r="R212" t="n">
        <x:v>46270</x:v>
      </x:c>
      <x:c r="S212"/>
      <x:c r="T212"/>
      <x:c r="U212"/>
      <x:c r="V212" t="str">
        <x:v>未触发</x:v>
      </x:c>
      <x:c r="W212"/>
      <x:c r="X212" t="str">
        <x:v>周复盘2026-09-05：AKShare=stale_cache，历史数据截至2026-09-04；截至历史数据日未观察到同时满足建议入场条件的交易日未模拟成交；未触发不计入方向命中率。</x:v>
      </x:c>
    </x:row>
    <x:row r="213" ht="45" customHeight="1">
      <x:c r="A213" t="n">
        <x:v>46255</x:v>
      </x:c>
      <x:c r="B213" t="str">
        <x:v>20260821-S02</x:v>
      </x:c>
      <x:c r="C213" t="str">
        <x:v>黄金ETF</x:v>
      </x:c>
      <x:c r="D213" t="str">
        <x:v>518880.SH</x:v>
      </x:c>
      <x:c r="E213" t="str">
        <x:v>中国A股</x:v>
      </x:c>
      <x:c r="F213" t="str">
        <x:v>ETF</x:v>
      </x:c>
      <x:c r="G213" t="str">
        <x:v>持有剩余75%，不追高</x:v>
      </x:c>
      <x:c r="H213" t="str">
        <x:v>1-4周</x:v>
      </x:c>
      <x:c r="I213" t="str">
        <x:v>AKShare=stale_cache，最新缓存截至8月14日：不能作为8月21日行情依据。缓存收盘8.946元、5日均线9.021元、20日均线8.632元、20日量比1.11；通航风险支持避险，但美联储加息预期压制实际利率。</x:v>
      </x:c>
      <x:c r="J213" t="str">
        <x:v>已有仓位维持；未持有者仅在最新交易日回踩8.900元附近后收盘重新站上9.000元，下一交易日买入25%。</x:v>
      </x:c>
      <x:c r="K213" t="str">
        <x:v>最新交易日收盘跌破8.850元则下一交易日减25%，跌破8.620元清仓；9.180元和9.300元分批止盈。</x:v>
      </x:c>
      <x:c r="L213" t="n">
        <x:v>73</x:v>
      </x:c>
      <x:c r="M213" t="str">
        <x:v>v1.5</x:v>
      </x:c>
      <x:c r="N213" t="str">
        <x:v>霍尔木兹通航风险支持黄金，但美联储保留加息选项和美元可能反弹，不用地缘消息直接追买。</x:v>
      </x:c>
      <x:c r="O213" t="str">
        <x:v>通航安排落地、美元反弹、实际利率上升或美债期限溢价继续走高。投研参考/模型组合假设，不构成确定收益承诺。</x:v>
      </x:c>
      <x:c r="P213" t="str">
        <x:v>霍尔木兹通航量; 美联储利率路径; 美债回购与期限溢价</x:v>
      </x:c>
      <x:c r="Q213" t="str">
        <x:v>待跟踪</x:v>
      </x:c>
      <x:c r="R213" t="str">
        <x:f>IF('Backtest_Trades'!X215="","",'Backtest_Trades'!X215)</x:f>
      </x:c>
      <x:c r="S213" t="str">
        <x:f>IF('Backtest_Trades'!Q215="","",'Backtest_Trades'!Q215)</x:f>
      </x:c>
      <x:c r="T213" t="str">
        <x:f>IF('Backtest_Trades'!S215="","",'Backtest_Trades'!S215)</x:f>
      </x:c>
      <x:c r="U213" t="str">
        <x:f>IF('Backtest_Trades'!T215="","",'Backtest_Trades'!T215)</x:f>
      </x:c>
      <x:c r="V213" t="str">
        <x:f>IF('Backtest_Trades'!U215="","",'Backtest_Trades'!U215)</x:f>
        <x:v>未到期</x:v>
      </x:c>
      <x:c r="W213" t="str">
        <x:f>IF('Backtest_Trades'!V215="","",'Backtest_Trades'!V215)</x:f>
      </x:c>
      <x:c r="X213" t="str">
        <x:v>截至2026-08-27尚未走完建议持有窗口，继续待跟踪。；周复盘2026-10-17：live，截至2026-10-16；已到最长观点窗口。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214" ht="45" customHeight="1">
      <x:c r="A214" t="n">
        <x:v>46255</x:v>
      </x:c>
      <x:c r="B214" t="str">
        <x:v>20260821-S03</x:v>
      </x:c>
      <x:c r="C214" t="str">
        <x:v>消费ETF</x:v>
      </x:c>
      <x:c r="D214" t="str">
        <x:v>159928.SZ</x:v>
      </x:c>
      <x:c r="E214" t="str">
        <x:v>中国A股</x:v>
      </x:c>
      <x:c r="F214" t="str">
        <x:v>ETF</x:v>
      </x:c>
      <x:c r="G214" t="str">
        <x:v>继续观望，等待量价反转</x:v>
      </x:c>
      <x:c r="H214" t="str">
        <x:v>2-6周</x:v>
      </x:c>
      <x:c r="I214" t="str">
        <x:v>AKShare=stale_cache，最新缓存截至8月14日：不能作为8月21日行情依据。缓存收盘0.673元、5日均线0.682元、20日均线0.678元、20日量比0.77；LPR不变与全球利率上行未提供新的需求催化。</x:v>
      </x:c>
      <x:c r="J214" t="str">
        <x:v>最新交易日收盘站上0.685元且成交量达到20日均量1.0倍后，下一交易日买入50%。</x:v>
      </x:c>
      <x:c r="K214" t="str">
        <x:v>触发后收盘跌破0.670元止损；0.705元和0.725元分批止盈。</x:v>
      </x:c>
      <x:c r="L214" t="n">
        <x:v>43</x:v>
      </x:c>
      <x:c r="M214" t="str">
        <x:v>v1.5</x:v>
      </x:c>
      <x:c r="N214" t="str">
        <x:v>国内消费修复尚未得到利率新催化，外部消费放缓、能源成本和高利率共同提高消费盈利不确定性。</x:v>
      </x:c>
      <x:c r="O214" t="str">
        <x:v>居民消费恢复偏弱、能源成本上升、利率上行或资金继续偏向成长。投研参考/模型组合假设，不构成确定收益承诺。</x:v>
      </x:c>
      <x:c r="P214" t="str">
        <x:v>中国LPR与政策空间; 美国消费放缓; 全球长端利率</x:v>
      </x:c>
      <x:c r="Q214" t="str">
        <x:v>已复盘</x:v>
      </x:c>
      <x:c r="R214" t="n">
        <x:v>46270</x:v>
      </x:c>
      <x:c r="S214"/>
      <x:c r="T214"/>
      <x:c r="U214"/>
      <x:c r="V214" t="str">
        <x:v>未触发</x:v>
      </x:c>
      <x:c r="W214"/>
      <x:c r="X214" t="str">
        <x:v>周复盘2026-09-05：AKShare=stale_cache，历史数据截至2026-09-04；截至历史数据日未观察到同时满足建议入场条件的交易日未模拟成交；未触发不计入方向命中率。</x:v>
      </x:c>
    </x:row>
    <x:row r="215" ht="45" customHeight="1">
      <x:c r="A215" t="n">
        <x:v>46255</x:v>
      </x:c>
      <x:c r="B215" t="str">
        <x:v>20260821-S04</x:v>
      </x:c>
      <x:c r="C215" t="str">
        <x:v>沪深300ETF</x:v>
      </x:c>
      <x:c r="D215" t="str">
        <x:v>510300.SH</x:v>
      </x:c>
      <x:c r="E215" t="str">
        <x:v>中国A股</x:v>
      </x:c>
      <x:c r="F215" t="str">
        <x:v>ETF</x:v>
      </x:c>
      <x:c r="G215" t="str">
        <x:v>继续观望，等待放量</x:v>
      </x:c>
      <x:c r="H215" t="str">
        <x:v>2-6周</x:v>
      </x:c>
      <x:c r="I215" t="str">
        <x:v>AKShare=stale_cache，最新缓存截至8月14日：不能作为8月21日行情依据。缓存收盘4.726元、5日均线4.738元、20日均线4.705元、20日量比0.53；LPR维持不变，宽基仍缺少资金确认。</x:v>
      </x:c>
      <x:c r="J215" t="str">
        <x:v>最新交易日收盘不低于4.750元且成交量达到20日均量0.90倍后，下一交易日买入50%。</x:v>
      </x:c>
      <x:c r="K215" t="str">
        <x:v>触发后收盘跌破4.680元减仓50%，跌破4.620元清仓；4.850元和4.950元分批止盈。</x:v>
      </x:c>
      <x:c r="L215" t="n">
        <x:v>45</x:v>
      </x:c>
      <x:c r="M215" t="str">
        <x:v>v1.5</x:v>
      </x:c>
      <x:c r="N215" t="str">
        <x:v>结构性政策仍提供底座，但LPR不变未带来新的估值催化，外部能源与长端利率使风险偏好更易反复。</x:v>
      </x:c>
      <x:c r="O215" t="str">
        <x:v>国内数据低于预期、外部冲突升级、长端利率继续上行或无量突破失败。投研参考/模型组合假设，不构成确定收益承诺。</x:v>
      </x:c>
      <x:c r="P215" t="str">
        <x:v>中国LPR与政策空间; 美债回购与期限溢价; 霍尔木兹通航量</x:v>
      </x:c>
      <x:c r="Q215" t="str">
        <x:v>已复盘</x:v>
      </x:c>
      <x:c r="R215" t="n">
        <x:v>46270</x:v>
      </x:c>
      <x:c r="S215"/>
      <x:c r="T215"/>
      <x:c r="U215"/>
      <x:c r="V215" t="str">
        <x:v>未触发</x:v>
      </x:c>
      <x:c r="W215"/>
      <x:c r="X215" t="str">
        <x:v>周复盘2026-09-05：AKShare=stale_cache，历史数据截至2026-09-04；截至历史数据日未观察到同时满足建议入场条件的交易日未模拟成交；未触发不计入方向命中率。</x:v>
      </x:c>
    </x:row>
    <x:row r="216" ht="45" customHeight="1">
      <x:c r="A216" t="n">
        <x:v>46255</x:v>
      </x:c>
      <x:c r="B216" t="str">
        <x:v>20260821-S05</x:v>
      </x:c>
      <x:c r="C216" t="str">
        <x:v>United States Oil Fund</x:v>
      </x:c>
      <x:c r="D216" t="str">
        <x:v>USO.US</x:v>
      </x:c>
      <x:c r="E216" t="str">
        <x:v>美国</x:v>
      </x:c>
      <x:c r="F216" t="str">
        <x:v>商品ETF</x:v>
      </x:c>
      <x:c r="G216" t="str">
        <x:v>维持原仓位，等待通航与价格双确认</x:v>
      </x:c>
      <x:c r="H216" t="str">
        <x:v>1-3周</x:v>
      </x:c>
      <x:c r="I216" t="str">
        <x:v>霍尔木兹过境量下降、阿曼路线暂无过境且有船员伤亡，油价风险溢价仍有支撑；但谈判、美元与加息预期带来双向波动。</x:v>
      </x:c>
      <x:c r="J216" t="str">
        <x:v>维持现有模型仓位；若USO高开超过3%后收盘仍高于前一交易日高点，下一交易日增加25%；若冲高回落且收盘跌破前一交易日收盘，不加仓。</x:v>
      </x:c>
      <x:c r="K216" t="str">
        <x:v>若正式通航声明落地、连续3日无袭船且布伦特连续2日低于84美元，下一交易日减仓50%；若USO收盘跌破前一交易日低点，停止加仓并复核。</x:v>
      </x:c>
      <x:c r="L216" t="n">
        <x:v>78</x:v>
      </x:c>
      <x:c r="M216" t="str">
        <x:v>v1.5</x:v>
      </x:c>
      <x:c r="N216" t="str">
        <x:v>实物通航受阻支持能源风险溢价，但美联储保留加息选项和阿曼斡旋可能造成油价快速回吐，采用价格与事件双确认。</x:v>
      </x:c>
      <x:c r="O216" t="str">
        <x:v>外交安排快速落地导致油价风险溢价回吐，或红海与海湾袭击扩散造成跳空风险。投研参考/模型组合假设，不构成确定收益承诺。</x:v>
      </x:c>
      <x:c r="P216" t="str">
        <x:v>霍尔木兹通航量; 美联储利率路径; 全球石油库存</x:v>
      </x:c>
      <x:c r="Q216" t="str">
        <x:v>待跟踪</x:v>
      </x:c>
      <x:c r="R216" t="str">
        <x:f>IF('Backtest_Trades'!X218="","",'Backtest_Trades'!X218)</x:f>
      </x:c>
      <x:c r="S216" t="str">
        <x:f>IF('Backtest_Trades'!Q218="","",'Backtest_Trades'!Q218)</x:f>
      </x:c>
      <x:c r="T216" t="str">
        <x:f>IF('Backtest_Trades'!S218="","",'Backtest_Trades'!S218)</x:f>
      </x:c>
      <x:c r="U216" t="str">
        <x:f>IF('Backtest_Trades'!T218="","",'Backtest_Trades'!T218)</x:f>
      </x:c>
      <x:c r="V216" t="str">
        <x:f>IF('Backtest_Trades'!U218="","",'Backtest_Trades'!U218)</x:f>
        <x:v>未到期</x:v>
      </x:c>
      <x:c r="W216" t="str">
        <x:f>IF('Backtest_Trades'!V218="","",'Backtest_Trades'!V218)</x:f>
      </x:c>
      <x:c r="X216" t="str">
        <x:v>截至2026-08-27尚未走完建议持有窗口，继续待跟踪。；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217" ht="45" customHeight="1">
      <x:c r="A217" t="n">
        <x:v>46256</x:v>
      </x:c>
      <x:c r="B217" t="str">
        <x:v>20260822-S01</x:v>
      </x:c>
      <x:c r="C217" t="str">
        <x:v>半导体ETF</x:v>
      </x:c>
      <x:c r="D217" t="str">
        <x:v>512480.SH</x:v>
      </x:c>
      <x:c r="E217" t="str">
        <x:v>中国A股</x:v>
      </x:c>
      <x:c r="F217" t="str">
        <x:v>ETF</x:v>
      </x:c>
      <x:c r="G217" t="str">
        <x:v>持有剩余50%，暂不追高</x:v>
      </x:c>
      <x:c r="H217" t="str">
        <x:v>1-4周</x:v>
      </x:c>
      <x:c r="I217" t="str">
        <x:v>AKShare=stale_cache，最新缓存截至8月14日：不能作为8月22日当日行情依据。缓存收盘1.077元、5日均线1.077元、20日均线1.057元、20日量比0.58；AI云和卫星物联网提供订单线索，但机器人估值升温不能替代芯片量价确认。</x:v>
      </x:c>
      <x:c r="J217" t="str">
        <x:v>仅当最新交易日收盘站上1.100元且成交量达到20日均量0.90倍后，下一交易日买回25%；否则维持50%。</x:v>
      </x:c>
      <x:c r="K217" t="str">
        <x:v>最新交易日收盘跌破1.050元则下一交易日再减25%，跌破1.000元清仓；1.120元和1.150元分批止盈。</x:v>
      </x:c>
      <x:c r="L217" t="n">
        <x:v>56</x:v>
      </x:c>
      <x:c r="M217" t="str">
        <x:v>v1.5</x:v>
      </x:c>
      <x:c r="N217" t="str">
        <x:v>AI云、卫星物联网和高技术制造提供中期需求线索，但Fed偏鹰、长端利率和科技估值拥挤提高回撤风险，等待真实交易日确认。</x:v>
      </x:c>
      <x:c r="O217" t="str">
        <x:v>AI估值回调、订单兑现不及预期、外部限制升级或长端利率继续上行。投研参考/模型组合假设，不构成确定收益承诺。</x:v>
      </x:c>
      <x:c r="P217" t="str">
        <x:v>AI云与算力投资; 卫星互联网商用化; 美联储利率路径</x:v>
      </x:c>
      <x:c r="Q217" t="str">
        <x:v>已复盘</x:v>
      </x:c>
      <x:c r="R217" t="n">
        <x:v>46270</x:v>
      </x:c>
      <x:c r="S217"/>
      <x:c r="T217"/>
      <x:c r="U217"/>
      <x:c r="V217" t="str">
        <x:v>未触发</x:v>
      </x:c>
      <x:c r="W217"/>
      <x:c r="X217" t="str">
        <x:v>周复盘2026-09-05：AKShare=stale_cache，历史数据截至2026-09-04；截至历史数据日未观察到同时满足建议入场条件的交易日未模拟成交；未触发不计入方向命中率。</x:v>
      </x:c>
    </x:row>
    <x:row r="218" ht="45" customHeight="1">
      <x:c r="A218" t="n">
        <x:v>46256</x:v>
      </x:c>
      <x:c r="B218" t="str">
        <x:v>20260822-S02</x:v>
      </x:c>
      <x:c r="C218" t="str">
        <x:v>黄金ETF</x:v>
      </x:c>
      <x:c r="D218" t="str">
        <x:v>518880.SH</x:v>
      </x:c>
      <x:c r="E218" t="str">
        <x:v>中国A股</x:v>
      </x:c>
      <x:c r="F218" t="str">
        <x:v>ETF</x:v>
      </x:c>
      <x:c r="G218" t="str">
        <x:v>持有剩余75%，不追高</x:v>
      </x:c>
      <x:c r="H218" t="str">
        <x:v>1-4周</x:v>
      </x:c>
      <x:c r="I218" t="str">
        <x:v>AKShare=stale_cache，最新缓存截至8月14日：不能作为8月22日当日行情依据。缓存收盘8.946元、5日均线9.021元、20日均线8.632元、20日量比1.11；制裁和通航风险支持避险，但Fed加息预期压制实际利率。</x:v>
      </x:c>
      <x:c r="J218" t="str">
        <x:v>已有仓位维持；未持有者仅在最新交易日回踩8.900元附近后收盘重新站上9.000元，下一交易日买入25%。</x:v>
      </x:c>
      <x:c r="K218" t="str">
        <x:v>最新交易日收盘跌破8.850元则下一交易日减25%，跌破8.620元清仓；9.180元和9.300元分批止盈。</x:v>
      </x:c>
      <x:c r="L218" t="n">
        <x:v>78</x:v>
      </x:c>
      <x:c r="M218" t="str">
        <x:v>v1.5</x:v>
      </x:c>
      <x:c r="N218" t="str">
        <x:v>美国对伊朗经济施压和霍尔木兹风险支持黄金，但美元、实际利率和谈判进展可能造成快速反转，不用地缘消息直接追买。</x:v>
      </x:c>
      <x:c r="O218" t="str">
        <x:v>通航安排落地、美元反弹、实际利率上升或美债期限溢价继续走高。投研参考/模型组合假设，不构成确定收益承诺。</x:v>
      </x:c>
      <x:c r="P218" t="str">
        <x:v>伊朗制裁与能源风险; 霍尔木兹通航量; 美联储利率路径</x:v>
      </x:c>
      <x:c r="Q218" t="str">
        <x:v>待跟踪</x:v>
      </x:c>
      <x:c r="R218" t="str">
        <x:f>IF('Backtest_Trades'!X220="","",'Backtest_Trades'!X220)</x:f>
      </x:c>
      <x:c r="S218" t="str">
        <x:f>IF('Backtest_Trades'!Q220="","",'Backtest_Trades'!Q220)</x:f>
      </x:c>
      <x:c r="T218" t="str">
        <x:f>IF('Backtest_Trades'!S220="","",'Backtest_Trades'!S220)</x:f>
      </x:c>
      <x:c r="U218" t="str">
        <x:f>IF('Backtest_Trades'!T220="","",'Backtest_Trades'!T220)</x:f>
      </x:c>
      <x:c r="V218" t="str">
        <x:f>IF('Backtest_Trades'!U220="","",'Backtest_Trades'!U220)</x:f>
        <x:v>未到期</x:v>
      </x:c>
      <x:c r="W218" t="str">
        <x:f>IF('Backtest_Trades'!V220="","",'Backtest_Trades'!V220)</x:f>
      </x:c>
      <x:c r="X218" t="str">
        <x:v>截至2026-08-27尚未走完建议持有窗口，继续待跟踪。；周复盘2026-10-17：live，截至2026-10-16；已到最长观点窗口。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219" ht="45" customHeight="1">
      <x:c r="A219" t="n">
        <x:v>46256</x:v>
      </x:c>
      <x:c r="B219" t="str">
        <x:v>20260822-S03</x:v>
      </x:c>
      <x:c r="C219" t="str">
        <x:v>消费ETF</x:v>
      </x:c>
      <x:c r="D219" t="str">
        <x:v>159928.SZ</x:v>
      </x:c>
      <x:c r="E219" t="str">
        <x:v>中国A股</x:v>
      </x:c>
      <x:c r="F219" t="str">
        <x:v>ETF</x:v>
      </x:c>
      <x:c r="G219" t="str">
        <x:v>继续观望，等待政策传导</x:v>
      </x:c>
      <x:c r="H219" t="str">
        <x:v>2-6周</x:v>
      </x:c>
      <x:c r="I219" t="str">
        <x:v>AKShare=stale_cache，最新缓存截至8月14日：不能作为8月22日当日行情依据。缓存收盘0.673元、5日均线0.682元、20日均线0.678元、20日量比0.77；上海住房和以旧换新政策是边际催化，但需求与成交尚未确认。</x:v>
      </x:c>
      <x:c r="J219" t="str">
        <x:v>最新交易日收盘站上0.685元且成交量达到20日均量1.0倍，且消费/家居销售连续两周改善后，下一交易日买入50%。</x:v>
      </x:c>
      <x:c r="K219" t="str">
        <x:v>触发后收盘跌破0.670元止损；0.705元和0.725元分批止盈。</x:v>
      </x:c>
      <x:c r="L219" t="n">
        <x:v>49</x:v>
      </x:c>
      <x:c r="M219" t="str">
        <x:v>v1.5</x:v>
      </x:c>
      <x:c r="N219" t="str">
        <x:v>上海住房政策可能改善耐用品和家居消费，但全国居民需求仍弱，政策需要通过成交、收入和企业订单传导后再提高仓位。</x:v>
      </x:c>
      <x:c r="O219" t="str">
        <x:v>居民消费恢复偏弱、房地产修复不及预期、能源成本上升或资金继续偏向成长。投研参考/模型组合假设，不构成确定收益承诺。</x:v>
      </x:c>
      <x:c r="P219" t="str">
        <x:v>上海地产政策; 中国增量政策与民间投资; 中国LPR与政策空间</x:v>
      </x:c>
      <x:c r="Q219" t="str">
        <x:v>已复盘</x:v>
      </x:c>
      <x:c r="R219" t="n">
        <x:v>46270</x:v>
      </x:c>
      <x:c r="S219"/>
      <x:c r="T219"/>
      <x:c r="U219"/>
      <x:c r="V219" t="str">
        <x:v>未触发</x:v>
      </x:c>
      <x:c r="W219"/>
      <x:c r="X219" t="str">
        <x:v>周复盘2026-09-05：AKShare=stale_cache，历史数据截至2026-09-04；截至历史数据日未观察到同时满足建议入场条件的交易日未模拟成交；未触发不计入方向命中率。</x:v>
      </x:c>
    </x:row>
    <x:row r="220" ht="45" customHeight="1">
      <x:c r="A220" t="n">
        <x:v>46256</x:v>
      </x:c>
      <x:c r="B220" t="str">
        <x:v>20260822-S04</x:v>
      </x:c>
      <x:c r="C220" t="str">
        <x:v>沪深300ETF</x:v>
      </x:c>
      <x:c r="D220" t="str">
        <x:v>510300.SH</x:v>
      </x:c>
      <x:c r="E220" t="str">
        <x:v>中国A股</x:v>
      </x:c>
      <x:c r="F220" t="str">
        <x:v>ETF</x:v>
      </x:c>
      <x:c r="G220" t="str">
        <x:v>观望转买入，等待政策与放量共振</x:v>
      </x:c>
      <x:c r="H220" t="str">
        <x:v>2-6周</x:v>
      </x:c>
      <x:c r="I220" t="str">
        <x:v>AKShare=stale_cache，最新缓存截至8月14日：不能作为8月22日当日行情依据。缓存收盘4.726元、5日均线4.738元、20日均线4.705元、20日量比0.53；发改委增量政策预期和上海地产放松提供催化，但宽基仍缺少成交确认。</x:v>
      </x:c>
      <x:c r="J220" t="str">
        <x:v>最新交易日收盘不低于4.750元且成交量达到20日均量0.90倍，同时下周MLF未收紧，下一交易日买入50%。</x:v>
      </x:c>
      <x:c r="K220" t="str">
        <x:v>触发后收盘跌破4.680元减仓50%，跌破4.620元清仓；4.850元和4.950元分批止盈。</x:v>
      </x:c>
      <x:c r="L220" t="n">
        <x:v>54</x:v>
      </x:c>
      <x:c r="M220" t="str">
        <x:v>v1.5</x:v>
      </x:c>
      <x:c r="N220" t="str">
        <x:v>政策从存量效能转向民企投资、住房和重大工程场景，可能改善宽基风险偏好；但需求和盈利尚未全面修复，采用政策、流动性和价格三重确认。</x:v>
      </x:c>
      <x:c r="O220" t="str">
        <x:v>政策落地弱于预期、国内数据低于预期、外部冲突升级或无量突破失败。投研参考/模型组合假设，不构成确定收益承诺。</x:v>
      </x:c>
      <x:c r="P220" t="str">
        <x:v>中国增量政策与民间投资; 上海地产政策; 中国政策数据窗口</x:v>
      </x:c>
      <x:c r="Q220" t="str">
        <x:v>已复盘</x:v>
      </x:c>
      <x:c r="R220" t="n">
        <x:v>46270</x:v>
      </x:c>
      <x:c r="S220"/>
      <x:c r="T220"/>
      <x:c r="U220"/>
      <x:c r="V220" t="str">
        <x:v>未触发</x:v>
      </x:c>
      <x:c r="W220"/>
      <x:c r="X220" t="str">
        <x:v>周复盘2026-09-05：AKShare=stale_cache，历史数据截至2026-09-04；截至历史数据日未观察到同时满足建议入场条件的交易日未模拟成交；未触发不计入方向命中率。</x:v>
      </x:c>
    </x:row>
    <x:row r="221" ht="45" customHeight="1">
      <x:c r="A221" t="n">
        <x:v>46256</x:v>
      </x:c>
      <x:c r="B221" t="str">
        <x:v>20260822-S05</x:v>
      </x:c>
      <x:c r="C221" t="str">
        <x:v>United States Oil Fund</x:v>
      </x:c>
      <x:c r="D221" t="str">
        <x:v>USO.US</x:v>
      </x:c>
      <x:c r="E221" t="str">
        <x:v>美国</x:v>
      </x:c>
      <x:c r="F221" t="str">
        <x:v>商品ETF</x:v>
      </x:c>
      <x:c r="G221" t="str">
        <x:v>维持原仓位，等待通航与价格双确认</x:v>
      </x:c>
      <x:c r="H221" t="str">
        <x:v>1-3周</x:v>
      </x:c>
      <x:c r="I221" t="str">
        <x:v>美国制裁升级、霍尔木兹过境量下降、阿曼路线暂无过境且有船员伤亡，油价风险溢价仍有支撑；但谈判、美元与需求回落带来双向波动。</x:v>
      </x:c>
      <x:c r="J221" t="str">
        <x:v>维持现有模型仓位；若USO高开超过3%后收盘仍高于前一交易日高点，下一交易日增加25%；若冲高回落且收盘跌破前一交易日收盘，不加仓。</x:v>
      </x:c>
      <x:c r="K221" t="str">
        <x:v>若正式通航声明落地、连续3日无袭船且布伦特连续2日低于84美元，下一交易日减仓50%；若USO收盘跌破前一交易日低点，停止加仓并复核。</x:v>
      </x:c>
      <x:c r="L221" t="n">
        <x:v>80</x:v>
      </x:c>
      <x:c r="M221" t="str">
        <x:v>v1.5</x:v>
      </x:c>
      <x:c r="N221" t="str">
        <x:v>制裁与实际通航受阻把能源风险从事件新闻推向出口、结算和库存约束，支持油价风险溢价；但政策谈判和全球需求弱化可能导致快速回吐，采用事件与价格双确认。</x:v>
      </x:c>
      <x:c r="O221" t="str">
        <x:v>外交安排快速落地导致油价风险溢价回吐，或红海与海湾袭击扩散造成跳空风险。投研参考/模型组合假设，不构成确定收益承诺。</x:v>
      </x:c>
      <x:c r="P221" t="str">
        <x:v>伊朗制裁与能源风险; 霍尔木兹通航量; 全球石油库存</x:v>
      </x:c>
      <x:c r="Q221" t="str">
        <x:v>待跟踪</x:v>
      </x:c>
      <x:c r="R221" t="str">
        <x:f>IF('Backtest_Trades'!X223="","",'Backtest_Trades'!X223)</x:f>
      </x:c>
      <x:c r="S221" t="str">
        <x:f>IF('Backtest_Trades'!Q223="","",'Backtest_Trades'!Q223)</x:f>
      </x:c>
      <x:c r="T221" t="str">
        <x:f>IF('Backtest_Trades'!S223="","",'Backtest_Trades'!S223)</x:f>
      </x:c>
      <x:c r="U221" t="str">
        <x:f>IF('Backtest_Trades'!T223="","",'Backtest_Trades'!T223)</x:f>
      </x:c>
      <x:c r="V221" t="str">
        <x:f>IF('Backtest_Trades'!U223="","",'Backtest_Trades'!U223)</x:f>
        <x:v>未到期</x:v>
      </x:c>
      <x:c r="W221" t="str">
        <x:f>IF('Backtest_Trades'!V223="","",'Backtest_Trades'!V223)</x:f>
      </x:c>
      <x:c r="X221" t="str">
        <x:v>截至2026-08-27尚未走完建议持有窗口，继续待跟踪。；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222" ht="45" customHeight="1">
      <x:c r="A222" t="n">
        <x:v>46257</x:v>
      </x:c>
      <x:c r="B222" t="str">
        <x:v>20260823-S01</x:v>
      </x:c>
      <x:c r="C222" t="str">
        <x:v>沪深300ETF</x:v>
      </x:c>
      <x:c r="D222" t="str">
        <x:v>510300.SH</x:v>
      </x:c>
      <x:c r="E222" t="str">
        <x:v>中国A股</x:v>
      </x:c>
      <x:c r="F222" t="str">
        <x:v>ETF</x:v>
      </x:c>
      <x:c r="G222" t="str">
        <x:v>观望转买入，等待政策与放量共振</x:v>
      </x:c>
      <x:c r="H222" t="str">
        <x:v>2-6周</x:v>
      </x:c>
      <x:c r="I222" t="str">
        <x:v>AKShare=stale_cache，最新缓存截至8月14日：不能作为8月23日当日行情依据。缓存收盘4.726元、5日均线4.738元、20日均线4.705元、20日量比0.53；通信网、促内需和下周政策数据窗口提供催化，但宽基尚缺成交确认。</x:v>
      </x:c>
      <x:c r="J222" t="str">
        <x:v>最新交易日收盘不低于4.750元且成交量达到20日均量0.90倍，同时MLF未收紧，下一交易日买入50%。</x:v>
      </x:c>
      <x:c r="K222" t="str">
        <x:v>触发后收盘跌破4.680元减仓50%，跌破4.620元清仓；4.850元和4.950元分批止盈。</x:v>
      </x:c>
      <x:c r="L222" t="n">
        <x:v>55</x:v>
      </x:c>
      <x:c r="M222" t="str">
        <x:v>v1.6</x:v>
      </x:c>
      <x:c r="N222" t="str">
        <x:v>财政金融协同、通信基础设施和政策数据窗口可能改善宽基风险偏好；但汽车零售和工业利润仍需验证，采用政策、流动性与价格三重确认。</x:v>
      </x:c>
      <x:c r="O222" t="str">
        <x:v>政策落地弱于预期、国内需求低于预期、外部冲突升级或无量突破失败。投研参考/模型组合假设，不构成确定收益承诺。</x:v>
      </x:c>
      <x:c r="P222" t="str">
        <x:v>中国新一代通信网与民企现金流; 中国促内需政策组合; 中国政策数据窗口</x:v>
      </x:c>
      <x:c r="Q222" t="str">
        <x:v>已复盘</x:v>
      </x:c>
      <x:c r="R222" t="n">
        <x:v>46270</x:v>
      </x:c>
      <x:c r="S222"/>
      <x:c r="T222"/>
      <x:c r="U222"/>
      <x:c r="V222" t="str">
        <x:v>未触发</x:v>
      </x:c>
      <x:c r="W222"/>
      <x:c r="X222" t="str">
        <x:v>周复盘2026-09-05：AKShare=stale_cache，历史数据截至2026-09-04；截至历史数据日未观察到同时满足建议入场条件的交易日未模拟成交；未触发不计入方向命中率。</x:v>
      </x:c>
    </x:row>
    <x:row r="223" ht="45" customHeight="1">
      <x:c r="A223" t="n">
        <x:v>46257</x:v>
      </x:c>
      <x:c r="B223" t="str">
        <x:v>20260823-S02</x:v>
      </x:c>
      <x:c r="C223" t="str">
        <x:v>半导体ETF</x:v>
      </x:c>
      <x:c r="D223" t="str">
        <x:v>512480.SH</x:v>
      </x:c>
      <x:c r="E223" t="str">
        <x:v>中国A股</x:v>
      </x:c>
      <x:c r="F223" t="str">
        <x:v>ETF</x:v>
      </x:c>
      <x:c r="G223" t="str">
        <x:v>持有剩余50%，等待存储与光模块业绩确认</x:v>
      </x:c>
      <x:c r="H223" t="str">
        <x:v>1-4周</x:v>
      </x:c>
      <x:c r="I223" t="str">
        <x:v>AKShare=stale_cache，最新缓存截至8月14日：不能作为8月23日当日行情依据。缓存收盘1.077元、5日均线1.077元、20日均线1.057元、20日量比0.58；长存上市受理、1.6T光模块放量和通信网建设提供订单线索，但高估值需要量价确认。</x:v>
      </x:c>
      <x:c r="J223" t="str">
        <x:v>仅当最新交易日收盘站上1.100元且成交量达到20日均量0.90倍后，下一交易日买回25%；否则维持50%。</x:v>
      </x:c>
      <x:c r="K223" t="str">
        <x:v>最新交易日收盘跌破1.050元再减25%，跌破1.000元清仓；1.120元和1.150元分批止盈。</x:v>
      </x:c>
      <x:c r="L223" t="n">
        <x:v>62</x:v>
      </x:c>
      <x:c r="M223" t="str">
        <x:v>v1.6</x:v>
      </x:c>
      <x:c r="N223" t="str">
        <x:v>国产存储资本化、光模块业绩和通信网建设把半导体线索从主题推进到业绩与订单验证，但长端利率和扩产回报仍构成约束。</x:v>
      </x:c>
      <x:c r="O223" t="str">
        <x:v>AI与半导体估值回撤、外部限制升级、扩产过快或订单兑现不及预期。投研参考/模型组合假设，不构成确定收益承诺。</x:v>
      </x:c>
      <x:c r="P223" t="str">
        <x:v>国产存储与半导体资本化; AI算力与光模块; 光通信资本开支</x:v>
      </x:c>
      <x:c r="Q223" t="str">
        <x:v>已复盘</x:v>
      </x:c>
      <x:c r="R223" t="n">
        <x:v>46270</x:v>
      </x:c>
      <x:c r="S223"/>
      <x:c r="T223"/>
      <x:c r="U223"/>
      <x:c r="V223" t="str">
        <x:v>未触发</x:v>
      </x:c>
      <x:c r="W223"/>
      <x:c r="X223" t="str">
        <x:v>周复盘2026-09-05：AKShare=stale_cache，历史数据截至2026-09-04；截至历史数据日未观察到同时满足建议入场条件的交易日未模拟成交；未触发不计入方向命中率。</x:v>
      </x:c>
    </x:row>
    <x:row r="224" ht="45" customHeight="1">
      <x:c r="A224" t="n">
        <x:v>46257</x:v>
      </x:c>
      <x:c r="B224" t="str">
        <x:v>20260823-S03</x:v>
      </x:c>
      <x:c r="C224" t="str">
        <x:v>消费ETF</x:v>
      </x:c>
      <x:c r="D224" t="str">
        <x:v>159928.SZ</x:v>
      </x:c>
      <x:c r="E224" t="str">
        <x:v>中国A股</x:v>
      </x:c>
      <x:c r="F224" t="str">
        <x:v>ETF</x:v>
      </x:c>
      <x:c r="G224" t="str">
        <x:v>继续观望，等待贴息与销量传导</x:v>
      </x:c>
      <x:c r="H224" t="str">
        <x:v>2-6周</x:v>
      </x:c>
      <x:c r="I224" t="str">
        <x:v>AKShare=stale_cache，最新缓存截至8月14日：不能作为8月23日当日行情依据。缓存收盘0.673元、5日均线0.682元、20日均线0.678元、20日量比0.77；促内需政策扩大贴息，但7月汽车零售下滑，消费修复尚未被总量数据确认。</x:v>
      </x:c>
      <x:c r="J224" t="str">
        <x:v>最新交易日收盘站上0.685元且成交量达到20日均量1.0倍，同时汽车/家居销售连续两周改善后，下一交易日买入50%。</x:v>
      </x:c>
      <x:c r="K224" t="str">
        <x:v>触发后收盘跌破0.670元止损；0.705元和0.725元分批止盈。</x:v>
      </x:c>
      <x:c r="L224" t="n">
        <x:v>48</x:v>
      </x:c>
      <x:c r="M224" t="str">
        <x:v>v1.6</x:v>
      </x:c>
      <x:c r="N224" t="str">
        <x:v>促内需工具对耐用品和设备更新有边际支持，但汽车总零售下滑说明价格与需求压力仍在，需用销量、贷款投放和毛利率验证。</x:v>
      </x:c>
      <x:c r="O224" t="str">
        <x:v>居民消费恢复偏弱、价格战延续、房地产修复不及预期或资金继续偏向科技成长。投研参考/模型组合假设，不构成确定收益承诺。</x:v>
      </x:c>
      <x:c r="P224" t="str">
        <x:v>中国促内需政策组合; 汽车消费与新能源渗透; 内需与政策传导</x:v>
      </x:c>
      <x:c r="Q224" t="str">
        <x:v>已复盘</x:v>
      </x:c>
      <x:c r="R224" t="n">
        <x:v>46270</x:v>
      </x:c>
      <x:c r="S224"/>
      <x:c r="T224"/>
      <x:c r="U224"/>
      <x:c r="V224" t="str">
        <x:v>未触发</x:v>
      </x:c>
      <x:c r="W224"/>
      <x:c r="X224" t="str">
        <x:v>周复盘2026-09-05：AKShare=stale_cache，历史数据截至2026-09-04；截至历史数据日未观察到同时满足建议入场条件的交易日未模拟成交；未触发不计入方向命中率。</x:v>
      </x:c>
    </x:row>
    <x:row r="225" ht="45" customHeight="1">
      <x:c r="A225" t="n">
        <x:v>46257</x:v>
      </x:c>
      <x:c r="B225" t="str">
        <x:v>20260823-S04</x:v>
      </x:c>
      <x:c r="C225" t="str">
        <x:v>黄金ETF</x:v>
      </x:c>
      <x:c r="D225" t="str">
        <x:v>518880.SH</x:v>
      </x:c>
      <x:c r="E225" t="str">
        <x:v>中国A股</x:v>
      </x:c>
      <x:c r="F225" t="str">
        <x:v>ETF</x:v>
      </x:c>
      <x:c r="G225" t="str">
        <x:v>持有剩余75%，不追高</x:v>
      </x:c>
      <x:c r="H225" t="str">
        <x:v>1-4周</x:v>
      </x:c>
      <x:c r="I225" t="str">
        <x:v>AKShare=stale_cache，最新缓存截至8月14日：不能作为8月23日当日行情依据。缓存收盘8.946元、5日均线9.021元、20日均线8.632元、20日量比1.11；霍尔木兹局部放行降低全面阻断尾部，但制裁、谈判和长端利率仍支持高波动。</x:v>
      </x:c>
      <x:c r="J225" t="str">
        <x:v>已有仓位维持；未持有者仅在最新交易日回踩8.900元附近后收盘重新站上9.000元，下一交易日买入25%。</x:v>
      </x:c>
      <x:c r="K225" t="str">
        <x:v>最新交易日收盘跌破8.850元减25%，跌破8.620元清仓；9.180元和9.300元分批止盈。</x:v>
      </x:c>
      <x:c r="L225" t="n">
        <x:v>74</x:v>
      </x:c>
      <x:c r="M225" t="str">
        <x:v>v1.6</x:v>
      </x:c>
      <x:c r="N225" t="str">
        <x:v>局部通航与谈判预期可能压低避险溢价，但制裁升级、邻国施压和航运事故风险仍未解除，黄金适合作为风险对冲而非追涨交易。</x:v>
      </x:c>
      <x:c r="O225" t="str">
        <x:v>通航连续恢复、美元和实际利率上行、美债期限溢价继续走高或地缘谈判快速反转。投研参考/模型组合假设，不构成确定收益承诺。</x:v>
      </x:c>
      <x:c r="P225" t="str">
        <x:v>霍尔木兹通航与能源风险; 伊朗制裁与外交斡旋; 美联储利率路径</x:v>
      </x:c>
      <x:c r="Q225" t="str">
        <x:v>待跟踪</x:v>
      </x:c>
      <x:c r="R225" t="str">
        <x:f>IF('Backtest_Trades'!X227="","",'Backtest_Trades'!X227)</x:f>
      </x:c>
      <x:c r="S225" t="str">
        <x:f>IF('Backtest_Trades'!Q227="","",'Backtest_Trades'!Q227)</x:f>
      </x:c>
      <x:c r="T225" t="str">
        <x:f>IF('Backtest_Trades'!S227="","",'Backtest_Trades'!S227)</x:f>
      </x:c>
      <x:c r="U225" t="str">
        <x:f>IF('Backtest_Trades'!T227="","",'Backtest_Trades'!T227)</x:f>
      </x:c>
      <x:c r="V225" t="str">
        <x:f>IF('Backtest_Trades'!U227="","",'Backtest_Trades'!U227)</x:f>
        <x:v>未到期</x:v>
      </x:c>
      <x:c r="W225" t="str">
        <x:f>IF('Backtest_Trades'!V227="","",'Backtest_Trades'!V227)</x:f>
      </x:c>
      <x:c r="X225" t="str">
        <x:v>截至2026-08-27尚未走完建议持有窗口，继续待跟踪。；周复盘2026-10-17：live，截至2026-10-16；已到最长观点窗口。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226" ht="45" customHeight="1">
      <x:c r="A226" t="n">
        <x:v>46257</x:v>
      </x:c>
      <x:c r="B226" t="str">
        <x:v>20260823-S05</x:v>
      </x:c>
      <x:c r="C226" t="str">
        <x:v>United States Oil Fund</x:v>
      </x:c>
      <x:c r="D226" t="str">
        <x:v>USO.US</x:v>
      </x:c>
      <x:c r="E226" t="str">
        <x:v>美国</x:v>
      </x:c>
      <x:c r="F226" t="str">
        <x:v>商品ETF</x:v>
      </x:c>
      <x:c r="G226" t="str">
        <x:v>维持原仓位，等待通航与价格双确认</x:v>
      </x:c>
      <x:c r="H226" t="str">
        <x:v>1-3周</x:v>
      </x:c>
      <x:c r="I226" t="str">
        <x:v>部分伊拉克油轮获准通过霍尔木兹，但整体通行量仍显著低于战前且船舶仍遭遇袭击；油价风险溢价可能冲高回落，需用连续通航与价格共同确认。</x:v>
      </x:c>
      <x:c r="J226" t="str">
        <x:v>维持现有模型仓位；若USO高开超过3%后收盘仍高于前一交易日高点，下一交易日增加25%；若冲高回落且收盘跌破前一交易日收盘，不加仓。</x:v>
      </x:c>
      <x:c r="K226" t="str">
        <x:v>若正式通航声明落地、连续3日无袭船且布伦特连续2日低于84美元，下一交易日减仓50%；若USO收盘跌破前一交易日低点，停止加仓并复核。</x:v>
      </x:c>
      <x:c r="L226" t="n">
        <x:v>77</x:v>
      </x:c>
      <x:c r="M226" t="str">
        <x:v>v1.6</x:v>
      </x:c>
      <x:c r="N226" t="str">
        <x:v>局部放行没有消除能源供给不确定性，制裁、替代路线和保险成本仍支持风险溢价；但任何谈判或连续护航都可能快速压低油价。</x:v>
      </x:c>
      <x:c r="O226" t="str">
        <x:v>外交安排快速落地导致油价风险溢价回吐，全球需求走弱，或红海与海湾袭击扩散造成跳空风险。投研参考/模型组合假设，不构成确定收益承诺。</x:v>
      </x:c>
      <x:c r="P226" t="str">
        <x:v>霍尔木兹通航与能源风险; 全球石油库存; 伊朗制裁与外交斡旋</x:v>
      </x:c>
      <x:c r="Q226" t="str">
        <x:v>待跟踪</x:v>
      </x:c>
      <x:c r="R226" t="str">
        <x:f>IF('Backtest_Trades'!X228="","",'Backtest_Trades'!X228)</x:f>
      </x:c>
      <x:c r="S226" t="str">
        <x:f>IF('Backtest_Trades'!Q228="","",'Backtest_Trades'!Q228)</x:f>
      </x:c>
      <x:c r="T226" t="str">
        <x:f>IF('Backtest_Trades'!S228="","",'Backtest_Trades'!S228)</x:f>
      </x:c>
      <x:c r="U226" t="str">
        <x:f>IF('Backtest_Trades'!T228="","",'Backtest_Trades'!T228)</x:f>
      </x:c>
      <x:c r="V226" t="str">
        <x:f>IF('Backtest_Trades'!U228="","",'Backtest_Trades'!U228)</x:f>
        <x:v>未到期</x:v>
      </x:c>
      <x:c r="W226" t="str">
        <x:f>IF('Backtest_Trades'!V228="","",'Backtest_Trades'!V228)</x:f>
      </x:c>
      <x:c r="X226" t="str">
        <x:v>截至2026-08-27尚未走完建议持有窗口，继续待跟踪。；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227" ht="45" customHeight="1">
      <x:c r="A227" t="n">
        <x:v>46259</x:v>
      </x:c>
      <x:c r="B227" t="str">
        <x:v>20260825-S01</x:v>
      </x:c>
      <x:c r="C227" t="str">
        <x:v>沪深300ETF</x:v>
      </x:c>
      <x:c r="D227" t="str">
        <x:v>510300.SH</x:v>
      </x:c>
      <x:c r="E227" t="str">
        <x:v>中国A股</x:v>
      </x:c>
      <x:c r="F227" t="str">
        <x:v>ETF</x:v>
      </x:c>
      <x:c r="G227" t="str">
        <x:v>观望转买入，等待流动性与价格共振</x:v>
      </x:c>
      <x:c r="H227" t="str">
        <x:v>2-6周</x:v>
      </x:c>
      <x:c r="I227" t="str">
        <x:v>AKShare=stale_cache，最新缓存截至8月14日：不能作为8月25日当日行情依据。缓存收盘4.726元、5日均线4.738元、20日均线4.705元、20日量比0.53；逆回购窗口、住房公积金和上海产业规划提供政策催化，但宽基仍需成交确认。</x:v>
      </x:c>
      <x:c r="J227" t="str">
        <x:v>最新交易日收盘不低于4.750元且成交量达到20日均量0.90倍，同时逆回购实际净投放为正，下一交易日买入50%。</x:v>
      </x:c>
      <x:c r="K227" t="str">
        <x:v>触发后收盘跌破4.680元减仓50%，跌破4.620元清仓；4.850元和4.950元分批止盈。</x:v>
      </x:c>
      <x:c r="L227" t="n">
        <x:v>57</x:v>
      </x:c>
      <x:c r="M227" t="str">
        <x:v>v1.6</x:v>
      </x:c>
      <x:c r="N227" t="str">
        <x:v>流动性工具和产业政策改善宽基风险偏好，但地产与汽车需求仍未全面修复，使用流动性、政策和价格三重确认。</x:v>
      </x:c>
      <x:c r="O227" t="str">
        <x:v>逆回购投放低于预期、国内需求继续走弱、外部冲突升级或无量突破失败。投研参考/模型组合假设，不构成确定收益承诺。</x:v>
      </x:c>
      <x:c r="P227" t="str">
        <x:v>中国短期流动性; 住房公积金与地产修复; 上海先进产业集群</x:v>
      </x:c>
      <x:c r="Q227" t="str">
        <x:v>已复盘</x:v>
      </x:c>
      <x:c r="R227" t="n">
        <x:v>46277</x:v>
      </x:c>
      <x:c r="S227"/>
      <x:c r="T227"/>
      <x:c r="U227"/>
      <x:c r="V227" t="str">
        <x:v>未触发</x:v>
      </x:c>
      <x:c r="W227"/>
      <x:c r="X227" t="str">
        <x:v>周复盘2026-09-12：AKShare=stale_cache，历史数据截至2026-09-11；截至历史数据日未观察到同时满足建议入场条件的交易日未模拟成交；未触发不计入方向命中率。</x:v>
      </x:c>
    </x:row>
    <x:row r="228" ht="45" customHeight="1">
      <x:c r="A228" t="n">
        <x:v>46259</x:v>
      </x:c>
      <x:c r="B228" t="str">
        <x:v>20260825-S02</x:v>
      </x:c>
      <x:c r="C228" t="str">
        <x:v>半导体ETF</x:v>
      </x:c>
      <x:c r="D228" t="str">
        <x:v>512480.SH</x:v>
      </x:c>
      <x:c r="E228" t="str">
        <x:v>中国A股</x:v>
      </x:c>
      <x:c r="F228" t="str">
        <x:v>ETF</x:v>
      </x:c>
      <x:c r="G228" t="str">
        <x:v>持有剩余50%，等待AI硬件与自主可控量价确认</x:v>
      </x:c>
      <x:c r="H228" t="str">
        <x:v>1-4周</x:v>
      </x:c>
      <x:c r="I228" t="str">
        <x:v>AKShare=stale_cache，最新缓存截至8月14日：不能作为8月25日当日行情依据。缓存收盘1.077元、5日均线1.077元、20日均线1.057元、20日量比0.58；上海集群、科技摩擦、AI终端与光连接业绩提供订单线索，但外部限制和高估值提高波动。</x:v>
      </x:c>
      <x:c r="J228" t="str">
        <x:v>仅当最新交易日收盘站上1.100元且成交量达到20日均量0.90倍后，下一交易日买回25%；否则维持50%。</x:v>
      </x:c>
      <x:c r="K228" t="str">
        <x:v>最新交易日收盘跌破1.050元再减25%，跌破1.000元清仓；1.120元和1.150元分批止盈。</x:v>
      </x:c>
      <x:c r="L228" t="n">
        <x:v>63</x:v>
      </x:c>
      <x:c r="M228" t="str">
        <x:v>v1.6</x:v>
      </x:c>
      <x:c r="N228" t="str">
        <x:v>国产产业集群、科技供应链摩擦和AI硬件业绩共同支持半导体主题，但应以订单、量能和盈利确认，而非只交易政策表述。</x:v>
      </x:c>
      <x:c r="O228" t="str">
        <x:v>AI与半导体估值回撤、外部限制升级、资本开支回报不及预期或扩产过快。投研参考/模型组合假设，不构成确定收益承诺。</x:v>
      </x:c>
      <x:c r="P228" t="str">
        <x:v>上海先进产业集群; 中美科技与供应链; AI终端与高速连接</x:v>
      </x:c>
      <x:c r="Q228" t="str">
        <x:v>已复盘</x:v>
      </x:c>
      <x:c r="R228" t="n">
        <x:v>46270</x:v>
      </x:c>
      <x:c r="S228"/>
      <x:c r="T228"/>
      <x:c r="U228"/>
      <x:c r="V228" t="str">
        <x:v>未触发</x:v>
      </x:c>
      <x:c r="W228"/>
      <x:c r="X228" t="str">
        <x:v>周复盘2026-09-05：AKShare=stale_cache，历史数据截至2026-09-04；截至历史数据日未观察到同时满足建议入场条件的交易日未模拟成交；未触发不计入方向命中率。</x:v>
      </x:c>
    </x:row>
    <x:row r="229" ht="45" customHeight="1">
      <x:c r="A229" t="n">
        <x:v>46259</x:v>
      </x:c>
      <x:c r="B229" t="str">
        <x:v>20260825-S03</x:v>
      </x:c>
      <x:c r="C229" t="str">
        <x:v>消费ETF</x:v>
      </x:c>
      <x:c r="D229" t="str">
        <x:v>159928.SZ</x:v>
      </x:c>
      <x:c r="E229" t="str">
        <x:v>中国A股</x:v>
      </x:c>
      <x:c r="F229" t="str">
        <x:v>ETF</x:v>
      </x:c>
      <x:c r="G229" t="str">
        <x:v>继续观望，等待住房与消费销量传导</x:v>
      </x:c>
      <x:c r="H229" t="str">
        <x:v>2-6周</x:v>
      </x:c>
      <x:c r="I229" t="str">
        <x:v>AKShare=stale_cache，最新缓存截至8月14日：不能作为8月25日当日行情依据。缓存收盘0.673元、5日均线0.682元、20日均线0.678元、20日量比0.77；公积金额度提升与逆回购是边际催化，但汽车总零售偏弱，消费修复尚未确认。</x:v>
      </x:c>
      <x:c r="J229" t="str">
        <x:v>最新交易日收盘站上0.685元且成交量达到20日均量1.0倍，同时家居/汽车销售连续两周改善后，下一交易日买入50%。</x:v>
      </x:c>
      <x:c r="K229" t="str">
        <x:v>触发后收盘跌破0.670元止损；0.705元和0.725元分批止盈。</x:v>
      </x:c>
      <x:c r="L229" t="n">
        <x:v>50</x:v>
      </x:c>
      <x:c r="M229" t="str">
        <x:v>v1.6</x:v>
      </x:c>
      <x:c r="N229" t="str">
        <x:v>住房融资和促内需政策有助于耐用品消费，但汽车总量下滑说明需求和价格压力仍在，需用销量、贷款和企业毛利验证。</x:v>
      </x:c>
      <x:c r="O229" t="str">
        <x:v>居民消费恢复偏弱、价格战延续、地产成交不及预期或资金继续偏向科技成长。投研参考/模型组合假设，不构成确定收益承诺。</x:v>
      </x:c>
      <x:c r="P229" t="str">
        <x:v>住房公积金与地产修复; 汽车消费与新能源渗透; 中国短期流动性</x:v>
      </x:c>
      <x:c r="Q229" t="str">
        <x:v>待跟踪</x:v>
      </x:c>
      <x:c r="R229" t="str">
        <x:f>IF('Backtest_Trades'!X231="","",'Backtest_Trades'!X231)</x:f>
      </x:c>
      <x:c r="S229" t="str">
        <x:f>IF('Backtest_Trades'!Q231="","",'Backtest_Trades'!Q231)</x:f>
      </x:c>
      <x:c r="T229" t="str">
        <x:f>IF('Backtest_Trades'!S231="","",'Backtest_Trades'!S231)</x:f>
      </x:c>
      <x:c r="U229" t="str">
        <x:f>IF('Backtest_Trades'!T231="","",'Backtest_Trades'!T231)</x:f>
      </x:c>
      <x:c r="V229" t="str">
        <x:f>IF('Backtest_Trades'!U231="","",'Backtest_Trades'!U231)</x:f>
        <x:v>未到期</x:v>
      </x:c>
      <x:c r="W229" t="str">
        <x:f>IF('Backtest_Trades'!V231="","",'Backtest_Trades'!V231)</x:f>
      </x:c>
      <x:c r="X229" t="str">
        <x:v>截至2026-08-27尚未走完建议持有窗口，继续待跟踪。；周复盘2026-10-17：live，截至2026-10-16；已到最长观点窗口。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230" ht="45" customHeight="1">
      <x:c r="A230" t="n">
        <x:v>46259</x:v>
      </x:c>
      <x:c r="B230" t="str">
        <x:v>20260825-S04</x:v>
      </x:c>
      <x:c r="C230" t="str">
        <x:v>黄金ETF</x:v>
      </x:c>
      <x:c r="D230" t="str">
        <x:v>518880.SH</x:v>
      </x:c>
      <x:c r="E230" t="str">
        <x:v>中国A股</x:v>
      </x:c>
      <x:c r="F230" t="str">
        <x:v>ETF</x:v>
      </x:c>
      <x:c r="G230" t="str">
        <x:v>持有剩余75%，不追高</x:v>
      </x:c>
      <x:c r="H230" t="str">
        <x:v>1-4周</x:v>
      </x:c>
      <x:c r="I230" t="str">
        <x:v>AKShare=stale_cache，最新缓存截至8月14日：不能作为8月25日当日行情依据。缓存收盘8.946元、5日均线9.021元、20日均线8.632元、20日量比1.11；船舶遭袭和制裁扩围支持避险，但美联储偏鹰与局部通航会带来快速反转。</x:v>
      </x:c>
      <x:c r="J230" t="str">
        <x:v>已有仓位维持；未持有者仅在最新交易日回踩8.900元附近后收盘重新站上9.000元，下一交易日买入25%。</x:v>
      </x:c>
      <x:c r="K230" t="str">
        <x:v>最新交易日收盘跌破8.850元减25%，跌破8.620元清仓；9.180元和9.300元分批止盈。</x:v>
      </x:c>
      <x:c r="L230" t="n">
        <x:v>76</x:v>
      </x:c>
      <x:c r="M230" t="str">
        <x:v>v1.6</x:v>
      </x:c>
      <x:c r="N230" t="str">
        <x:v>制裁覆盖黄金和航运且出现船舶实物袭击，避险需求仍有支撑；但长端利率、美元和局部通航可能压低风险溢价，黄金只做风险对冲。</x:v>
      </x:c>
      <x:c r="O230" t="str">
        <x:v>通航连续恢复、美元与实际利率上行、长端期限溢价走高或外交谈判快速反转。投研参考/模型组合假设，不构成确定收益承诺。</x:v>
      </x:c>
      <x:c r="P230" t="str">
        <x:v>霍尔木兹通航与能源风险; 伊朗制裁与金融网络; 美联储利率路径</x:v>
      </x:c>
      <x:c r="Q230" t="str">
        <x:v>待跟踪</x:v>
      </x:c>
      <x:c r="R230" t="str">
        <x:f>IF('Backtest_Trades'!X232="","",'Backtest_Trades'!X232)</x:f>
      </x:c>
      <x:c r="S230" t="str">
        <x:f>IF('Backtest_Trades'!Q232="","",'Backtest_Trades'!Q232)</x:f>
      </x:c>
      <x:c r="T230" t="str">
        <x:f>IF('Backtest_Trades'!S232="","",'Backtest_Trades'!S232)</x:f>
      </x:c>
      <x:c r="U230" t="str">
        <x:f>IF('Backtest_Trades'!T232="","",'Backtest_Trades'!T232)</x:f>
      </x:c>
      <x:c r="V230" t="str">
        <x:f>IF('Backtest_Trades'!U232="","",'Backtest_Trades'!U232)</x:f>
        <x:v>未到期</x:v>
      </x:c>
      <x:c r="W230" t="str">
        <x:f>IF('Backtest_Trades'!V232="","",'Backtest_Trades'!V232)</x:f>
      </x:c>
      <x:c r="X230" t="str">
        <x:v>截至2026-08-27尚未走完建议持有窗口，继续待跟踪。；周复盘2026-10-17：live，截至2026-10-16；已到最长观点窗口。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231" ht="45" customHeight="1">
      <x:c r="A231" t="n">
        <x:v>46259</x:v>
      </x:c>
      <x:c r="B231" t="str">
        <x:v>20260825-S05</x:v>
      </x:c>
      <x:c r="C231" t="str">
        <x:v>United States Oil Fund</x:v>
      </x:c>
      <x:c r="D231" t="str">
        <x:v>USO.US</x:v>
      </x:c>
      <x:c r="E231" t="str">
        <x:v>美国</x:v>
      </x:c>
      <x:c r="F231" t="str">
        <x:v>商品ETF</x:v>
      </x:c>
      <x:c r="G231" t="str">
        <x:v>维持原仓位，事件与价格双确认后再加仓</x:v>
      </x:c>
      <x:c r="H231" t="str">
        <x:v>1-3周</x:v>
      </x:c>
      <x:c r="I231" t="str">
        <x:v>霍尔木兹船舶遭袭且美国扩大航运、石油与金融制裁，油价风险溢价仍有支撑；但局部通航、替代路线和需求走弱可能带来冲高回落。</x:v>
      </x:c>
      <x:c r="J231" t="str">
        <x:v>维持现有模型仓位；若USO高开超过3%后收盘仍高于前一交易日高点，下一交易日增加25%；若冲高回落且收盘跌破前一交易日收盘，不加仓。</x:v>
      </x:c>
      <x:c r="K231" t="str">
        <x:v>若正式通航声明落地、连续3日无袭船且布伦特连续2日低于84美元，下一交易日减仓50%；若USO收盘跌破前一交易日低点，停止加仓并复核。</x:v>
      </x:c>
      <x:c r="L231" t="n">
        <x:v>82</x:v>
      </x:c>
      <x:c r="M231" t="str">
        <x:v>v1.6</x:v>
      </x:c>
      <x:c r="N231" t="str">
        <x:v>实物袭击与制裁扩围把能源风险从新闻推向航运和金融网络，支持油价风险溢价；但必须用连续通航、布伦特和USO价格确认，避免追逐跳空。</x:v>
      </x:c>
      <x:c r="O231" t="str">
        <x:v>外交安排快速落地、替代路线增量超过预期、全球需求走弱，或冲突扩散造成跳空和流动性风险。投研参考/模型组合假设，不构成确定收益承诺。</x:v>
      </x:c>
      <x:c r="P231" t="str">
        <x:v>霍尔木兹通航与能源风险; 伊朗制裁与金融网络; 全球石油库存</x:v>
      </x:c>
      <x:c r="Q231" t="str">
        <x:v>待跟踪</x:v>
      </x:c>
      <x:c r="R231" t="str">
        <x:f>IF('Backtest_Trades'!X233="","",'Backtest_Trades'!X233)</x:f>
      </x:c>
      <x:c r="S231" t="str">
        <x:f>IF('Backtest_Trades'!Q233="","",'Backtest_Trades'!Q233)</x:f>
      </x:c>
      <x:c r="T231" t="str">
        <x:f>IF('Backtest_Trades'!S233="","",'Backtest_Trades'!S233)</x:f>
      </x:c>
      <x:c r="U231" t="str">
        <x:f>IF('Backtest_Trades'!T233="","",'Backtest_Trades'!T233)</x:f>
      </x:c>
      <x:c r="V231" t="str">
        <x:f>IF('Backtest_Trades'!U233="","",'Backtest_Trades'!U233)</x:f>
        <x:v>未到期</x:v>
      </x:c>
      <x:c r="W231" t="str">
        <x:f>IF('Backtest_Trades'!V233="","",'Backtest_Trades'!V233)</x:f>
      </x:c>
      <x:c r="X231" t="str">
        <x:v>截至2026-08-27尚未走完建议持有窗口，继续待跟踪。；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232" ht="45" customHeight="1">
      <x:c r="A232" t="n">
        <x:v>46260</x:v>
      </x:c>
      <x:c r="B232" t="str">
        <x:v>20260826-S01</x:v>
      </x:c>
      <x:c r="C232" t="str">
        <x:v>沪深300ETF</x:v>
      </x:c>
      <x:c r="D232" t="str">
        <x:v>510300.SH</x:v>
      </x:c>
      <x:c r="E232" t="str">
        <x:v>中国A股</x:v>
      </x:c>
      <x:c r="F232" t="str">
        <x:v>ETF</x:v>
      </x:c>
      <x:c r="G232" t="str">
        <x:v>观望转买入，等待流动性与价格共振</x:v>
      </x:c>
      <x:c r="H232" t="str">
        <x:v>2-6周</x:v>
      </x:c>
      <x:c r="I232" t="str">
        <x:v>AKShare=live，截至2026-08-26收盘4.652元、5日均线4.6456元、20日均线4.6921元、20日量比0.892；逆回购窗口、住房公积金和六网投融资提供催化，但收盘低于20日均线且量能未完全恢复，宽基仍需成交确认。</x:v>
      </x:c>
      <x:c r="J232" t="str">
        <x:v>最新交易日收盘重新站上4.700元且成交量达到20日均量1.00倍，同时逆回购实际净投放为正，下一交易日买入50%。</x:v>
      </x:c>
      <x:c r="K232" t="str">
        <x:v>触发后收盘跌破4.620元减仓50%，跌破4.550元清仓；4.800元和4.900元分批止盈。</x:v>
      </x:c>
      <x:c r="L232" t="n">
        <x:v>58</x:v>
      </x:c>
      <x:c r="M232" t="str">
        <x:v>v1.6</x:v>
      </x:c>
      <x:c r="N232" t="str">
        <x:v>流动性安排、地产支持和重大工程投融资可能改善宽基风险偏好，但地产、汽车和全球利率仍有不确定性，采用政策、流动性和价格三重确认。</x:v>
      </x:c>
      <x:c r="O232" t="str">
        <x:v>逆回购投放低于预期、国内需求继续走弱、外部冲突升级或无量突破失败。投研参考/模型组合假设，不构成确定收益承诺。</x:v>
      </x:c>
      <x:c r="P232" t="str">
        <x:v>中国短期流动性; 住房公积金与地产修复; 中国六网协同与重大工程</x:v>
      </x:c>
      <x:c r="Q232" t="str">
        <x:v>已复盘</x:v>
      </x:c>
      <x:c r="R232" t="n">
        <x:v>46277</x:v>
      </x:c>
      <x:c r="S232"/>
      <x:c r="T232"/>
      <x:c r="U232"/>
      <x:c r="V232" t="str">
        <x:v>未触发</x:v>
      </x:c>
      <x:c r="W232"/>
      <x:c r="X232" t="str">
        <x:v>周复盘2026-09-12：AKShare=stale_cache，历史数据截至2026-09-11；截至历史数据日未观察到同时满足建议入场条件的交易日未模拟成交；未触发不计入方向命中率。</x:v>
      </x:c>
    </x:row>
    <x:row r="233" ht="45" customHeight="1">
      <x:c r="A233" t="n">
        <x:v>46260</x:v>
      </x:c>
      <x:c r="B233" t="str">
        <x:v>20260826-S02</x:v>
      </x:c>
      <x:c r="C233" t="str">
        <x:v>半导体ETF</x:v>
      </x:c>
      <x:c r="D233" t="str">
        <x:v>512480.SH</x:v>
      </x:c>
      <x:c r="E233" t="str">
        <x:v>中国A股</x:v>
      </x:c>
      <x:c r="F233" t="str">
        <x:v>ETF</x:v>
      </x:c>
      <x:c r="G233" t="str">
        <x:v>持有剩余50%，等待AI硬件与自主可控量价确认</x:v>
      </x:c>
      <x:c r="H233" t="str">
        <x:v>1-4周</x:v>
      </x:c>
      <x:c r="I233" t="str">
        <x:v>AKShare=live，截至2026-08-26收盘1.017元、5日均线1.0232元、20日均线1.0406元、20日量比0.7285；上海产业集群、科技摩擦、AI终端与卫星发射提供订单线索，但收盘低于5日和20日均线且近5日回落，外部限制与高估值提高波动。</x:v>
      </x:c>
      <x:c r="J233" t="str">
        <x:v>仅当最新交易日收盘站上1.060元且成交量达到20日均量0.90倍后，下一交易日买回25%；否则维持50%。</x:v>
      </x:c>
      <x:c r="K233" t="str">
        <x:v>最新交易日收盘跌破0.990元再减25%，跌破0.950元清仓；1.100元和1.150元分批止盈。</x:v>
      </x:c>
      <x:c r="L233" t="n">
        <x:v>64</x:v>
      </x:c>
      <x:c r="M233" t="str">
        <x:v>v1.6</x:v>
      </x:c>
      <x:c r="N233" t="str">
        <x:v>上海产业规划、AI硬件盈利和商业航天订单共同支持半导体主题，但需以订单、量能和盈利确认，不只交易政策表述。</x:v>
      </x:c>
      <x:c r="O233" t="str">
        <x:v>AI与半导体估值回撤、外部限制升级、资本开支回报不及预期或扩产过快。投研参考/模型组合假设，不构成确定收益承诺。</x:v>
      </x:c>
      <x:c r="P233" t="str">
        <x:v>上海先进产业集群; 中美科技与供应链; AI终端与高速连接</x:v>
      </x:c>
      <x:c r="Q233" t="str">
        <x:v>已复盘</x:v>
      </x:c>
      <x:c r="R233" t="n">
        <x:v>46270</x:v>
      </x:c>
      <x:c r="S233"/>
      <x:c r="T233"/>
      <x:c r="U233"/>
      <x:c r="V233" t="str">
        <x:v>未触发</x:v>
      </x:c>
      <x:c r="W233"/>
      <x:c r="X233" t="str">
        <x:v>周复盘2026-09-05：AKShare=stale_cache，历史数据截至2026-09-04；截至历史数据日未观察到同时满足建议入场条件的交易日未模拟成交；未触发不计入方向命中率。</x:v>
      </x:c>
    </x:row>
    <x:row r="234" ht="45" customHeight="1">
      <x:c r="A234" t="n">
        <x:v>46260</x:v>
      </x:c>
      <x:c r="B234" t="str">
        <x:v>20260826-S03</x:v>
      </x:c>
      <x:c r="C234" t="str">
        <x:v>消费ETF</x:v>
      </x:c>
      <x:c r="D234" t="str">
        <x:v>159928.SZ</x:v>
      </x:c>
      <x:c r="E234" t="str">
        <x:v>中国A股</x:v>
      </x:c>
      <x:c r="F234" t="str">
        <x:v>ETF</x:v>
      </x:c>
      <x:c r="G234" t="str">
        <x:v>继续观望，等待住房与消费销量传导</x:v>
      </x:c>
      <x:c r="H234" t="str">
        <x:v>2-6周</x:v>
      </x:c>
      <x:c r="I234" t="str">
        <x:v>AKShare=live，截至2026-08-26收盘0.665元、5日均线0.6634元、20日均线0.6755元、20日量比0.5504；住房公积金和汽车制度改善是边际催化，但收盘低于20日均线且量能偏弱，消费修复尚未确认。</x:v>
      </x:c>
      <x:c r="J234" t="str">
        <x:v>最新交易日收盘站上0.680元且成交量达到20日均量1.00倍，同时家居/汽车销售连续两周改善后，下一交易日买入50%。</x:v>
      </x:c>
      <x:c r="K234" t="str">
        <x:v>触发后收盘跌破0.655元止损；0.705元和0.725元分批止盈。</x:v>
      </x:c>
      <x:c r="L234" t="n">
        <x:v>51</x:v>
      </x:c>
      <x:c r="M234" t="str">
        <x:v>v1.6</x:v>
      </x:c>
      <x:c r="N234" t="str">
        <x:v>住房融资和促内需政策有助于耐用品消费，但汽车总量下滑和价格战说明需求压力仍在，需用销量、贷款和企业毛利验证。</x:v>
      </x:c>
      <x:c r="O234" t="str">
        <x:v>居民消费恢复偏弱、价格战延续、地产成交不及预期或资金继续偏向科技成长。投研参考/模型组合假设，不构成确定收益承诺。</x:v>
      </x:c>
      <x:c r="P234" t="str">
        <x:v>住房公积金与地产修复; 汽车消费与新能源渗透; 中国短期流动性</x:v>
      </x:c>
      <x:c r="Q234" t="str">
        <x:v>待跟踪</x:v>
      </x:c>
      <x:c r="R234" t="str">
        <x:f>IF('Backtest_Trades'!X236="","",'Backtest_Trades'!X236)</x:f>
      </x:c>
      <x:c r="S234" t="str">
        <x:f>IF('Backtest_Trades'!Q236="","",'Backtest_Trades'!Q236)</x:f>
      </x:c>
      <x:c r="T234" t="str">
        <x:f>IF('Backtest_Trades'!S236="","",'Backtest_Trades'!S236)</x:f>
      </x:c>
      <x:c r="U234" t="str">
        <x:f>IF('Backtest_Trades'!T236="","",'Backtest_Trades'!T236)</x:f>
      </x:c>
      <x:c r="V234" t="str">
        <x:f>IF('Backtest_Trades'!U236="","",'Backtest_Trades'!U236)</x:f>
        <x:v>未到期</x:v>
      </x:c>
      <x:c r="W234" t="str">
        <x:f>IF('Backtest_Trades'!V236="","",'Backtest_Trades'!V236)</x:f>
      </x:c>
      <x:c r="X234" t="str">
        <x:v>截至2026-08-27尚未走完建议持有窗口，继续待跟踪。；周复盘2026-10-17：live，截至2026-10-16；已到最长观点窗口。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235" ht="45" customHeight="1">
      <x:c r="A235" t="n">
        <x:v>46260</x:v>
      </x:c>
      <x:c r="B235" t="str">
        <x:v>20260826-S04</x:v>
      </x:c>
      <x:c r="C235" t="str">
        <x:v>黄金ETF</x:v>
      </x:c>
      <x:c r="D235" t="str">
        <x:v>518880.SH</x:v>
      </x:c>
      <x:c r="E235" t="str">
        <x:v>中国A股</x:v>
      </x:c>
      <x:c r="F235" t="str">
        <x:v>ETF</x:v>
      </x:c>
      <x:c r="G235" t="str">
        <x:v>持有剩余75%，不追高</x:v>
      </x:c>
      <x:c r="H235" t="str">
        <x:v>1-4周</x:v>
      </x:c>
      <x:c r="I235" t="str">
        <x:v>AKShare=live，截至2026-08-26收盘9.517元、5日均线9.4472元、20日均线8.9703元、20日量比0.9709；船舶遇袭和制裁扩围支持避险，但金价短期涨幅较大，临时通道谈判与美联储偏鹰会带来快速反转。</x:v>
      </x:c>
      <x:c r="J235" t="str">
        <x:v>已有仓位维持；未持有者仅在回踩9.35元附近后收盘重新站上9.50元，下一交易日买入25%。</x:v>
      </x:c>
      <x:c r="K235" t="str">
        <x:v>最新交易日收盘跌破9.30元减25%，跌破9.00元清仓；9.80元和10.00元分批止盈。</x:v>
      </x:c>
      <x:c r="L235" t="n">
        <x:v>77</x:v>
      </x:c>
      <x:c r="M235" t="str">
        <x:v>v1.6</x:v>
      </x:c>
      <x:c r="N235" t="str">
        <x:v>制裁、油轮遇袭与航行不确定性支持避险需求，但安全通道落地、美元和实际利率上行会压低风险溢价，黄金只做风险对冲。</x:v>
      </x:c>
      <x:c r="O235" t="str">
        <x:v>通航连续恢复、美元与实际利率上行、长端期限溢价走高或外交谈判快速反转。投研参考/模型组合假设，不构成确定收益承诺。</x:v>
      </x:c>
      <x:c r="P235" t="str">
        <x:v>霍尔木兹通航与能源风险; 伊朗制裁与金融网络; 美联储利率路径</x:v>
      </x:c>
      <x:c r="Q235" t="str">
        <x:v>已复盘</x:v>
      </x:c>
      <x:c r="R235" t="n">
        <x:v>46270</x:v>
      </x:c>
      <x:c r="S235"/>
      <x:c r="T235"/>
      <x:c r="U235"/>
      <x:c r="V235" t="str">
        <x:v>未触发</x:v>
      </x:c>
      <x:c r="W235"/>
      <x:c r="X235" t="str">
        <x:v>周复盘2026-09-05：AKShare=stale_cache，历史数据截至2026-09-04；截至历史数据日未观察到同时满足建议入场条件的交易日未模拟成交；未触发不计入方向命中率。</x:v>
      </x:c>
    </x:row>
    <x:row r="236" ht="45" customHeight="1">
      <x:c r="A236" t="n">
        <x:v>46260</x:v>
      </x:c>
      <x:c r="B236" t="str">
        <x:v>20260826-S05</x:v>
      </x:c>
      <x:c r="C236" t="str">
        <x:v>United States Oil Fund</x:v>
      </x:c>
      <x:c r="D236" t="str">
        <x:v>USO.US</x:v>
      </x:c>
      <x:c r="E236" t="str">
        <x:v>美国</x:v>
      </x:c>
      <x:c r="F236" t="str">
        <x:v>商品ETF</x:v>
      </x:c>
      <x:c r="G236" t="str">
        <x:v>维持原仓位，事件与价格双确认后再加仓</x:v>
      </x:c>
      <x:c r="H236" t="str">
        <x:v>1-3周</x:v>
      </x:c>
      <x:c r="I236" t="str">
        <x:v>霍尔木兹临时安全通道谈判与油轮遇袭并存，美国扩大航运、石油和金融制裁；油价风险溢价有支撑但也可能因谈判进展快速回落。</x:v>
      </x:c>
      <x:c r="J236" t="str">
        <x:v>维持现有模型仓位；若USO高开超过3%后收盘仍高于前一交易日高点，下一交易日增加25%；若冲高回落且收盘跌破前一交易日收盘，不加仓。</x:v>
      </x:c>
      <x:c r="K236" t="str">
        <x:v>若正式通航声明落地、连续3日无袭船且布伦特连续2日低于84美元，下一交易日减仓50%；若USO收盘跌破前一交易日低点，停止加仓并复核。</x:v>
      </x:c>
      <x:c r="L236" t="n">
        <x:v>78</x:v>
      </x:c>
      <x:c r="M236" t="str">
        <x:v>v1.6</x:v>
      </x:c>
      <x:c r="N236" t="str">
        <x:v>船舶实物风险与制裁扩围把能源风险推向航运、保险和结算网络，支持油价风险溢价；临时通道和替代路线必须以连续安全通航确认。</x:v>
      </x:c>
      <x:c r="O236" t="str">
        <x:v>外交安排快速落地、替代路线增量超过预期、全球需求走弱，或冲突扩散造成跳空和流动性风险。投研参考/模型组合假设，不构成确定收益承诺。</x:v>
      </x:c>
      <x:c r="P236" t="str">
        <x:v>霍尔木兹通航与能源风险; 伊朗制裁与金融网络; 全球石油库存</x:v>
      </x:c>
      <x:c r="Q236" t="str">
        <x:v>待跟踪</x:v>
      </x:c>
      <x:c r="R236" t="str">
        <x:f>IF('Backtest_Trades'!X238="","",'Backtest_Trades'!X238)</x:f>
      </x:c>
      <x:c r="S236" t="str">
        <x:f>IF('Backtest_Trades'!Q238="","",'Backtest_Trades'!Q238)</x:f>
      </x:c>
      <x:c r="T236" t="str">
        <x:f>IF('Backtest_Trades'!S238="","",'Backtest_Trades'!S238)</x:f>
      </x:c>
      <x:c r="U236" t="str">
        <x:f>IF('Backtest_Trades'!T238="","",'Backtest_Trades'!T238)</x:f>
      </x:c>
      <x:c r="V236" t="str">
        <x:f>IF('Backtest_Trades'!U238="","",'Backtest_Trades'!U238)</x:f>
        <x:v>未到期</x:v>
      </x:c>
      <x:c r="W236" t="str">
        <x:f>IF('Backtest_Trades'!V238="","",'Backtest_Trades'!V238)</x:f>
      </x:c>
      <x:c r="X236" t="str">
        <x:v>截至2026-08-27尚未走完建议持有窗口，继续待跟踪。；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237" ht="45" customHeight="1">
      <x:c r="A237" t="n">
        <x:v>46261</x:v>
      </x:c>
      <x:c r="B237" t="str">
        <x:v>20260827-S01</x:v>
      </x:c>
      <x:c r="C237" t="str">
        <x:v>半导体ETF</x:v>
      </x:c>
      <x:c r="D237" t="str">
        <x:v>512480.SH</x:v>
      </x:c>
      <x:c r="E237" t="str">
        <x:v>中国A股</x:v>
      </x:c>
      <x:c r="F237" t="str">
        <x:v>ETF</x:v>
      </x:c>
      <x:c r="G237" t="str">
        <x:v>观望转买入，等待订单与量价修复</x:v>
      </x:c>
      <x:c r="H237" t="str">
        <x:v>1-4周</x:v>
      </x:c>
      <x:c r="I237" t="str">
        <x:v>AKShare=live，截至2026-08-26收盘1.017元、5日均线1.0232元、20日均线1.0406元、20日量比0.7285；PCIe SSD大单、未来产业规划、AI盈利和半导体融资形成基本面催化，但价格仍低于20日均线且量能不足。</x:v>
      </x:c>
      <x:c r="J237" t="str">
        <x:v>最新交易日收盘站上1.050元且成交量达到20日均量0.95倍，同时半导体板块至少有一项订单或业绩继续验证，下一交易日买入25%。</x:v>
      </x:c>
      <x:c r="K237" t="str">
        <x:v>触发后收盘跌破0.990元减仓25%，跌破0.950元清仓；1.100元和1.150元分批止盈。</x:v>
      </x:c>
      <x:c r="L237" t="n">
        <x:v>67</x:v>
      </x:c>
      <x:c r="M237" t="str">
        <x:v>v1.6</x:v>
      </x:c>
      <x:c r="N237" t="str">
        <x:v>存储订单和AI企业盈利提高科技产业链的业绩可验证性，但大额融资、外部限制与高估值仍可能带来供给和估值压力，采用订单、量能和价格三重确认。</x:v>
      </x:c>
      <x:c r="O237" t="str">
        <x:v>订单交付或毛利不及预期、融资供给压制估值、外部限制升级或AI资本开支放缓。投研参考/模型组合假设，不构成确定收益承诺。</x:v>
      </x:c>
      <x:c r="P237" t="str">
        <x:v>AI存储与数据中心; 中国未来产业与先进制造; 半导体融资与资本开支</x:v>
      </x:c>
      <x:c r="Q237" t="str">
        <x:v>已复盘</x:v>
      </x:c>
      <x:c r="R237" t="n">
        <x:v>46270</x:v>
      </x:c>
      <x:c r="S237"/>
      <x:c r="T237"/>
      <x:c r="U237"/>
      <x:c r="V237" t="str">
        <x:v>未触发</x:v>
      </x:c>
      <x:c r="W237"/>
      <x:c r="X237" t="str">
        <x:v>周复盘2026-09-05：AKShare=stale_cache，历史数据截至2026-09-04；截至历史数据日未观察到同时满足建议入场条件的交易日未模拟成交；未触发不计入方向命中率。</x:v>
      </x:c>
    </x:row>
    <x:row r="238" ht="45" customHeight="1">
      <x:c r="A238" t="n">
        <x:v>46261</x:v>
      </x:c>
      <x:c r="B238" t="str">
        <x:v>20260827-S02</x:v>
      </x:c>
      <x:c r="C238" t="str">
        <x:v>沪深300ETF</x:v>
      </x:c>
      <x:c r="D238" t="str">
        <x:v>510300.SH</x:v>
      </x:c>
      <x:c r="E238" t="str">
        <x:v>中国A股</x:v>
      </x:c>
      <x:c r="F238" t="str">
        <x:v>ETF</x:v>
      </x:c>
      <x:c r="G238" t="str">
        <x:v>观望转买入，等待流动性与宽基共振</x:v>
      </x:c>
      <x:c r="H238" t="str">
        <x:v>2-6周</x:v>
      </x:c>
      <x:c r="I238" t="str">
        <x:v>AKShare=live，截至2026-08-26收盘4.652元、5日均线4.6456元、20日均线4.6921元、20日量比0.892；未来产业规划、上海产业目标和灾后修复提供政策与投资线索，但收盘低于20日均线，量能仍需确认。</x:v>
      </x:c>
      <x:c r="J238" t="str">
        <x:v>最新交易日收盘重新站上4.700元且成交量达到20日均量1.00倍，同时宽基成交额连续两日改善，下一交易日买入50%。</x:v>
      </x:c>
      <x:c r="K238" t="str">
        <x:v>触发后收盘跌破4.600元减仓50%，跌破4.530元清仓；4.800元和4.900元分批止盈。</x:v>
      </x:c>
      <x:c r="L238" t="n">
        <x:v>55</x:v>
      </x:c>
      <x:c r="M238" t="str">
        <x:v>v1.6</x:v>
      </x:c>
      <x:c r="N238" t="str">
        <x:v>政策对未来产业、战略性新兴产业和应急修复的支持有助于风险偏好，但汽车、消费和外部能源风险仍未全面消除，需等待成交确认。</x:v>
      </x:c>
      <x:c r="O238" t="str">
        <x:v>政策传导弱、国内需求修复不及预期、外部冲突升级或无量反弹失败。投研参考/模型组合假设，不构成确定收益承诺。</x:v>
      </x:c>
      <x:c r="P238" t="str">
        <x:v>中国未来产业与先进制造; 上海先进产业集群; 灾害救助与应急建设</x:v>
      </x:c>
      <x:c r="Q238" t="str">
        <x:v>已复盘</x:v>
      </x:c>
      <x:c r="R238" t="n">
        <x:v>46277</x:v>
      </x:c>
      <x:c r="S238"/>
      <x:c r="T238"/>
      <x:c r="U238"/>
      <x:c r="V238" t="str">
        <x:v>未触发</x:v>
      </x:c>
      <x:c r="W238"/>
      <x:c r="X238" t="str">
        <x:v>周复盘2026-09-12：AKShare=stale_cache，历史数据截至2026-09-11；截至历史数据日未观察到同时满足建议入场条件的交易日未模拟成交；未触发不计入方向命中率。</x:v>
      </x:c>
    </x:row>
    <x:row r="239" ht="45" customHeight="1">
      <x:c r="A239" t="n">
        <x:v>46261</x:v>
      </x:c>
      <x:c r="B239" t="str">
        <x:v>20260827-S03</x:v>
      </x:c>
      <x:c r="C239" t="str">
        <x:v>消费ETF</x:v>
      </x:c>
      <x:c r="D239" t="str">
        <x:v>159928.SZ</x:v>
      </x:c>
      <x:c r="E239" t="str">
        <x:v>中国A股</x:v>
      </x:c>
      <x:c r="F239" t="str">
        <x:v>ETF</x:v>
      </x:c>
      <x:c r="G239" t="str">
        <x:v>继续观望，等待耐用品需求与毛利确认</x:v>
      </x:c>
      <x:c r="H239" t="str">
        <x:v>2-6周</x:v>
      </x:c>
      <x:c r="I239" t="str">
        <x:v>AKShare=live，截至2026-08-26收盘0.665元、5日均线0.6634元、20日均线0.6755元、20日量比0.5504；理想汽车交付和收入同比下降，虽有车险优化与伊利回购，但消费修复仍未形成量价共振。</x:v>
      </x:c>
      <x:c r="J239" t="str">
        <x:v>最新交易日收盘站上0.680元且成交量达到20日均量1.00倍，同时汽车/家电销售连续两周改善，下一交易日买入50%。</x:v>
      </x:c>
      <x:c r="K239" t="str">
        <x:v>触发后收盘跌破0.650元止损；0.705元和0.725元分批止盈。</x:v>
      </x:c>
      <x:c r="L239" t="n">
        <x:v>50</x:v>
      </x:c>
      <x:c r="M239" t="str">
        <x:v>v1.6</x:v>
      </x:c>
      <x:c r="N239" t="str">
        <x:v>政策降低智能汽车使用成本、消费龙头回购改善股东回报，但头部车企数据仍显示需求和价格压力，必须用销量、折扣和毛利率验证。</x:v>
      </x:c>
      <x:c r="O239" t="str">
        <x:v>居民消费偏弱、汽车价格战延续、地产传导不畅或资金继续集中于科技主题。投研参考/模型组合假设，不构成确定收益承诺。</x:v>
      </x:c>
      <x:c r="P239" t="str">
        <x:v>汽车消费与新能源渗透; 消费龙头回购与现金流; 智能网联汽车制度</x:v>
      </x:c>
      <x:c r="Q239" t="str">
        <x:v>待跟踪</x:v>
      </x:c>
      <x:c r="R239" t="str">
        <x:f>IF('Backtest_Trades'!X241="","",'Backtest_Trades'!X241)</x:f>
      </x:c>
      <x:c r="S239" t="str">
        <x:f>IF('Backtest_Trades'!Q241="","",'Backtest_Trades'!Q241)</x:f>
      </x:c>
      <x:c r="T239" t="str">
        <x:f>IF('Backtest_Trades'!S241="","",'Backtest_Trades'!S241)</x:f>
      </x:c>
      <x:c r="U239" t="str">
        <x:f>IF('Backtest_Trades'!T241="","",'Backtest_Trades'!T241)</x:f>
      </x:c>
      <x:c r="V239" t="str">
        <x:f>IF('Backtest_Trades'!U241="","",'Backtest_Trades'!U241)</x:f>
        <x:v>未到期</x:v>
      </x:c>
      <x:c r="W239" t="str">
        <x:f>IF('Backtest_Trades'!V241="","",'Backtest_Trades'!V241)</x:f>
      </x:c>
      <x:c r="X239" t="str">
        <x:v>截至2026-08-27尚未走完建议持有窗口，继续待跟踪。；周复盘2026-10-17：live，截至2026-10-16；已到最长观点窗口。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240" ht="45" customHeight="1">
      <x:c r="A240" t="n">
        <x:v>46261</x:v>
      </x:c>
      <x:c r="B240" t="str">
        <x:v>20260827-S04</x:v>
      </x:c>
      <x:c r="C240" t="str">
        <x:v>黄金ETF</x:v>
      </x:c>
      <x:c r="D240" t="str">
        <x:v>518880.SH</x:v>
      </x:c>
      <x:c r="E240" t="str">
        <x:v>中国A股</x:v>
      </x:c>
      <x:c r="F240" t="str">
        <x:v>ETF</x:v>
      </x:c>
      <x:c r="G240" t="str">
        <x:v>持有剩余75%，回踩再配置</x:v>
      </x:c>
      <x:c r="H240" t="str">
        <x:v>1-4周</x:v>
      </x:c>
      <x:c r="I240" t="str">
        <x:v>AKShare=live，截至2026-08-26收盘9.517元、5日均线9.4472元、20日均线8.9703元、20日量比0.9709；霍尔木兹军舰禁行设想、卡塔尔斡旋与美国制裁并存，避险需求仍在，但谈判若落地会造成风险溢价快速回吐。</x:v>
      </x:c>
      <x:c r="J240" t="str">
        <x:v>已有仓位维持；未持有者仅在回踩9.35元附近后收盘重新站上9.50元，下一交易日买入25%。</x:v>
      </x:c>
      <x:c r="K240" t="str">
        <x:v>最新交易日收盘跌破9.30元减仓25%，跌破9.00元清仓；9.80元和10.00元分批止盈。</x:v>
      </x:c>
      <x:c r="L240" t="n">
        <x:v>76</x:v>
      </x:c>
      <x:c r="M240" t="str">
        <x:v>v1.6</x:v>
      </x:c>
      <x:c r="N240" t="str">
        <x:v>航运风险、制裁和能源通胀尾部支持黄金对冲，但美国利率、美元和通航协议执行会带来快速反转，黄金只作为模型组合风险对冲。</x:v>
      </x:c>
      <x:c r="O240" t="str">
        <x:v>通航连续恢复、美元和实际利率上行、长端利率走高或外交谈判快速落地。投研参考/模型组合假设，不构成确定收益承诺。</x:v>
      </x:c>
      <x:c r="P240" t="str">
        <x:v>霍尔木兹通航与能源风险; 中东外交斡旋; 全球能源库存与制裁传导</x:v>
      </x:c>
      <x:c r="Q240" t="str">
        <x:v>已复盘</x:v>
      </x:c>
      <x:c r="R240" t="n">
        <x:v>46270</x:v>
      </x:c>
      <x:c r="S240"/>
      <x:c r="T240"/>
      <x:c r="U240"/>
      <x:c r="V240" t="str">
        <x:v>未触发</x:v>
      </x:c>
      <x:c r="W240"/>
      <x:c r="X240" t="str">
        <x:v>周复盘2026-09-05：AKShare=stale_cache，历史数据截至2026-09-04；截至历史数据日未观察到同时满足建议入场条件的交易日未模拟成交；未触发不计入方向命中率。</x:v>
      </x:c>
    </x:row>
    <x:row r="241" ht="45" customHeight="1">
      <x:c r="A241" t="n">
        <x:v>46261</x:v>
      </x:c>
      <x:c r="B241" t="str">
        <x:v>20260827-S05</x:v>
      </x:c>
      <x:c r="C241" t="str">
        <x:v>United States Oil Fund</x:v>
      </x:c>
      <x:c r="D241" t="str">
        <x:v>USO.US</x:v>
      </x:c>
      <x:c r="E241" t="str">
        <x:v>美国</x:v>
      </x:c>
      <x:c r="F241" t="str">
        <x:v>商品ETF</x:v>
      </x:c>
      <x:c r="G241" t="str">
        <x:v>维持原仓位，事件与价格双确认后再加仓</x:v>
      </x:c>
      <x:c r="H241" t="str">
        <x:v>1-3周</x:v>
      </x:c>
      <x:c r="I241" t="str">
        <x:v>霍尔木兹商业航运协议、军舰禁行设想、卡塔尔斡旋和油轮安全风险并存，油价风险溢价有支撑但可能随实际通航快速回落。</x:v>
      </x:c>
      <x:c r="J241" t="str">
        <x:v>维持现有模型仓位；若USO高开超过3%后收盘仍高于前一交易日高点，下一交易日增加25%；若冲高回落且收盘跌破前一交易日收盘，不加仓。</x:v>
      </x:c>
      <x:c r="K241" t="str">
        <x:v>若正式通航声明落地、连续3日无袭船且布伦特连续2日低于84美元，下一交易日减仓50%；若USO收盘跌破前一交易日低点，停止加仓并复核。</x:v>
      </x:c>
      <x:c r="L241" t="n">
        <x:v>78</x:v>
      </x:c>
      <x:c r="M241" t="str">
        <x:v>v1.6</x:v>
      </x:c>
      <x:c r="N241" t="str">
        <x:v>通航管理、制裁和斡旋把能源定价置于‘缓和预期’与‘实物运输风险’的拉锯中，必须用船流、布伦特和USO价格确认，避免追逐跳空。</x:v>
      </x:c>
      <x:c r="O241" t="str">
        <x:v>外交安排快速落地、替代路线增量超过预期、全球需求走弱，或冲突扩散造成跳空和流动性风险。投研参考/模型组合假设，不构成确定收益承诺。</x:v>
      </x:c>
      <x:c r="P241" t="str">
        <x:v>霍尔木兹通航与能源风险; 中东外交斡旋; 全球能源库存与制裁传导</x:v>
      </x:c>
      <x:c r="Q241" t="str">
        <x:v>待跟踪</x:v>
      </x:c>
      <x:c r="R241" t="str">
        <x:f>IF('Backtest_Trades'!X243="","",'Backtest_Trades'!X243)</x:f>
      </x:c>
      <x:c r="S241" t="str">
        <x:f>IF('Backtest_Trades'!Q243="","",'Backtest_Trades'!Q243)</x:f>
      </x:c>
      <x:c r="T241" t="str">
        <x:f>IF('Backtest_Trades'!S243="","",'Backtest_Trades'!S243)</x:f>
      </x:c>
      <x:c r="U241" t="str">
        <x:f>IF('Backtest_Trades'!T243="","",'Backtest_Trades'!T243)</x:f>
      </x:c>
      <x:c r="V241" t="str">
        <x:f>IF('Backtest_Trades'!U243="","",'Backtest_Trades'!U243)</x:f>
        <x:v>未到期</x:v>
      </x:c>
      <x:c r="W241" t="str">
        <x:f>IF('Backtest_Trades'!V243="","",'Backtest_Trades'!V243)</x:f>
      </x:c>
      <x:c r="X241" t="str">
        <x:v>截至2026-08-27尚未走完建议持有窗口，继续待跟踪。；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242" ht="45" customHeight="1">
      <x:c r="A242" s="145" t="n">
        <x:v>46262</x:v>
      </x:c>
      <x:c r="B242" t="str">
        <x:v>20260828-S01</x:v>
      </x:c>
      <x:c r="C242" t="str">
        <x:v>半导体ETF</x:v>
      </x:c>
      <x:c r="D242" t="str">
        <x:v>512480.SH</x:v>
      </x:c>
      <x:c r="E242" t="str">
        <x:v>中国A股</x:v>
      </x:c>
      <x:c r="F242" t="str">
        <x:v>ETF</x:v>
      </x:c>
      <x:c r="G242" t="str">
        <x:v>观望转买入，等待AI订单与量价修复</x:v>
      </x:c>
      <x:c r="H242" t="str">
        <x:v>1-4周</x:v>
      </x:c>
      <x:c r="I242" t="str">
        <x:v>AKShare=stale_cache，缓存截至2026-08-27，不作为8月28日当日行情；英伟达强劲指引支持AI需求，但中国机器人政策强调避免盲目跟风；以价量和订单二次确认。</x:v>
      </x:c>
      <x:c r="J242" t="str">
        <x:v>截至8月27日收盘1.017元；若后续收盘站上1.050元且成交量达到20日均量1.00倍，同时出现半导体订单或业绩继续验证，下一交易日买入25%。</x:v>
      </x:c>
      <x:c r="K242" t="str">
        <x:v>触发后收盘跌破0.995元减仓25%，跌破0.950元清仓；1.100元和1.150元分批止盈。</x:v>
      </x:c>
      <x:c r="L242" s="146" t="n">
        <x:v>66</x:v>
      </x:c>
      <x:c r="M242" t="str">
        <x:v>v1.7</x:v>
      </x:c>
      <x:c r="N242" t="str">
        <x:v>AI算力需求和存储订单改善半导体基本面，但政策提示机器人和科技主题存在重复投资风险，采用价格、量能、订单三重确认。</x:v>
      </x:c>
      <x:c r="O242" t="str">
        <x:v>AI资本开支放缓、外部限制升级、半导体融资供给压制估值或订单交付不及预期。投研参考/模型组合假设，不构成确定收益承诺。</x:v>
      </x:c>
      <x:c r="P242" t="str">
        <x:v>AI算力与半导体景气; 机器人产业政策与产能约束; 中美贸易摩擦</x:v>
      </x:c>
      <x:c r="Q242" t="str">
        <x:v>已复盘</x:v>
      </x:c>
      <x:c r="R242" t="n">
        <x:v>46270</x:v>
      </x:c>
      <x:c r="S242"/>
      <x:c r="T242"/>
      <x:c r="U242"/>
      <x:c r="V242" t="str">
        <x:v>未触发</x:v>
      </x:c>
      <x:c r="W242"/>
      <x:c r="X242" s="48" t="str">
        <x:v>周复盘2026-09-05：AKShare=stale_cache，历史数据截至2026-09-04；截至历史数据日未观察到同时满足建议入场条件的交易日未模拟成交；未触发不计入方向命中率。</x:v>
      </x:c>
    </x:row>
    <x:row r="243" ht="45" customHeight="1">
      <x:c r="A243" s="145" t="n">
        <x:v>46262</x:v>
      </x:c>
      <x:c r="B243" t="str">
        <x:v>20260828-S02</x:v>
      </x:c>
      <x:c r="C243" t="str">
        <x:v>黄金ETF</x:v>
      </x:c>
      <x:c r="D243" t="str">
        <x:v>518880.SH</x:v>
      </x:c>
      <x:c r="E243" t="str">
        <x:v>中国A股</x:v>
      </x:c>
      <x:c r="F243" t="str">
        <x:v>ETF</x:v>
      </x:c>
      <x:c r="G243" t="str">
        <x:v>持有剩余仓位，回踩再配置，不追高</x:v>
      </x:c>
      <x:c r="H243" t="str">
        <x:v>1-4周</x:v>
      </x:c>
      <x:c r="I243" t="str">
        <x:v>AKShare=stale_cache，缓存截至2026-08-27，不作为8月28日当日行情；霍尔木兹风险与美联储高利率预期同时存在，黄金处于强势区间但面临演讲和斡旋带来的快速回撤。</x:v>
      </x:c>
      <x:c r="J243" t="str">
        <x:v>已有仓位维持；未持有者仅在回踩9.35元附近后收盘重新站上9.50元，下一交易日买入25%。</x:v>
      </x:c>
      <x:c r="K243" t="str">
        <x:v>收盘跌破9.30元减仓25%，跌破9.00元清仓；9.80元和10.00元分批止盈。若霍尔木兹连续通航且美债实际利率上行，取消新增配置。</x:v>
      </x:c>
      <x:c r="L243" s="146" t="n">
        <x:v>72</x:v>
      </x:c>
      <x:c r="M243" t="str">
        <x:v>v1.7</x:v>
      </x:c>
      <x:c r="N243" t="str">
        <x:v>中东能源和航运风险支持避险需求，但美联储政策口径、美元和斡旋进展可能压低风险溢价，黄金只作为模型组合对冲。</x:v>
      </x:c>
      <x:c r="O243" t="str">
        <x:v>外交缓和快速落地、美元和实际利率上行、长端利率继续走高或黄金高位拥挤交易。投研参考/模型组合假设，不构成确定收益承诺。</x:v>
      </x:c>
      <x:c r="P243" t="str">
        <x:v>美联储反应函数与长端利率; 霍尔木兹通航与能源风险; 中东外交斡旋</x:v>
      </x:c>
      <x:c r="Q243" t="str">
        <x:v>已复盘</x:v>
      </x:c>
      <x:c r="R243" t="n">
        <x:v>46270</x:v>
      </x:c>
      <x:c r="S243"/>
      <x:c r="T243"/>
      <x:c r="U243"/>
      <x:c r="V243" t="str">
        <x:v>未触发</x:v>
      </x:c>
      <x:c r="W243"/>
      <x:c r="X243" s="48" t="str">
        <x:v>周复盘2026-09-05：AKShare=stale_cache，历史数据截至2026-09-04；截至历史数据日未观察到同时满足建议入场条件的交易日未模拟成交；未触发不计入方向命中率。</x:v>
      </x:c>
    </x:row>
    <x:row r="244" ht="45" customHeight="1">
      <x:c r="A244" s="145" t="n">
        <x:v>46262</x:v>
      </x:c>
      <x:c r="B244" t="str">
        <x:v>20260828-S03</x:v>
      </x:c>
      <x:c r="C244" t="str">
        <x:v>沪深300ETF</x:v>
      </x:c>
      <x:c r="D244" t="str">
        <x:v>510300.SH</x:v>
      </x:c>
      <x:c r="E244" t="str">
        <x:v>中国A股</x:v>
      </x:c>
      <x:c r="F244" t="str">
        <x:v>ETF</x:v>
      </x:c>
      <x:c r="G244" t="str">
        <x:v>观望转买入，等待宽基流动性共振</x:v>
      </x:c>
      <x:c r="H244" t="str">
        <x:v>2-6周</x:v>
      </x:c>
      <x:c r="I244" t="str">
        <x:v>AKShare=stale_cache，缓存截至2026-08-27，不作为8月28日当日行情；海外利率和能源风险仍高，国内未来产业政策提供支撑，但宽基收盘仍低于20日均线，量能没有完全确认。</x:v>
      </x:c>
      <x:c r="J244" t="str">
        <x:v>截至8月27日收盘4.652元；若收盘重新站上4.700元且成交量达到20日均量1.00倍，同时宽基成交额连续两日改善，下一交易日买入50%。</x:v>
      </x:c>
      <x:c r="K244" t="str">
        <x:v>触发后收盘跌破4.600元减仓50%，跌破4.530元清仓；4.800元和4.900元分批止盈。</x:v>
      </x:c>
      <x:c r="L244" s="146" t="n">
        <x:v>55</x:v>
      </x:c>
      <x:c r="M244" t="str">
        <x:v>v1.7</x:v>
      </x:c>
      <x:c r="N244" t="str">
        <x:v>国家未来产业方向与上海先进产业目标改善中期风险偏好，但外部能源、关税和国内消费修复仍需验证，因此保持中等信心。</x:v>
      </x:c>
      <x:c r="O244" t="str">
        <x:v>政策传导弱、国内需求不及预期、外部冲突升级或无量反弹失败。投研参考/模型组合假设，不构成确定收益承诺。</x:v>
      </x:c>
      <x:c r="P244" t="str">
        <x:v>中国未来产业与先进制造; 中美贸易摩擦; 全球风险偏好与科技权重</x:v>
      </x:c>
      <x:c r="Q244" t="str">
        <x:v>已复盘</x:v>
      </x:c>
      <x:c r="R244" t="n">
        <x:v>46277</x:v>
      </x:c>
      <x:c r="S244"/>
      <x:c r="T244"/>
      <x:c r="U244"/>
      <x:c r="V244" t="str">
        <x:v>未触发</x:v>
      </x:c>
      <x:c r="W244"/>
      <x:c r="X244" s="48" t="str">
        <x:v>周复盘2026-09-12：AKShare=stale_cache，历史数据截至2026-09-11；截至历史数据日未观察到同时满足建议入场条件的交易日未模拟成交；未触发不计入方向命中率。</x:v>
      </x:c>
    </x:row>
    <x:row r="245" ht="45" customHeight="1">
      <x:c r="A245" s="145" t="n">
        <x:v>46262</x:v>
      </x:c>
      <x:c r="B245" t="str">
        <x:v>20260828-S04</x:v>
      </x:c>
      <x:c r="C245" t="str">
        <x:v>机器人ETF</x:v>
      </x:c>
      <x:c r="D245" t="str">
        <x:v>562500.SH</x:v>
      </x:c>
      <x:c r="E245" t="str">
        <x:v>中国A股</x:v>
      </x:c>
      <x:c r="F245" t="str">
        <x:v>ETF</x:v>
      </x:c>
      <x:c r="G245" t="str">
        <x:v>观望，等待订单与量价确认后再买入</x:v>
      </x:c>
      <x:c r="H245" t="str">
        <x:v>1-4周</x:v>
      </x:c>
      <x:c r="I245" t="str">
        <x:v>AKShare=stale_cache，缓存截至2026-08-27，不作为8月28日当日行情；发改系统要求机器人产业因地制宜、稳妥有序，主题仍有AI产业支持但政策已明确提示不追逐概念。</x:v>
      </x:c>
      <x:c r="J245" t="str">
        <x:v>截至8月27日收盘0.947元；仅在收盘站上0.985元且成交量达到20日均量1.00倍，同时出现客户订单或产能利用率验证时，下一交易日买入25%。</x:v>
      </x:c>
      <x:c r="K245" t="str">
        <x:v>触发后收盘跌破0.930元止损；跌破0.900元清仓；1.040元和1.100元分批止盈。若只有政策新闻而无订单，保持观望。</x:v>
      </x:c>
      <x:c r="L245" s="146" t="n">
        <x:v>56</x:v>
      </x:c>
      <x:c r="M245" t="str">
        <x:v>v1.7</x:v>
      </x:c>
      <x:c r="N245" t="str">
        <x:v>机器人仍是未来产业方向，但政策从概念扩散转向应用和资源禀赋，量价和订单是防止主题估值脱离基本面的硬门槛。</x:v>
      </x:c>
      <x:c r="O245" t="str">
        <x:v>地方重复建设、客户导入不及预期、估值过高、AI资本开支放缓或板块无量反弹。投研参考/模型组合假设，不构成确定收益承诺。</x:v>
      </x:c>
      <x:c r="P245" t="str">
        <x:v>机器人产业政策与产能约束; AI算力与半导体景气; 中国未来产业与先进制造</x:v>
      </x:c>
      <x:c r="Q245" t="str">
        <x:v>已复盘</x:v>
      </x:c>
      <x:c r="R245" t="n">
        <x:v>46270</x:v>
      </x:c>
      <x:c r="S245"/>
      <x:c r="T245"/>
      <x:c r="U245"/>
      <x:c r="V245" t="str">
        <x:v>未触发</x:v>
      </x:c>
      <x:c r="W245"/>
      <x:c r="X245" s="48" t="str">
        <x:v>周复盘2026-09-05：AKShare=stale_cache，历史数据截至2026-09-04；截至历史数据日未观察到同时满足建议入场条件的交易日未模拟成交；未触发不计入方向命中率。</x:v>
      </x:c>
    </x:row>
    <x:row r="246" ht="45" customHeight="1">
      <x:c r="A246" s="145" t="n">
        <x:v>46262</x:v>
      </x:c>
      <x:c r="B246" t="str">
        <x:v>20260828-S05</x:v>
      </x:c>
      <x:c r="C246" t="str">
        <x:v>消费ETF</x:v>
      </x:c>
      <x:c r="D246" t="str">
        <x:v>159928.SZ</x:v>
      </x:c>
      <x:c r="E246" t="str">
        <x:v>中国A股</x:v>
      </x:c>
      <x:c r="F246" t="str">
        <x:v>ETF</x:v>
      </x:c>
      <x:c r="G246" t="str">
        <x:v>反弹卖出，暂不新增仓位</x:v>
      </x:c>
      <x:c r="H246" t="str">
        <x:v>1-3周</x:v>
      </x:c>
      <x:c r="I246" t="str">
        <x:v>AKShare=stale_cache，缓存截至2026-08-27，不作为8月28日当日行情；理想汽车收入和交付同比承压，消费ETF仍低于20日均线；若反弹而销量、折扣和毛利未同步改善，优先降低仓位。</x:v>
      </x:c>
      <x:c r="J246" t="str">
        <x:v>持仓按0.685-0.700元反弹区间卖出50%；若收盘跌破0.650元，下一交易日再减仓25%；无持仓不新建交易。</x:v>
      </x:c>
      <x:c r="K246" t="str">
        <x:v>卖出后若收盘站上0.710元且汽车/家电销售连续两周改善，可取消剩余卖出计划；若跌破0.630元，剩余仓位清仓。</x:v>
      </x:c>
      <x:c r="L246" s="146" t="n">
        <x:v>61</x:v>
      </x:c>
      <x:c r="M246" t="str">
        <x:v>v1.7</x:v>
      </x:c>
      <x:c r="N246" t="str">
        <x:v>消费政策和龙头回购提供边际支撑，但头部新能源车企数据仍显示需求、价格和利润压力，先用反弹降低不确定性。</x:v>
      </x:c>
      <x:c r="O246" t="str">
        <x:v>以旧换新加码、消费数据快速修复导致踏空，或地产和居民收入继续拖累可选消费。投研参考/模型组合假设，不构成确定收益承诺。</x:v>
      </x:c>
      <x:c r="P246" t="str">
        <x:v>汽车消费与新能源渗透; 中美贸易摩擦; 博物馆治理与文化基础设施</x:v>
      </x:c>
      <x:c r="Q246" t="str">
        <x:v>已复盘</x:v>
      </x:c>
      <x:c r="R246" t="n">
        <x:v>46270</x:v>
      </x:c>
      <x:c r="S246"/>
      <x:c r="T246"/>
      <x:c r="U246"/>
      <x:c r="V246" t="str">
        <x:v>未触发（规则不可验证）</x:v>
      </x:c>
      <x:c r="W246"/>
      <x:c r="X246" s="48" t="str">
        <x:v>周复盘2026-09-05：AKShare=stale_cache，历史数据截至2026-09-04；持有管理规则不构成新的独立入场未模拟成交；未触发不计入方向命中率。</x:v>
      </x:c>
    </x:row>
    <x:row r="247" ht="45" customHeight="1">
      <x:c r="A247" s="145" t="n">
        <x:v>46263</x:v>
      </x:c>
      <x:c r="B247" t="str">
        <x:v>20260829-S01</x:v>
      </x:c>
      <x:c r="C247" t="str">
        <x:v>半导体ETF</x:v>
      </x:c>
      <x:c r="D247" t="str">
        <x:v>512480.SH</x:v>
      </x:c>
      <x:c r="E247" t="str">
        <x:v>中国A股</x:v>
      </x:c>
      <x:c r="F247" t="str">
        <x:v>ETF</x:v>
      </x:c>
      <x:c r="G247" t="str">
        <x:v>回踩配置，等待业绩与量价共振</x:v>
      </x:c>
      <x:c r="H247" t="str">
        <x:v>1-4周</x:v>
      </x:c>
      <x:c r="I247" t="str">
        <x:v>AKShare=live，截至2026-08-28收盘1.039元、5日均线1.0274元、20日均线1.0482元、20日量比0.7347；英伟达需求与国内集成电路出口、产能数据形成基本面支持，但美联储偏鹰和贸易政策仍是估值约束。</x:v>
      </x:c>
      <x:c r="J247" t="str">
        <x:v>以8月28日收盘1.039元为基准；若后续收盘站上1.050元且成交量达到20日均量1.00倍，同时出现订单或业绩继续验证，下一交易日买入25%；不追高开超过3%的跳空。</x:v>
      </x:c>
      <x:c r="K247" t="str">
        <x:v>触发后收盘跌破0.995元减仓25%，跌破0.950元清仓；1.100元和1.150元分批止盈；若关税或出口限制升级，取消新增配置。</x:v>
      </x:c>
      <x:c r="L247" s="146" t="n">
        <x:v>67</x:v>
      </x:c>
      <x:c r="M247" t="str">
        <x:v>v1.7</x:v>
      </x:c>
      <x:c r="N247" t="str">
        <x:v>产业数据和AI需求支持半导体中期景气，但利率与贸易摩擦可能压缩估值，使用订单、均线和量能三重门槛。</x:v>
      </x:c>
      <x:c r="O247" t="str">
        <x:v>AI资本开支放缓、外部限制升级、内存和设备供给约束、融资成本上升或订单交付不及预期。投研参考/模型组合假设，不构成确定收益承诺。</x:v>
      </x:c>
      <x:c r="P247" t="str">
        <x:v>AI算力与半导体景气; 国产集成电路与具身智能; 中美贸易摩擦</x:v>
      </x:c>
      <x:c r="Q247" t="str">
        <x:v>已复盘</x:v>
      </x:c>
      <x:c r="R247" t="n">
        <x:v>46270</x:v>
      </x:c>
      <x:c r="S247"/>
      <x:c r="T247"/>
      <x:c r="U247"/>
      <x:c r="V247" t="str">
        <x:v>未触发</x:v>
      </x:c>
      <x:c r="W247"/>
      <x:c r="X247" s="48" t="str">
        <x:v>周复盘2026-09-05：AKShare=stale_cache，历史数据截至2026-09-04；截至历史数据日未观察到同时满足建议入场条件的交易日未模拟成交；未触发不计入方向命中率。</x:v>
      </x:c>
    </x:row>
    <x:row r="248" ht="45" customHeight="1">
      <x:c r="A248" s="145" t="n">
        <x:v>46263</x:v>
      </x:c>
      <x:c r="B248" t="str">
        <x:v>20260829-S02</x:v>
      </x:c>
      <x:c r="C248" t="str">
        <x:v>黄金ETF</x:v>
      </x:c>
      <x:c r="D248" t="str">
        <x:v>518880.SH</x:v>
      </x:c>
      <x:c r="E248" t="str">
        <x:v>中国A股</x:v>
      </x:c>
      <x:c r="F248" t="str">
        <x:v>ETF</x:v>
      </x:c>
      <x:c r="G248" t="str">
        <x:v>持有对冲，冲高不追，回踩再配置</x:v>
      </x:c>
      <x:c r="H248" t="str">
        <x:v>1-4周</x:v>
      </x:c>
      <x:c r="I248" t="str">
        <x:v>AKShare=live，截至2026-08-28收盘9.475元、5日均线9.507元、20日均线9.0767元、20日量比0.7822；霍尔木兹能源风险提供避险支撑，但沃什偏鹰推高实际利率与美元风险，黄金波动可能放大。</x:v>
      </x:c>
      <x:c r="J248" t="str">
        <x:v>已有仓位维持；未持有者仅在回踩9.35元附近后收盘重新站上9.50元，下一交易日买入25%；若斡旋转为连续通航且实际利率上行，不新增。</x:v>
      </x:c>
      <x:c r="K248" t="str">
        <x:v>收盘跌破9.30元减仓25%，跌破9.00元清仓；9.80元和10.00元分批止盈；霍尔木兹正式恢复通航后复核风险溢价。</x:v>
      </x:c>
      <x:c r="L248" s="146" t="n">
        <x:v>65</x:v>
      </x:c>
      <x:c r="M248" t="str">
        <x:v>v1.7</x:v>
      </x:c>
      <x:c r="N248" t="str">
        <x:v>黄金同时受地缘避险和实际利率压制，适合模型组合对冲而非追逐短期事件溢价。</x:v>
      </x:c>
      <x:c r="O248" t="str">
        <x:v>外交缓和快速落地、美元与实际利率上行、长端利率持续走高或黄金高位拥挤交易。投研参考/模型组合假设，不构成确定收益承诺。</x:v>
      </x:c>
      <x:c r="P248" t="str">
        <x:v>美联储反应函数与长端利率; 霍尔木兹通航与能源风险; 中东外交斡旋</x:v>
      </x:c>
      <x:c r="Q248" t="str">
        <x:v>已复盘</x:v>
      </x:c>
      <x:c r="R248" t="n">
        <x:v>46270</x:v>
      </x:c>
      <x:c r="S248"/>
      <x:c r="T248"/>
      <x:c r="U248"/>
      <x:c r="V248" t="str">
        <x:v>未触发</x:v>
      </x:c>
      <x:c r="W248"/>
      <x:c r="X248" s="48" t="str">
        <x:v>周复盘2026-09-05：AKShare=stale_cache，历史数据截至2026-09-04；截至历史数据日未观察到同时满足建议入场条件的交易日未模拟成交；未触发不计入方向命中率。</x:v>
      </x:c>
    </x:row>
    <x:row r="249" ht="45" customHeight="1">
      <x:c r="A249" s="145" t="n">
        <x:v>46263</x:v>
      </x:c>
      <x:c r="B249" t="str">
        <x:v>20260829-S03</x:v>
      </x:c>
      <x:c r="C249" t="str">
        <x:v>沪深300ETF</x:v>
      </x:c>
      <x:c r="D249" t="str">
        <x:v>510300.SH</x:v>
      </x:c>
      <x:c r="E249" t="str">
        <x:v>中国A股</x:v>
      </x:c>
      <x:c r="F249" t="str">
        <x:v>ETF</x:v>
      </x:c>
      <x:c r="G249" t="str">
        <x:v>观望转买入，等待稳投资与量能共振</x:v>
      </x:c>
      <x:c r="H249" t="str">
        <x:v>2-6周</x:v>
      </x:c>
      <x:c r="I249" t="str">
        <x:v>AKShare=live，截至2026-08-28收盘4.679元、5日均线4.653元、20日均线4.6977元、20日量比0.7028；稳投资会议提供政策托底，但制造业收缩预期、房地产压力和外部利率风险仍在，宽基需先完成量价修复。</x:v>
      </x:c>
      <x:c r="J249" t="str">
        <x:v>以8月28日收盘4.679元为基准；若收盘重新站上4.700元且成交量达到20日均量1.00倍，同时宽基成交额连续两日改善，下一交易日买入50%。</x:v>
      </x:c>
      <x:c r="K249" t="str">
        <x:v>触发后收盘跌破4.600元减仓50%，跌破4.530元清仓；4.800元和4.900元分批止盈；若PMI和社零连续走弱，延后买入。</x:v>
      </x:c>
      <x:c r="L249" s="146" t="n">
        <x:v>58</x:v>
      </x:c>
      <x:c r="M249" t="str">
        <x:v>v1.7</x:v>
      </x:c>
      <x:c r="N249" t="str">
        <x:v>稳投资、先进制造与基础设施REITs机制改善中期预期，但政策传导仍需实物工作量和需求数据验证。</x:v>
      </x:c>
      <x:c r="O249" t="str">
        <x:v>政策落地慢、地产和居民需求不及预期、外部冲突升级、长端利率上行或无量反弹失败。投研参考/模型组合假设，不构成确定收益承诺。</x:v>
      </x:c>
      <x:c r="P249" t="str">
        <x:v>中国稳投资与先进制造; 中国增长与制造业需求; 全球风险溢价与财政融资</x:v>
      </x:c>
      <x:c r="Q249" t="str">
        <x:v>已复盘</x:v>
      </x:c>
      <x:c r="R249" t="n">
        <x:v>46277</x:v>
      </x:c>
      <x:c r="S249"/>
      <x:c r="T249"/>
      <x:c r="U249"/>
      <x:c r="V249" t="str">
        <x:v>未触发</x:v>
      </x:c>
      <x:c r="W249"/>
      <x:c r="X249" s="48" t="str">
        <x:v>周复盘2026-09-12：AKShare=stale_cache，历史数据截至2026-09-11；截至历史数据日未观察到同时满足建议入场条件的交易日未模拟成交；未触发不计入方向命中率。</x:v>
      </x:c>
    </x:row>
    <x:row r="250" ht="45" customHeight="1">
      <x:c r="A250" s="145" t="n">
        <x:v>46263</x:v>
      </x:c>
      <x:c r="B250" t="str">
        <x:v>20260829-S04</x:v>
      </x:c>
      <x:c r="C250" t="str">
        <x:v>机器人ETF</x:v>
      </x:c>
      <x:c r="D250" t="str">
        <x:v>562500.SH</x:v>
      </x:c>
      <x:c r="E250" t="str">
        <x:v>中国A股</x:v>
      </x:c>
      <x:c r="F250" t="str">
        <x:v>ETF</x:v>
      </x:c>
      <x:c r="G250" t="str">
        <x:v>观望，等待真实订单与量价确认</x:v>
      </x:c>
      <x:c r="H250" t="str">
        <x:v>1-4周</x:v>
      </x:c>
      <x:c r="I250" t="str">
        <x:v>AKShare=live，截至2026-08-28收盘0.954元、5日均线0.9494元、20日均线0.9861元、20日量比0.806；具身智能政策强调实训场、中试基地和真实数据，但同时要求因地制宜、稳妥有序，主题不能只靠政策标题驱动。</x:v>
      </x:c>
      <x:c r="J250" t="str">
        <x:v>以8月28日收盘0.954元为基准；仅在收盘站上0.985元且成交量达到20日均量1.00倍，同时出现客户订单、产能利用率或中试项目验证时，下一交易日买入25%。</x:v>
      </x:c>
      <x:c r="K250" t="str">
        <x:v>触发后收盘跌破0.930元止损，跌破0.900元清仓；1.040元和1.100元分批止盈；只有政策新闻而无订单时保持观望。</x:v>
      </x:c>
      <x:c r="L250" s="146" t="n">
        <x:v>57</x:v>
      </x:c>
      <x:c r="M250" t="str">
        <x:v>v1.7</x:v>
      </x:c>
      <x:c r="N250" t="str">
        <x:v>政策从概念扩张转向真实场景和资源禀赋，订单与量价是防止主题估值脱离基本面的硬门槛。</x:v>
      </x:c>
      <x:c r="O250" t="str">
        <x:v>地方重复建设、客户导入慢、估值过高、AI资本开支回落或板块无量反弹。投研参考/模型组合假设，不构成确定收益承诺。</x:v>
      </x:c>
      <x:c r="P250" t="str">
        <x:v>国产集成电路与具身智能; 数据基础设施与智能经济; 中国稳投资与先进制造</x:v>
      </x:c>
      <x:c r="Q250" t="str">
        <x:v>已复盘</x:v>
      </x:c>
      <x:c r="R250" t="n">
        <x:v>46270</x:v>
      </x:c>
      <x:c r="S250"/>
      <x:c r="T250"/>
      <x:c r="U250"/>
      <x:c r="V250" t="str">
        <x:v>未触发</x:v>
      </x:c>
      <x:c r="W250"/>
      <x:c r="X250" s="48" t="str">
        <x:v>周复盘2026-09-05：AKShare=stale_cache，历史数据截至2026-09-04；截至历史数据日未观察到同时满足建议入场条件的交易日未模拟成交；未触发不计入方向命中率。</x:v>
      </x:c>
    </x:row>
    <x:row r="251" ht="45" customHeight="1">
      <x:c r="A251" s="145" t="n">
        <x:v>46263</x:v>
      </x:c>
      <x:c r="B251" t="str">
        <x:v>20260829-S05</x:v>
      </x:c>
      <x:c r="C251" t="str">
        <x:v>消费ETF</x:v>
      </x:c>
      <x:c r="D251" t="str">
        <x:v>159928.SZ</x:v>
      </x:c>
      <x:c r="E251" t="str">
        <x:v>中国A股</x:v>
      </x:c>
      <x:c r="F251" t="str">
        <x:v>ETF</x:v>
      </x:c>
      <x:c r="G251" t="str">
        <x:v>观望，反弹优先降低仓位</x:v>
      </x:c>
      <x:c r="H251" t="str">
        <x:v>1-3周</x:v>
      </x:c>
      <x:c r="I251" t="str">
        <x:v>AKShare=live，截至2026-08-28收盘0.671元、5日均线0.665元、20日均线0.6725元、20日量比0.545；制造业需求偏弱、消费和房地产修复仍待数据确认；稳投资政策对可选消费的传导不如对基建和制造业直接。</x:v>
      </x:c>
      <x:c r="J251" t="str">
        <x:v>持仓按0.685-0.700元反弹区间卖出50%；若收盘跌破0.650元，下一交易日再减仓25%；无持仓不新建交易。</x:v>
      </x:c>
      <x:c r="K251" t="str">
        <x:v>卖出后若收盘站上0.710元且社零、汽车和家电销售连续两周改善，可取消剩余卖出计划；若跌破0.630元，剩余仓位清仓。</x:v>
      </x:c>
      <x:c r="L251" s="146" t="n">
        <x:v>55</x:v>
      </x:c>
      <x:c r="M251" t="str">
        <x:v>v1.7</x:v>
      </x:c>
      <x:c r="N251" t="str">
        <x:v>政策托底改善长期预期，但当前需求数据和贸易不确定性不足以支持可选消费追价，先降低组合波动。</x:v>
      </x:c>
      <x:c r="O251" t="str">
        <x:v>消费刺激和以旧换新加码导致踏空，或居民收入、地产和价格竞争继续拖累可选消费。投研参考/模型组合假设，不构成确定收益承诺。</x:v>
      </x:c>
      <x:c r="P251" t="str">
        <x:v>中国增长与制造业需求; 中美贸易摩擦; 文化基础设施与服务消费</x:v>
      </x:c>
      <x:c r="Q251" t="str">
        <x:v>已复盘</x:v>
      </x:c>
      <x:c r="R251" t="n">
        <x:v>46270</x:v>
      </x:c>
      <x:c r="S251"/>
      <x:c r="T251"/>
      <x:c r="U251"/>
      <x:c r="V251" t="str">
        <x:v>未触发（规则不可验证）</x:v>
      </x:c>
      <x:c r="W251"/>
      <x:c r="X251" s="48" t="str">
        <x:v>周复盘2026-09-05：AKShare=stale_cache，历史数据截至2026-09-04；持有管理规则不构成新的独立入场未模拟成交；未触发不计入方向命中率。</x:v>
      </x:c>
    </x:row>
    <x:row r="252" ht="45" customHeight="1">
      <x:c r="A252" t="n">
        <x:v>46264</x:v>
      </x:c>
      <x:c r="B252" t="str">
        <x:v>20260830-S01</x:v>
      </x:c>
      <x:c r="C252" t="str">
        <x:v>半导体ETF</x:v>
      </x:c>
      <x:c r="D252" t="str">
        <x:v>512480.SH</x:v>
      </x:c>
      <x:c r="E252" t="str">
        <x:v>中国A股</x:v>
      </x:c>
      <x:c r="F252" t="str">
        <x:v>ETF</x:v>
      </x:c>
      <x:c r="G252" t="str">
        <x:v>回踩配置，等待业绩与量价共振</x:v>
      </x:c>
      <x:c r="H252" t="str">
        <x:v>1-4周</x:v>
      </x:c>
      <x:c r="I252" t="str">
        <x:v>AKShare=live，截至2026-08-28收盘1.039元、5日均线1.0274元、20日均线1.0482元、20日量比0.7347；电子行业和集成电路利润高增提供基本面支持，但美联储偏鹰、出口限制和高估值仍是约束。</x:v>
      </x:c>
      <x:c r="J252" t="str">
        <x:v>以8月28日收盘1.039元为基准；若后续收盘站上1.050元且成交量达到20日均量1.00倍，同时订单或业绩继续验证，下一交易日买入25%；不追高开超过3%的跳空。</x:v>
      </x:c>
      <x:c r="K252" t="str">
        <x:v>触发后收盘跌破0.995元减仓25%，跌破0.950元清仓；1.100元和1.150元分批止盈；若出口限制升级，取消新增配置。</x:v>
      </x:c>
      <x:c r="L252" t="n">
        <x:v>68</x:v>
      </x:c>
      <x:c r="M252" t="str">
        <x:v>v1.7</x:v>
      </x:c>
      <x:c r="N252" t="str">
        <x:v>AI算力和国内电子利润已经形成盈利线索，但价格仍低于20日均线，采用订单、均线和量能三重门槛。</x:v>
      </x:c>
      <x:c r="O252" t="str">
        <x:v>AI资本开支放缓、外部限制升级、内存与设备供给约束、融资成本上升或订单交付不及预期。投研参考/模型组合假设，不构成确定收益承诺。</x:v>
      </x:c>
      <x:c r="P252" t="str">
        <x:v>AI算力与中国电子产业利润; 中美网络安全与技术限制; 制裁外溢与中美贸易摩擦</x:v>
      </x:c>
      <x:c r="Q252" t="str">
        <x:v>已复盘</x:v>
      </x:c>
      <x:c r="R252" t="n">
        <x:v>46270</x:v>
      </x:c>
      <x:c r="S252"/>
      <x:c r="T252"/>
      <x:c r="U252"/>
      <x:c r="V252" t="str">
        <x:v>未触发</x:v>
      </x:c>
      <x:c r="W252"/>
      <x:c r="X252" t="str">
        <x:v>周复盘2026-09-05：AKShare=stale_cache，历史数据截至2026-09-04；截至历史数据日未观察到同时满足建议入场条件的交易日未模拟成交；未触发不计入方向命中率。</x:v>
      </x:c>
    </x:row>
    <x:row r="253" ht="45" customHeight="1">
      <x:c r="A253" t="n">
        <x:v>46264</x:v>
      </x:c>
      <x:c r="B253" t="str">
        <x:v>20260830-S02</x:v>
      </x:c>
      <x:c r="C253" t="str">
        <x:v>黄金ETF</x:v>
      </x:c>
      <x:c r="D253" t="str">
        <x:v>518880.SH</x:v>
      </x:c>
      <x:c r="E253" t="str">
        <x:v>中国A股</x:v>
      </x:c>
      <x:c r="F253" t="str">
        <x:v>ETF</x:v>
      </x:c>
      <x:c r="G253" t="str">
        <x:v>持有对冲，冲高不追，回踩再配置</x:v>
      </x:c>
      <x:c r="H253" t="str">
        <x:v>1-4周</x:v>
      </x:c>
      <x:c r="I253" t="str">
        <x:v>AKShare=live，截至2026-08-28收盘9.475元、5日均线9.507元、20日均线9.0767元、20日量比0.7822；霍尔木兹风险和战争持久化提供避险支撑，但美联储加息预期推高实际利率，黄金波动可能放大。</x:v>
      </x:c>
      <x:c r="J253" t="str">
        <x:v>已有仓位维持；未持有者仅在回踩9.35元附近后收盘重新站上9.50元，下一交易日买入25%；若正式协议带来连续通航且实际利率上行，不新增。</x:v>
      </x:c>
      <x:c r="K253" t="str">
        <x:v>收盘跌破9.30元减仓25%，跌破9.00元清仓；9.80元和10.00元分批止盈；霍尔木兹正式恢复通航后复核风险溢价。</x:v>
      </x:c>
      <x:c r="L253" t="n">
        <x:v>64</x:v>
      </x:c>
      <x:c r="M253" t="str">
        <x:v>v1.7</x:v>
      </x:c>
      <x:c r="N253" t="str">
        <x:v>黄金同时受地缘避险和实际利率压制，适合作为模型组合对冲而非追逐短期事件溢价。</x:v>
      </x:c>
      <x:c r="O253" t="str">
        <x:v>外交缓和快速落地、美元与实际利率上行、长端利率走高或黄金高位拥挤交易。投研参考/模型组合假设，不构成确定收益承诺。</x:v>
      </x:c>
      <x:c r="P253" t="str">
        <x:v>美联储反应函数与长端利率; 霍尔木兹通航与能源风险; 制裁外溢与中美贸易摩擦</x:v>
      </x:c>
      <x:c r="Q253" t="str">
        <x:v>已复盘</x:v>
      </x:c>
      <x:c r="R253" t="n">
        <x:v>46270</x:v>
      </x:c>
      <x:c r="S253"/>
      <x:c r="T253"/>
      <x:c r="U253"/>
      <x:c r="V253" t="str">
        <x:v>未触发</x:v>
      </x:c>
      <x:c r="W253"/>
      <x:c r="X253" t="str">
        <x:v>周复盘2026-09-05：AKShare=stale_cache，历史数据截至2026-09-04；截至历史数据日未观察到同时满足建议入场条件的交易日未模拟成交；未触发不计入方向命中率。</x:v>
      </x:c>
    </x:row>
    <x:row r="254" ht="45" customHeight="1">
      <x:c r="A254" t="n">
        <x:v>46264</x:v>
      </x:c>
      <x:c r="B254" t="str">
        <x:v>20260830-S03</x:v>
      </x:c>
      <x:c r="C254" t="str">
        <x:v>沪深300ETF</x:v>
      </x:c>
      <x:c r="D254" t="str">
        <x:v>510300.SH</x:v>
      </x:c>
      <x:c r="E254" t="str">
        <x:v>中国A股</x:v>
      </x:c>
      <x:c r="F254" t="str">
        <x:v>ETF</x:v>
      </x:c>
      <x:c r="G254" t="str">
        <x:v>观望转买入，等待稳投资与量能共振</x:v>
      </x:c>
      <x:c r="H254" t="str">
        <x:v>2-6周</x:v>
      </x:c>
      <x:c r="I254" t="str">
        <x:v>AKShare=live，截至2026-08-28收盘4.679元、5日均线4.653元、20日均线4.6977元、20日量比0.7028；稳投资政策提供托底，但高利率、需求偏弱和地产压力仍在，宽基需要先完成量价修复。</x:v>
      </x:c>
      <x:c r="J254" t="str">
        <x:v>以8月28日收盘4.679元为基准；若收盘重新站上4.700元且成交量达到20日均量1.00倍，同时宽基成交额连续两日改善，下一交易日买入50%。</x:v>
      </x:c>
      <x:c r="K254" t="str">
        <x:v>触发后收盘跌破4.600元减仓50%，跌破4.530元清仓；4.800元和4.900元分批止盈；若PMI、社零和民间投资继续走弱，延后买入。</x:v>
      </x:c>
      <x:c r="L254" t="n">
        <x:v>58</x:v>
      </x:c>
      <x:c r="M254" t="str">
        <x:v>v1.7</x:v>
      </x:c>
      <x:c r="N254" t="str">
        <x:v>政策已明确资金和项目抓手，但需要实物工作量、需求数据和风险偏好共同确认。</x:v>
      </x:c>
      <x:c r="O254" t="str">
        <x:v>政策落地慢、地产和居民需求不及预期、外部冲突升级、长端利率上行或无量反弹失败。投研参考/模型组合假设，不构成确定收益承诺。</x:v>
      </x:c>
      <x:c r="P254" t="str">
        <x:v>中国稳投资与先进制造; 中国增长与制造业需求; 全球风险溢价与财政融资</x:v>
      </x:c>
      <x:c r="Q254" t="str">
        <x:v>已复盘</x:v>
      </x:c>
      <x:c r="R254" t="n">
        <x:v>46277</x:v>
      </x:c>
      <x:c r="S254"/>
      <x:c r="T254"/>
      <x:c r="U254"/>
      <x:c r="V254" t="str">
        <x:v>未触发</x:v>
      </x:c>
      <x:c r="W254"/>
      <x:c r="X254" t="str">
        <x:v>周复盘2026-09-12：AKShare=stale_cache，历史数据截至2026-09-11；截至历史数据日未观察到同时满足建议入场条件的交易日未模拟成交；未触发不计入方向命中率。</x:v>
      </x:c>
    </x:row>
    <x:row r="255" ht="45" customHeight="1">
      <x:c r="A255" t="n">
        <x:v>46264</x:v>
      </x:c>
      <x:c r="B255" t="str">
        <x:v>20260830-S04</x:v>
      </x:c>
      <x:c r="C255" t="str">
        <x:v>机器人ETF</x:v>
      </x:c>
      <x:c r="D255" t="str">
        <x:v>562500.SH</x:v>
      </x:c>
      <x:c r="E255" t="str">
        <x:v>中国A股</x:v>
      </x:c>
      <x:c r="F255" t="str">
        <x:v>ETF</x:v>
      </x:c>
      <x:c r="G255" t="str">
        <x:v>观望，等待真实订单与量价确认</x:v>
      </x:c>
      <x:c r="H255" t="str">
        <x:v>1-4周</x:v>
      </x:c>
      <x:c r="I255" t="str">
        <x:v>AKShare=live，截至2026-08-28收盘0.954元、5日均线0.9494元、20日均线0.9861元、20日量比0.806；数据要素、AI和具身智能政策提供产业方向，但订单和产能验证不足，主题估值仍受利率与市场风险偏好影响。</x:v>
      </x:c>
      <x:c r="J255" t="str">
        <x:v>以8月28日收盘0.954元为基准；仅在收盘站上0.985元且成交量达到20日均量1.00倍，同时出现客户订单、产能利用率或中试项目验证时，下一交易日买入25%。</x:v>
      </x:c>
      <x:c r="K255" t="str">
        <x:v>触发后收盘跌破0.930元止损，跌破0.900元清仓；1.040元和1.100元分批止盈；只有政策新闻而无订单时保持观望。</x:v>
      </x:c>
      <x:c r="L255" t="n">
        <x:v>56</x:v>
      </x:c>
      <x:c r="M255" t="str">
        <x:v>v1.7</x:v>
      </x:c>
      <x:c r="N255" t="str">
        <x:v>政策从概念扩张转向数据、场景和中试验证，订单与量价是防止主题估值脱离基本面的硬门槛。</x:v>
      </x:c>
      <x:c r="O255" t="str">
        <x:v>地方重复建设、客户导入慢、估值过高、AI资本开支回落或板块无量反弹。投研参考/模型组合假设，不构成确定收益承诺。</x:v>
      </x:c>
      <x:c r="P255" t="str">
        <x:v>数据要素与智能经济; AI算力与中国电子产业利润; 中国稳投资与先进制造</x:v>
      </x:c>
      <x:c r="Q255" t="str">
        <x:v>已复盘</x:v>
      </x:c>
      <x:c r="R255" t="n">
        <x:v>46270</x:v>
      </x:c>
      <x:c r="S255"/>
      <x:c r="T255"/>
      <x:c r="U255"/>
      <x:c r="V255" t="str">
        <x:v>未触发</x:v>
      </x:c>
      <x:c r="W255"/>
      <x:c r="X255" t="str">
        <x:v>周复盘2026-09-05：AKShare=stale_cache，历史数据截至2026-09-04；截至历史数据日未观察到同时满足建议入场条件的交易日未模拟成交；未触发不计入方向命中率。</x:v>
      </x:c>
    </x:row>
    <x:row r="256" ht="45" customHeight="1">
      <x:c r="A256" t="n">
        <x:v>46264</x:v>
      </x:c>
      <x:c r="B256" t="str">
        <x:v>20260830-S05</x:v>
      </x:c>
      <x:c r="C256" t="str">
        <x:v>消费ETF</x:v>
      </x:c>
      <x:c r="D256" t="str">
        <x:v>159928.SZ</x:v>
      </x:c>
      <x:c r="E256" t="str">
        <x:v>中国A股</x:v>
      </x:c>
      <x:c r="F256" t="str">
        <x:v>ETF</x:v>
      </x:c>
      <x:c r="G256" t="str">
        <x:v>观望，反弹优先降低仓位</x:v>
      </x:c>
      <x:c r="H256" t="str">
        <x:v>1-3周</x:v>
      </x:c>
      <x:c r="I256" t="str">
        <x:v>AKShare=live，截至2026-08-28收盘0.671元、5日均线0.665元、20日均线0.6725元、20日量比0.545；能源价格传导和需求偏弱同时存在，稳投资对可选消费的直接拉动有限，先用价格和社零数据控制风险。</x:v>
      </x:c>
      <x:c r="J256" t="str">
        <x:v>持仓按0.685-0.700元反弹区间卖出50%；若收盘跌破0.650元，下一交易日再减仓25%；无持仓不新建交易。</x:v>
      </x:c>
      <x:c r="K256" t="str">
        <x:v>卖出后若收盘站上0.710元且社零、汽车和家电销售连续两周改善，可取消剩余卖出计划；若跌破0.630元，剩余仓位清仓。</x:v>
      </x:c>
      <x:c r="L256" t="n">
        <x:v>54</x:v>
      </x:c>
      <x:c r="M256" t="str">
        <x:v>v1.7</x:v>
      </x:c>
      <x:c r="N256" t="str">
        <x:v>政策托底改善长期预期，但能源成本和居民需求尚未形成对可选消费的同步验证，先降低组合波动。</x:v>
      </x:c>
      <x:c r="O256" t="str">
        <x:v>消费刺激和以旧换新加码导致踏空，或居民收入、地产和价格竞争继续拖累可选消费。投研参考/模型组合假设，不构成确定收益承诺。</x:v>
      </x:c>
      <x:c r="P256" t="str">
        <x:v>中国增长与制造业需求; 能源价格与国内通胀; 文化基础设施与文旅消费</x:v>
      </x:c>
      <x:c r="Q256" t="str">
        <x:v>已复盘</x:v>
      </x:c>
      <x:c r="R256" t="n">
        <x:v>46270</x:v>
      </x:c>
      <x:c r="S256"/>
      <x:c r="T256"/>
      <x:c r="U256"/>
      <x:c r="V256" t="str">
        <x:v>未触发（规则不可验证）</x:v>
      </x:c>
      <x:c r="W256"/>
      <x:c r="X256" t="str">
        <x:v>周复盘2026-09-05：AKShare=stale_cache，历史数据截至2026-09-04；持有管理规则不构成新的独立入场未模拟成交；未触发不计入方向命中率。</x:v>
      </x:c>
    </x:row>
    <x:row r="257" ht="45" customHeight="1">
      <x:c r="A257" t="n">
        <x:v>46265</x:v>
      </x:c>
      <x:c r="B257" t="str">
        <x:v>20260831-S01</x:v>
      </x:c>
      <x:c r="C257" t="str">
        <x:v>半导体ETF</x:v>
      </x:c>
      <x:c r="D257" t="str">
        <x:v>512480.SH</x:v>
      </x:c>
      <x:c r="E257" t="str">
        <x:v>中国A股</x:v>
      </x:c>
      <x:c r="F257" t="str">
        <x:v>ETF</x:v>
      </x:c>
      <x:c r="G257" t="str">
        <x:v>持有偏多，回踩配置，等待量价共振</x:v>
      </x:c>
      <x:c r="H257" t="str">
        <x:v>1-4周</x:v>
      </x:c>
      <x:c r="I257" t="str">
        <x:v>AKShare=live，截至2026-08-31收盘1.058元、5日均线1.037元、10日均线1.0453元、20日均线1.0551元、20日量比0.717、5日涨跌4.75%；收盘已略高于20日均线但20日量比偏低；若后续连续2日收盘站上20日均线约1.055元并且量比达到1.00，同时订单或业绩继续验证，才把基本面改善转成可执行加仓。</x:v>
      </x:c>
      <x:c r="J257" t="str">
        <x:v>以2026-08-31收盘1.058元为观察基准；触发条件成立后下一交易日买入25%，优先在1.050-1.075元区间成交，不追高开超过3%的跳空。</x:v>
      </x:c>
      <x:c r="K257" t="str">
        <x:v>触发后收盘跌破0.995元减仓25%，跌破0.950元清仓；1.100元和1.150元分批止盈；若出口限制升级或订单验证落空，取消新增配置。</x:v>
      </x:c>
      <x:c r="L257" t="n">
        <x:v>70</x:v>
      </x:c>
      <x:c r="M257" t="str">
        <x:v>v1.7</x:v>
      </x:c>
      <x:c r="N257" t="str">
        <x:v>中国电子与集成电路利润提供盈利支持，但当前量能不足，采用均线、成交量和订单三重门槛，避免仅凭主题追高。</x:v>
      </x:c>
      <x:c r="O257" t="str">
        <x:v>AI资本开支放缓、外部限制升级、库存与价格波动、融资成本上升或订单交付不及预期。投研参考/模型组合假设，不构成确定收益承诺。</x:v>
      </x:c>
      <x:c r="P257" t="str">
        <x:v>中国增长与制造业需求; AI算力与中国电子产业利润; 中美网络安全与技术限制</x:v>
      </x:c>
      <x:c r="Q257" t="str">
        <x:v>已复盘</x:v>
      </x:c>
      <x:c r="R257" t="n">
        <x:v>46277</x:v>
      </x:c>
      <x:c r="S257"/>
      <x:c r="T257"/>
      <x:c r="U257"/>
      <x:c r="V257" t="str">
        <x:v>未触发</x:v>
      </x:c>
      <x:c r="W257"/>
      <x:c r="X257" t="str">
        <x:v>周复盘2026-09-12：AKShare=stale_cache，历史数据截至2026-09-11；截至历史数据日未观察到同时满足建议入场条件的交易日未模拟成交；未触发不计入方向命中率。</x:v>
      </x:c>
    </x:row>
    <x:row r="258" ht="45" customHeight="1">
      <x:c r="A258" t="n">
        <x:v>46265</x:v>
      </x:c>
      <x:c r="B258" t="str">
        <x:v>20260831-S02</x:v>
      </x:c>
      <x:c r="C258" t="str">
        <x:v>黄金ETF</x:v>
      </x:c>
      <x:c r="D258" t="str">
        <x:v>518880.SH</x:v>
      </x:c>
      <x:c r="E258" t="str">
        <x:v>中国A股</x:v>
      </x:c>
      <x:c r="F258" t="str">
        <x:v>ETF</x:v>
      </x:c>
      <x:c r="G258" t="str">
        <x:v>持有对冲，冲高不追，回踩再配置</x:v>
      </x:c>
      <x:c r="H258" t="str">
        <x:v>1-4周</x:v>
      </x:c>
      <x:c r="I258" t="str">
        <x:v>AKShare=live，截至2026-08-31收盘9.135元、5日均线9.4212元、10日均线9.3344元、20日均线9.1126元、20日量比1.4742、5日涨跌-4.49%；收盘低于5日和10日均线但仍在20日均线上方，量比偏高；已有仓位维持，未持有者等回踩后重新站回短均线，或等地缘风险继续升级但实际利率不再上行。</x:v>
      </x:c>
      <x:c r="J258" t="str">
        <x:v>已有仓位持有；未持有者仅在9.05-9.20元回踩区间企稳并收盘重新站上9.30元时，下一交易日买入25%，不在单日急涨时追买。</x:v>
      </x:c>
      <x:c r="K258" t="str">
        <x:v>收盘跌破8.95元减仓25%，跌破8.70元清仓；9.60元和9.90元分批止盈；若霍尔木兹连续通航且实际利率上行，复核并降低对冲仓位。</x:v>
      </x:c>
      <x:c r="L258" t="n">
        <x:v>66</x:v>
      </x:c>
      <x:c r="M258" t="str">
        <x:v>v1.7</x:v>
      </x:c>
      <x:c r="N258" t="str">
        <x:v>黄金同时受地缘避险支持和实际利率压制，适合作为模型组合对冲，不把短期事件溢价当作单向趋势。</x:v>
      </x:c>
      <x:c r="O258" t="str">
        <x:v>外交缓和、美元与实际利率上行、长端利率走高或高位拥挤交易。投研参考/模型组合假设，不构成确定收益承诺。</x:v>
      </x:c>
      <x:c r="P258" t="str">
        <x:v>霍尔木兹通航与能源风险; 美联储反应函数与长端利率; 全球风险溢价与财政融资</x:v>
      </x:c>
      <x:c r="Q258" t="str">
        <x:v>已复盘</x:v>
      </x:c>
      <x:c r="R258" t="n">
        <x:v>46277</x:v>
      </x:c>
      <x:c r="S258"/>
      <x:c r="T258"/>
      <x:c r="U258"/>
      <x:c r="V258" t="str">
        <x:v>未触发</x:v>
      </x:c>
      <x:c r="W258"/>
      <x:c r="X258" t="str">
        <x:v>周复盘2026-09-12：AKShare=stale_cache，历史数据截至2026-09-11；截至历史数据日未观察到同时满足建议入场条件的交易日未模拟成交；未触发不计入方向命中率。</x:v>
      </x:c>
    </x:row>
    <x:row r="259" ht="45" customHeight="1">
      <x:c r="A259" t="n">
        <x:v>46265</x:v>
      </x:c>
      <x:c r="B259" t="str">
        <x:v>20260831-S03</x:v>
      </x:c>
      <x:c r="C259" t="str">
        <x:v>沪深300ETF</x:v>
      </x:c>
      <x:c r="D259" t="str">
        <x:v>510300.SH</x:v>
      </x:c>
      <x:c r="E259" t="str">
        <x:v>中国A股</x:v>
      </x:c>
      <x:c r="F259" t="str">
        <x:v>ETF</x:v>
      </x:c>
      <x:c r="G259" t="str">
        <x:v>观望转买入，等待稳增长与量能确认</x:v>
      </x:c>
      <x:c r="H259" t="str">
        <x:v>2-6周</x:v>
      </x:c>
      <x:c r="I259" t="str">
        <x:v>AKShare=live，截至2026-08-31收盘4.685元、5日均线4.6646元、10日均线4.6724元、20日均线4.702元、20日量比0.794、5日涨跌1.25%；收盘低于20日均线且20日量比不足1.00，短线虽有反弹但还未完成趋势确认；若收盘站上20日均线约4.702元至少0.5%，量比达到1.00且宽基成交额连续2日改善，再执行买入。</x:v>
      </x:c>
      <x:c r="J259" t="str">
        <x:v>以2026-08-31收盘4.685元为观察基准；仅在收盘站上4.725元并满足量能与需求条件后，下一交易日买入50%，不因单日政策消息直接追高。</x:v>
      </x:c>
      <x:c r="K259" t="str">
        <x:v>触发后收盘跌破4.600元减仓50%，跌破4.530元清仓；4.800元和4.900元分批止盈；若PMI、社零和民间投资继续走弱，延后买入。</x:v>
      </x:c>
      <x:c r="L259" t="n">
        <x:v>60</x:v>
      </x:c>
      <x:c r="M259" t="str">
        <x:v>v1.7</x:v>
      </x:c>
      <x:c r="N259" t="str">
        <x:v>消费行动、稳投资与区域贸易政策提供托底，但需求和量能仍偏弱，需要价格、资金和宏观数据共同确认。</x:v>
      </x:c>
      <x:c r="O259" t="str">
        <x:v>政策落地慢、地产与居民需求不及预期、外部冲突升级、长端利率上行或无量反弹失败。投研参考/模型组合假设，不构成确定收益承诺。</x:v>
      </x:c>
      <x:c r="P259" t="str">
        <x:v>中国增长与制造业需求; 消费扩容与以旧换新; 全球风险溢价与财政融资</x:v>
      </x:c>
      <x:c r="Q259" t="str">
        <x:v>已复盘</x:v>
      </x:c>
      <x:c r="R259" t="n">
        <x:v>46284</x:v>
      </x:c>
      <x:c r="S259"/>
      <x:c r="T259"/>
      <x:c r="U259"/>
      <x:c r="V259" t="str">
        <x:v>未触发</x:v>
      </x:c>
      <x:c r="W259"/>
      <x:c r="X259" t="str">
        <x:v>周复盘2026-09-19：AKShare=live；截至历史数据日未观察到同时满足建议入场条件的交易日未模拟成交；未触发不计入方向命中率。</x:v>
      </x:c>
    </x:row>
    <x:row r="260" ht="45" customHeight="1">
      <x:c r="A260" t="n">
        <x:v>46265</x:v>
      </x:c>
      <x:c r="B260" t="str">
        <x:v>20260831-S04</x:v>
      </x:c>
      <x:c r="C260" t="str">
        <x:v>机器人ETF</x:v>
      </x:c>
      <x:c r="D260" t="str">
        <x:v>562500.SH</x:v>
      </x:c>
      <x:c r="E260" t="str">
        <x:v>中国A股</x:v>
      </x:c>
      <x:c r="F260" t="str">
        <x:v>ETF</x:v>
      </x:c>
      <x:c r="G260" t="str">
        <x:v>观望，等待真实订单与量价确认</x:v>
      </x:c>
      <x:c r="H260" t="str">
        <x:v>1-4周</x:v>
      </x:c>
      <x:c r="I260" t="str">
        <x:v>AKShare=live，截至2026-08-31收盘0.973元、5日均线0.9576元、10日均线0.9623元、20日均线0.9866元、20日量比0.8801、5日涨跌4.4%；收盘低于20日均线约0.987元，5日涨幅较高但量比仍不足1.00；只有收盘站上0.990元且量比达到1.00，同时出现客户订单、产能利用率或中试项目验证，才触发买入。</x:v>
      </x:c>
      <x:c r="J260" t="str">
        <x:v>以2026-08-31收盘0.973元为观察基准；触发后下一交易日买入25%，优先在0.990-1.015元区间成交；只有政策新闻而无订单时保持观望。</x:v>
      </x:c>
      <x:c r="K260" t="str">
        <x:v>触发后收盘跌破0.930元止损，跌破0.900元清仓；1.040元和1.100元分批止盈；若板块放量但订单未兑现，取消新增仓位。</x:v>
      </x:c>
      <x:c r="L260" t="n">
        <x:v>57</x:v>
      </x:c>
      <x:c r="M260" t="str">
        <x:v>v1.7</x:v>
      </x:c>
      <x:c r="N260" t="str">
        <x:v>数据要素与人工智能应用给出产业方向，但机器人主题估值对订单和风险偏好敏感，设置硬性量价与订单门槛。</x:v>
      </x:c>
      <x:c r="O260" t="str">
        <x:v>地方重复建设、客户导入慢、估值过高、AI资本开支回落或板块无量反弹。投研参考/模型组合假设，不构成确定收益承诺。</x:v>
      </x:c>
      <x:c r="P260" t="str">
        <x:v>数据要素与智能经济; 人工智能应用与公共服务; 中国稳投资与先进制造</x:v>
      </x:c>
      <x:c r="Q260" t="str">
        <x:v>已复盘</x:v>
      </x:c>
      <x:c r="R260" t="n">
        <x:v>46277</x:v>
      </x:c>
      <x:c r="S260"/>
      <x:c r="T260"/>
      <x:c r="U260"/>
      <x:c r="V260" t="str">
        <x:v>未触发</x:v>
      </x:c>
      <x:c r="W260"/>
      <x:c r="X260" t="str">
        <x:v>周复盘2026-09-12：AKShare=stale_cache，历史数据截至2026-09-11；截至历史数据日未观察到同时满足建议入场条件的交易日未模拟成交；未触发不计入方向命中率。</x:v>
      </x:c>
    </x:row>
    <x:row r="261" ht="45" customHeight="1">
      <x:c r="A261" t="n">
        <x:v>46265</x:v>
      </x:c>
      <x:c r="B261" t="str">
        <x:v>20260831-S05</x:v>
      </x:c>
      <x:c r="C261" t="str">
        <x:v>消费ETF</x:v>
      </x:c>
      <x:c r="D261" t="str">
        <x:v>159928.SZ</x:v>
      </x:c>
      <x:c r="E261" t="str">
        <x:v>中国A股</x:v>
      </x:c>
      <x:c r="F261" t="str">
        <x:v>ETF</x:v>
      </x:c>
      <x:c r="G261" t="str">
        <x:v>观望，反弹优先降低仓位</x:v>
      </x:c>
      <x:c r="H261" t="str">
        <x:v>1-3周</x:v>
      </x:c>
      <x:c r="I261" t="str">
        <x:v>AKShare=live，截至2026-08-31收盘0.666元、5日均线0.6662元、10日均线0.6654元、20日均线0.6713元、20日量比0.8519、5日涨跌0.91%；收盘低于20日均线约0.671元，20日收益仍为负；消费专项行动需要销售数据确认，先用价格和社零条件控制风险。</x:v>
      </x:c>
      <x:c r="J261" t="str">
        <x:v>持仓在0.680-0.690元反弹区间卖出50%；若收盘跌破0.650元，下一交易日再减仓25%；无持仓不新建交易。</x:v>
      </x:c>
      <x:c r="K261" t="str">
        <x:v>卖出后若收盘站上0.705元且社零、汽车和家电销售连续两周改善，可取消剩余卖出计划；若跌破0.630元，剩余仓位清仓。</x:v>
      </x:c>
      <x:c r="L261" t="n">
        <x:v>55</x:v>
      </x:c>
      <x:c r="M261" t="str">
        <x:v>v1.7</x:v>
      </x:c>
      <x:c r="N261" t="str">
        <x:v>消费政策目标改善长期预期，但能源成本、需求和估值尚未同步修复，先降低组合波动，等待数据确认再反转。</x:v>
      </x:c>
      <x:c r="O261" t="str">
        <x:v>消费刺激和以旧换新加码导致踏空，或居民收入、地产和价格竞争继续拖累可选消费。投研参考/模型组合假设，不构成确定收益承诺。</x:v>
      </x:c>
      <x:c r="P261" t="str">
        <x:v>消费扩容与以旧换新; 中国增长与制造业需求; 能源供给与制裁外溢</x:v>
      </x:c>
      <x:c r="Q261" t="str">
        <x:v>已复盘</x:v>
      </x:c>
      <x:c r="R261" t="n">
        <x:v>46277</x:v>
      </x:c>
      <x:c r="S261"/>
      <x:c r="T261"/>
      <x:c r="U261"/>
      <x:c r="V261" t="str">
        <x:v>未触发（规则不可验证）</x:v>
      </x:c>
      <x:c r="W261"/>
      <x:c r="X261" t="str">
        <x:v>周复盘2026-09-12：AKShare=stale_cache，历史数据截至2026-09-11；持有管理规则不构成新的独立入场未模拟成交；未触发不计入方向命中率。</x:v>
      </x:c>
    </x:row>
    <x:row r="262" ht="45" customHeight="1">
      <x:c r="A262" t="n">
        <x:v>46266</x:v>
      </x:c>
      <x:c r="B262" t="str">
        <x:v>20260901-S01</x:v>
      </x:c>
      <x:c r="C262" t="str">
        <x:v>半导体ETF</x:v>
      </x:c>
      <x:c r="D262" t="str">
        <x:v>512480.SH</x:v>
      </x:c>
      <x:c r="E262" t="str">
        <x:v>中国A股</x:v>
      </x:c>
      <x:c r="F262" t="str">
        <x:v>ETF</x:v>
      </x:c>
      <x:c r="G262" t="str">
        <x:v>持有偏多，回踩配置，等待量价和订单共振</x:v>
      </x:c>
      <x:c r="H262" t="str">
        <x:v>1-4周</x:v>
      </x:c>
      <x:c r="I262" t="str">
        <x:v>AKShare=live，截至2026-09-01收盘1.037元、5日均线1.0428元、10日均线1.0358元、20日均线1.0584元、20日量比0.4676、5日涨跌2.88%、20日涨跌7.02%；收盘低于20日均线约1.058元，20日量比仅约0.47；若后续连续2日收盘站上1.064元且量比达到1.00，同时AI/电子订单或业绩继续验证，才触发加仓。</x:v>
      </x:c>
      <x:c r="J262" t="str">
        <x:v>以2026-09-01收盘1.037元为观察基准；触发后下一交易日买入25%，优先在1.060-1.085元区间成交，不追高开超过3%的跳空。</x:v>
      </x:c>
      <x:c r="K262" t="str">
        <x:v>触发后收盘跌破1.000元减仓25%，跌破0.960元清仓；1.110元和1.160元分批止盈；若出口限制升级或订单验证落空，取消新增配置。</x:v>
      </x:c>
      <x:c r="L262" t="n">
        <x:v>67</x:v>
      </x:c>
      <x:c r="M262" t="str">
        <x:v>v1.7</x:v>
      </x:c>
      <x:c r="N262" t="str">
        <x:v>国产科技盈利与AI应用政策提供中期支撑，但当前仍处于20日均线下方且量能不足，采用均线、量能和订单三重门槛。</x:v>
      </x:c>
      <x:c r="O262" t="str">
        <x:v>AI资本开支放缓、外部限制升级、库存与价格波动、融资成本上升或订单交付不及预期。投研参考/模型组合假设，不构成确定收益承诺。</x:v>
      </x:c>
      <x:c r="P262" t="str">
        <x:v>中国增长与制造业需求; 国产科技产业链与研发投入; 人工智能应用与产业服务</x:v>
      </x:c>
      <x:c r="Q262" t="str">
        <x:v>已复盘</x:v>
      </x:c>
      <x:c r="R262" t="n">
        <x:v>46277</x:v>
      </x:c>
      <x:c r="S262"/>
      <x:c r="T262"/>
      <x:c r="U262"/>
      <x:c r="V262" t="str">
        <x:v>未触发</x:v>
      </x:c>
      <x:c r="W262"/>
      <x:c r="X262" t="str">
        <x:v>周复盘2026-09-12：AKShare=stale_cache，历史数据截至2026-09-11；截至历史数据日未观察到同时满足建议入场条件的交易日未模拟成交；未触发不计入方向命中率。</x:v>
      </x:c>
    </x:row>
    <x:row r="263" ht="45" customHeight="1">
      <x:c r="A263" t="n">
        <x:v>46266</x:v>
      </x:c>
      <x:c r="B263" t="str">
        <x:v>20260901-S02</x:v>
      </x:c>
      <x:c r="C263" t="str">
        <x:v>黄金ETF</x:v>
      </x:c>
      <x:c r="D263" t="str">
        <x:v>518880.SH</x:v>
      </x:c>
      <x:c r="E263" t="str">
        <x:v>中国A股</x:v>
      </x:c>
      <x:c r="F263" t="str">
        <x:v>ETF</x:v>
      </x:c>
      <x:c r="G263" t="str">
        <x:v>持有对冲，冲高不追，等待重新站回短均线</x:v>
      </x:c>
      <x:c r="H263" t="str">
        <x:v>1-4周</x:v>
      </x:c>
      <x:c r="I263" t="str">
        <x:v>AKShare=live，截至2026-09-01收盘9.128元、5日均线9.3402元、10日均线9.3394元、20日均线9.1486元、20日量比0.3872、5日涨跌-4.25%、20日涨跌8.56%；收盘低于5日和10日均线并略低于20日均线约9.149元，量能明显收缩；已有仓位维持，未持有者仅在收盘站上9.20元且量比回到0.80以上，或地缘风险继续升级而实际利率不再上行时触发。</x:v>
      </x:c>
      <x:c r="J263" t="str">
        <x:v>已有仓位持有；未持有者在9.15-9.30元区间重新站稳后，下一交易日买入25%，不在单日急涨时追买。</x:v>
      </x:c>
      <x:c r="K263" t="str">
        <x:v>收盘跌破8.95元减仓25%，跌破8.70元清仓；9.55元和9.85元分批止盈；若霍尔木兹连续通航且实际利率上行，复核并降低对冲仓位。</x:v>
      </x:c>
      <x:c r="L263" t="n">
        <x:v>69</x:v>
      </x:c>
      <x:c r="M263" t="str">
        <x:v>v1.7</x:v>
      </x:c>
      <x:c r="N263" t="str">
        <x:v>能源与地缘风险支持避险需求，但美联储偏鹰和实际利率上行会压制黄金，适合作为模型组合对冲而非单向追涨。</x:v>
      </x:c>
      <x:c r="O263" t="str">
        <x:v>外交缓和、美元与实际利率上行、长端利率走高或高位拥挤交易。投研参考/模型组合假设，不构成确定收益承诺。</x:v>
      </x:c>
      <x:c r="P263" t="str">
        <x:v>霍尔木兹通航与能源风险; 美联储反应函数与长端利率; 制裁外溢与全球融资</x:v>
      </x:c>
      <x:c r="Q263" t="str">
        <x:v>待跟踪</x:v>
      </x:c>
      <x:c r="R263"/>
      <x:c r="S263"/>
      <x:c r="T263"/>
      <x:c r="U263"/>
      <x:c r="V263"/>
      <x:c r="W263"/>
      <x:c r="X263" t="str">
        <x:v>AKShare=live，截至2026-09-01；线索使用最新可用交易日数据核验；投研参考/模型组合假设，不构成确定收益承诺。；周复盘2026-10-17：live，截至2026-10-16；已到最长观点窗口。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264" ht="45" customHeight="1">
      <x:c r="A264" t="n">
        <x:v>46266</x:v>
      </x:c>
      <x:c r="B264" t="str">
        <x:v>20260901-S03</x:v>
      </x:c>
      <x:c r="C264" t="str">
        <x:v>沪深300ETF</x:v>
      </x:c>
      <x:c r="D264" t="str">
        <x:v>510300.SH</x:v>
      </x:c>
      <x:c r="E264" t="str">
        <x:v>中国A股</x:v>
      </x:c>
      <x:c r="F264" t="str">
        <x:v>ETF</x:v>
      </x:c>
      <x:c r="G264" t="str">
        <x:v>观望转买入，等待宽基量能与内需确认</x:v>
      </x:c>
      <x:c r="H264" t="str">
        <x:v>2-6周</x:v>
      </x:c>
      <x:c r="I264" t="str">
        <x:v>AKShare=live，截至2026-09-01收盘4.684元、5日均线4.6782元、10日均线4.6621元、20日均线4.7036元、20日量比0.7357、5日涨跌1.47%、20日涨跌0.71%；收盘低于20日均线约4.704元，20日量比约0.74；若收盘站上4.728元且量比达到1.00，宽基成交额连续2日改善，同时PMI新订单和消费数据不再走弱，再执行买入。</x:v>
      </x:c>
      <x:c r="J264" t="str">
        <x:v>以2026-09-01收盘4.684元为观察基准；仅在收盘站上4.728元并满足量能与需求条件后，下一交易日买入50%，优先在4.72-4.78元区间成交。</x:v>
      </x:c>
      <x:c r="K264" t="str">
        <x:v>触发后收盘跌破4.580元减仓50%，跌破4.500元清仓；4.850元和4.950元分批止盈；若PMI、社零或民间投资继续走弱，延后买入。</x:v>
      </x:c>
      <x:c r="L264" t="n">
        <x:v>60</x:v>
      </x:c>
      <x:c r="M264" t="str">
        <x:v>v1.7</x:v>
      </x:c>
      <x:c r="N264" t="str">
        <x:v>消费与招商引资政策改善中期预期，但PMI综合指数和成交量仍弱，需要价格、资金与宏观数据共同确认。</x:v>
      </x:c>
      <x:c r="O264" t="str">
        <x:v>政策落地慢、地产与居民需求不及预期、外部冲突升级、长端利率上行或无量反弹失败。投研参考/模型组合假设，不构成确定收益承诺。</x:v>
      </x:c>
      <x:c r="P264" t="str">
        <x:v>中国增长与制造业需求; 消费扩容与以旧换新; 全国统一大市场与财税治理</x:v>
      </x:c>
      <x:c r="Q264" t="str">
        <x:v>已复盘</x:v>
      </x:c>
      <x:c r="R264" t="n">
        <x:v>46284</x:v>
      </x:c>
      <x:c r="S264"/>
      <x:c r="T264"/>
      <x:c r="U264"/>
      <x:c r="V264" t="str">
        <x:v>未触发</x:v>
      </x:c>
      <x:c r="W264"/>
      <x:c r="X264" t="str">
        <x:v>周复盘2026-09-19：AKShare=live；截至历史数据日未观察到同时满足建议入场条件的交易日未模拟成交；未触发不计入方向命中率。</x:v>
      </x:c>
    </x:row>
    <x:row r="265" ht="45" customHeight="1">
      <x:c r="A265" t="n">
        <x:v>46266</x:v>
      </x:c>
      <x:c r="B265" t="str">
        <x:v>20260901-S04</x:v>
      </x:c>
      <x:c r="C265" t="str">
        <x:v>机器人ETF</x:v>
      </x:c>
      <x:c r="D265" t="str">
        <x:v>562500.SH</x:v>
      </x:c>
      <x:c r="E265" t="str">
        <x:v>中国A股</x:v>
      </x:c>
      <x:c r="F265" t="str">
        <x:v>ETF</x:v>
      </x:c>
      <x:c r="G265" t="str">
        <x:v>观望，等待AI应用订单与量价确认</x:v>
      </x:c>
      <x:c r="H265" t="str">
        <x:v>1-4周</x:v>
      </x:c>
      <x:c r="I265" t="str">
        <x:v>AKShare=live，截至2026-09-01收盘0.968元、5日均线0.9614元、10日均线0.9554元、20日均线0.9855元、20日量比0.5054、5日涨跌2%、20日涨跌-2.22%；收盘低于20日均线约0.985元，20日收益仍为负且量比约0.51；只有收盘站上0.995元、量比达到1.00，并出现客户订单、产能利用率或AI应用中试项目验证，才触发买入。</x:v>
      </x:c>
      <x:c r="J265" t="str">
        <x:v>以2026-09-01收盘0.968元为观察基准；触发后下一交易日买入25%，优先在0.995-1.020元区间成交；只有政策新闻而无订单时保持观望。</x:v>
      </x:c>
      <x:c r="K265" t="str">
        <x:v>触发后收盘跌破0.930元止损，跌破0.890元清仓；1.060元和1.120元分批止盈；若板块放量但订单未兑现，取消新增仓位。</x:v>
      </x:c>
      <x:c r="L265" t="n">
        <x:v>58</x:v>
      </x:c>
      <x:c r="M265" t="str">
        <x:v>v1.7</x:v>
      </x:c>
      <x:c r="N265" t="str">
        <x:v>AI应用服务商政策扩大潜在场景，但机器人ETF尚未收复20日均线，订单和量价是防止主题估值脱离基本面的硬门槛。</x:v>
      </x:c>
      <x:c r="O265" t="str">
        <x:v>地方重复建设、客户导入慢、估值过高、AI资本开支回落或板块无量反弹。投研参考/模型组合假设，不构成确定收益承诺。</x:v>
      </x:c>
      <x:c r="P265" t="str">
        <x:v>人工智能应用与产业服务; 数据要素与智能经济; 中国科技资产与风险偏好</x:v>
      </x:c>
      <x:c r="Q265" t="str">
        <x:v>已复盘</x:v>
      </x:c>
      <x:c r="R265" t="n">
        <x:v>46277</x:v>
      </x:c>
      <x:c r="S265"/>
      <x:c r="T265"/>
      <x:c r="U265"/>
      <x:c r="V265" t="str">
        <x:v>未触发</x:v>
      </x:c>
      <x:c r="W265"/>
      <x:c r="X265" t="str">
        <x:v>周复盘2026-09-12：AKShare=stale_cache，历史数据截至2026-09-11；截至历史数据日未观察到同时满足建议入场条件的交易日未模拟成交；未触发不计入方向命中率。</x:v>
      </x:c>
    </x:row>
    <x:row r="266" ht="45" customHeight="1">
      <x:c r="A266" t="n">
        <x:v>46266</x:v>
      </x:c>
      <x:c r="B266" t="str">
        <x:v>20260901-S05</x:v>
      </x:c>
      <x:c r="C266" t="str">
        <x:v>消费ETF</x:v>
      </x:c>
      <x:c r="D266" t="str">
        <x:v>159928.SZ</x:v>
      </x:c>
      <x:c r="E266" t="str">
        <x:v>中国A股</x:v>
      </x:c>
      <x:c r="F266" t="str">
        <x:v>ETF</x:v>
      </x:c>
      <x:c r="G266" t="str">
        <x:v>观望，反弹优先降低仓位</x:v>
      </x:c>
      <x:c r="H266" t="str">
        <x:v>1-3周</x:v>
      </x:c>
      <x:c r="I266" t="str">
        <x:v>AKShare=live，截至2026-09-01收盘0.677元、5日均线0.6688元、10日均线0.666元、20日均线0.6712元、20日量比0.6445、5日涨跌1.96%、20日涨跌-0.29%；收盘略高于20日均线约0.671元，但20日涨跌仍接近负值、量比约0.64；消费政策需销售数据确认，若收盘跌回0.665元下方或社零、汽车和家电销售继续偏弱，则触发减仓。</x:v>
      </x:c>
      <x:c r="J266" t="str">
        <x:v>无持仓不新建交易；已有仓位在0.685-0.700元反弹区间卖出50%；若收盘跌破0.665元，下一交易日再减仓25%。</x:v>
      </x:c>
      <x:c r="K266" t="str">
        <x:v>卖出后若收盘站上0.710元且社零、汽车和家电销售连续两周改善，可取消剩余卖出计划；若跌破0.635元，剩余仓位清仓。</x:v>
      </x:c>
      <x:c r="L266" t="n">
        <x:v>56</x:v>
      </x:c>
      <x:c r="M266" t="str">
        <x:v>v1.7</x:v>
      </x:c>
      <x:c r="N266" t="str">
        <x:v>商品消费扩容政策改善长期预期，但量能、20日趋势和需求数据尚未同步修复，先降低组合波动再等待反转信号。</x:v>
      </x:c>
      <x:c r="O266" t="str">
        <x:v>消费刺激和以旧换新加码导致踏空，或居民收入、地产和价格竞争继续拖累可选消费。投研参考/模型组合假设，不构成确定收益承诺。</x:v>
      </x:c>
      <x:c r="P266" t="str">
        <x:v>消费扩容与以旧换新; 中国增长与制造业需求; 文化基础设施与文旅消费</x:v>
      </x:c>
      <x:c r="Q266" t="str">
        <x:v>已复盘</x:v>
      </x:c>
      <x:c r="R266" t="n">
        <x:v>46277</x:v>
      </x:c>
      <x:c r="S266"/>
      <x:c r="T266"/>
      <x:c r="U266"/>
      <x:c r="V266" t="str">
        <x:v>未触发（规则不可验证）</x:v>
      </x:c>
      <x:c r="W266"/>
      <x:c r="X266" t="str">
        <x:v>周复盘2026-09-12：AKShare=stale_cache，历史数据截至2026-09-11；持有管理规则不构成新的独立入场未模拟成交；未触发不计入方向命中率。</x:v>
      </x:c>
    </x:row>
    <x:row r="267" ht="45" customHeight="1">
      <x:c r="A267" t="n">
        <x:v>46267</x:v>
      </x:c>
      <x:c r="B267" t="str">
        <x:v>20260902-S01</x:v>
      </x:c>
      <x:c r="C267" t="str">
        <x:v>黄金ETF</x:v>
      </x:c>
      <x:c r="D267" t="str">
        <x:v>518880.SH</x:v>
      </x:c>
      <x:c r="E267" t="str">
        <x:v>中国A股</x:v>
      </x:c>
      <x:c r="F267" t="str">
        <x:v>ETF</x:v>
      </x:c>
      <x:c r="G267" t="str">
        <x:v>持有对冲，冲高不追，等待价格与量能重新确认</x:v>
      </x:c>
      <x:c r="H267" t="str">
        <x:v>1-4周</x:v>
      </x:c>
      <x:c r="I267" t="str">
        <x:v>AKShare=live，截至2026-09-01收盘9.118元、5日均线9.3382元、10日均线9.3384元、20日均线9.1481元、20日量比0.6974、5日涨跌-4.35%、20日涨跌8.44%；若后续收盘重新站上9.25元且20日量比达到0.80，同时美伊风险未明显缓和、实际利率不再上行，触发新增配置；若油价回落且实际利率上行，取消新增配置。</x:v>
      </x:c>
      <x:c r="J267" t="str">
        <x:v>已有仓位持有；未持有者仅在收盘站上9.25元且满足量能条件后，下一交易日买入25%，优先在9.20-9.35元区间成交，不追单日急涨。</x:v>
      </x:c>
      <x:c r="K267" t="str">
        <x:v>收盘跌破8.95元减仓25%，跌破8.70元清仓；9.60元和9.90元分批止盈；若霍尔木兹通航恢复且实际利率连续上行，降低对冲仓位。</x:v>
      </x:c>
      <x:c r="L267" t="n">
        <x:v>68</x:v>
      </x:c>
      <x:c r="M267" t="str">
        <x:v>v1.7</x:v>
      </x:c>
      <x:c r="N267" t="str">
        <x:v>地缘和能源通胀支持避险需求，但全球长端利率上行会压制黄金估值，适合作为模型组合对冲而非单向追涨。</x:v>
      </x:c>
      <x:c r="O267" t="str">
        <x:v>冲突缓和、美元与实际利率上行、长端利率抬升或高位拥挤交易。投研参考/模型组合假设，不构成确定收益承诺。</x:v>
      </x:c>
      <x:c r="P267" t="str">
        <x:v>霍尔木兹通航与能源风险; 能源通胀与全球利率; 全球长端利率与财政约束</x:v>
      </x:c>
      <x:c r="Q267" t="str">
        <x:v>已复盘</x:v>
      </x:c>
      <x:c r="R267" t="n">
        <x:v>46277</x:v>
      </x:c>
      <x:c r="S267"/>
      <x:c r="T267"/>
      <x:c r="U267"/>
      <x:c r="V267" t="str">
        <x:v>未触发</x:v>
      </x:c>
      <x:c r="W267"/>
      <x:c r="X267" t="str">
        <x:v>周复盘2026-09-12：AKShare=stale_cache，历史数据截至2026-09-11；截至历史数据日未观察到同时满足建议入场条件的交易日未模拟成交；未触发不计入方向命中率。</x:v>
      </x:c>
    </x:row>
    <x:row r="268" ht="45" customHeight="1">
      <x:c r="A268" t="n">
        <x:v>46267</x:v>
      </x:c>
      <x:c r="B268" t="str">
        <x:v>20260902-S02</x:v>
      </x:c>
      <x:c r="C268" t="str">
        <x:v>半导体ETF</x:v>
      </x:c>
      <x:c r="D268" t="str">
        <x:v>512480.SH</x:v>
      </x:c>
      <x:c r="E268" t="str">
        <x:v>中国A股</x:v>
      </x:c>
      <x:c r="F268" t="str">
        <x:v>ETF</x:v>
      </x:c>
      <x:c r="G268" t="str">
        <x:v>观望转买入，等待AI订单、均线和量能共振</x:v>
      </x:c>
      <x:c r="H268" t="str">
        <x:v>1-4周</x:v>
      </x:c>
      <x:c r="I268" t="str">
        <x:v>AKShare=live，截至2026-09-01收盘1.03元、5日均线1.0414元、10日均线1.0351元、20日均线1.0581元、20日量比0.811、5日涨跌2.18%、20日涨跌6.3%；当前收盘低于20日均线约1.058元且20日量比约0.47；若连续2日收盘站上1.065元、量比达到1.00，并有AI/电子订单或业绩验证，才触发加仓。</x:v>
      </x:c>
      <x:c r="J268" t="str">
        <x:v>以2026-09-01收盘1.037元为观察基准；触发后下一交易日买入25%，优先在1.060-1.090元区间成交，不追高开超过3%的跳空。</x:v>
      </x:c>
      <x:c r="K268" t="str">
        <x:v>触发后收盘跌破1.000元减仓25%，跌破0.960元清仓；1.110元和1.160元分批止盈；出口限制升级或订单验证落空则取消新增配置。</x:v>
      </x:c>
      <x:c r="L268" t="n">
        <x:v>65</x:v>
      </x:c>
      <x:c r="M268" t="str">
        <x:v>v1.7</x:v>
      </x:c>
      <x:c r="N268" t="str">
        <x:v>AI基础设施和国产替代提供中期需求，但当前价格仍在20日均线下方、量能不足，采用均线、量能和订单三重门槛。</x:v>
      </x:c>
      <x:c r="O268" t="str">
        <x:v>AI资本开支放缓、外部限制升级、库存和价格竞争、融资成本上升或订单交付不及预期。投研参考/模型组合假设，不构成确定收益承诺。</x:v>
      </x:c>
      <x:c r="P268" t="str">
        <x:v>AI基础设施与技术限制; 中国增长与制造业需求; 中国科技资产与风险偏好</x:v>
      </x:c>
      <x:c r="Q268" t="str">
        <x:v>已复盘</x:v>
      </x:c>
      <x:c r="R268" t="n">
        <x:v>46277</x:v>
      </x:c>
      <x:c r="S268"/>
      <x:c r="T268"/>
      <x:c r="U268"/>
      <x:c r="V268" t="str">
        <x:v>未触发</x:v>
      </x:c>
      <x:c r="W268"/>
      <x:c r="X268" t="str">
        <x:v>周复盘2026-09-12：AKShare=stale_cache，历史数据截至2026-09-11；截至历史数据日未观察到同时满足建议入场条件的交易日未模拟成交；未触发不计入方向命中率。</x:v>
      </x:c>
    </x:row>
    <x:row r="269" ht="45" customHeight="1">
      <x:c r="A269" t="n">
        <x:v>46267</x:v>
      </x:c>
      <x:c r="B269" t="str">
        <x:v>20260902-S03</x:v>
      </x:c>
      <x:c r="C269" t="str">
        <x:v>沪深300ETF</x:v>
      </x:c>
      <x:c r="D269" t="str">
        <x:v>510300.SH</x:v>
      </x:c>
      <x:c r="E269" t="str">
        <x:v>中国A股</x:v>
      </x:c>
      <x:c r="F269" t="str">
        <x:v>ETF</x:v>
      </x:c>
      <x:c r="G269" t="str">
        <x:v>观望转买入，等待宽基量能与内需数据确认</x:v>
      </x:c>
      <x:c r="H269" t="str">
        <x:v>2-6周</x:v>
      </x:c>
      <x:c r="I269" t="str">
        <x:v>AKShare=live，截至2026-09-01收盘4.684元、5日均线4.6782元、10日均线4.6621元、20日均线4.7036元、20日量比1.0185、5日涨跌1.47%、20日涨跌0.71%；当前收盘低于20日均线约4.704元、20日量比约0.74；若收盘站上4.728元且量比达到1.00，宽基成交额连续2日改善，同时PMI新订单和消费数据不再走弱，再执行买入。</x:v>
      </x:c>
      <x:c r="J269" t="str">
        <x:v>以2026-09-01收盘4.684元为观察基准；条件全部满足后下一交易日买入50%，优先在4.72-4.78元区间成交。</x:v>
      </x:c>
      <x:c r="K269" t="str">
        <x:v>触发后收盘跌破4.580元减仓50%，跌破4.500元清仓；4.850元和4.950元分批止盈；PMI、社零或民间投资继续走弱则延后买入。</x:v>
      </x:c>
      <x:c r="L269" t="n">
        <x:v>61</x:v>
      </x:c>
      <x:c r="M269" t="str">
        <x:v>v1.7</x:v>
      </x:c>
      <x:c r="N269" t="str">
        <x:v>信用和消费政策改善中期预期，但制造业与非制造业仍分化、成交量不足，需要价格、资金和宏观数据共同确认。</x:v>
      </x:c>
      <x:c r="O269" t="str">
        <x:v>政策落地慢、地产与居民需求不及预期、外部冲突升级、长端利率上行或无量反弹失败。投研参考/模型组合假设，不构成确定收益承诺。</x:v>
      </x:c>
      <x:c r="P269" t="str">
        <x:v>中国增长与制造业需求; 中国信用与政策传导; 全球能源通胀与利率</x:v>
      </x:c>
      <x:c r="Q269" t="str">
        <x:v>已复盘</x:v>
      </x:c>
      <x:c r="R269" t="n">
        <x:v>46284</x:v>
      </x:c>
      <x:c r="S269"/>
      <x:c r="T269"/>
      <x:c r="U269"/>
      <x:c r="V269" t="str">
        <x:v>未触发</x:v>
      </x:c>
      <x:c r="W269"/>
      <x:c r="X269" t="str">
        <x:v>周复盘2026-09-19：AKShare=live；截至历史数据日未观察到同时满足建议入场条件的交易日未模拟成交；未触发不计入方向命中率。</x:v>
      </x:c>
    </x:row>
    <x:row r="270" ht="45" customHeight="1">
      <x:c r="A270" t="n">
        <x:v>46267</x:v>
      </x:c>
      <x:c r="B270" t="str">
        <x:v>20260902-S04</x:v>
      </x:c>
      <x:c r="C270" t="str">
        <x:v>机器人ETF</x:v>
      </x:c>
      <x:c r="D270" t="str">
        <x:v>562500.SH</x:v>
      </x:c>
      <x:c r="E270" t="str">
        <x:v>中国A股</x:v>
      </x:c>
      <x:c r="F270" t="str">
        <x:v>ETF</x:v>
      </x:c>
      <x:c r="G270" t="str">
        <x:v>观望，等待AI应用订单与量价确认</x:v>
      </x:c>
      <x:c r="H270" t="str">
        <x:v>1-4周</x:v>
      </x:c>
      <x:c r="I270" t="str">
        <x:v>AKShare=live，截至2026-09-01收盘0.964元、5日均线0.9606元、10日均线0.955元、20日均线0.9852元、20日量比0.6633、5日涨跌1.58%、20日涨跌-2.63%；当前收盘低于20日均线约0.985元、20日收益为负且20日量比约0.51；只有收盘站上0.995元、量比达到1.00，并出现客户订单、产能利用率或AI应用项目验证，才触发买入。</x:v>
      </x:c>
      <x:c r="J270" t="str">
        <x:v>以2026-09-01收盘0.968元为观察基准；触发后下一交易日买入25%，优先在0.995-1.020元区间成交；只有政策新闻而无订单时保持观望。</x:v>
      </x:c>
      <x:c r="K270" t="str">
        <x:v>触发后收盘跌破0.930元止损，跌破0.890元清仓；1.060元和1.120元分批止盈；板块放量但订单未兑现则取消新增仓位。</x:v>
      </x:c>
      <x:c r="L270" t="n">
        <x:v>58</x:v>
      </x:c>
      <x:c r="M270" t="str">
        <x:v>v1.7</x:v>
      </x:c>
      <x:c r="N270" t="str">
        <x:v>AI应用政策扩大潜在场景，但机器人ETF尚未收复20日均线，订单和量价是防止主题估值脱离基本面的硬门槛。</x:v>
      </x:c>
      <x:c r="O270" t="str">
        <x:v>地方重复建设、客户导入慢、估值过高、AI资本开支回落或板块无量反弹。投研参考/模型组合假设，不构成确定收益承诺。</x:v>
      </x:c>
      <x:c r="P270" t="str">
        <x:v>AI基础设施与技术限制; 公共文化与文旅消费; 中国科技资产与风险偏好</x:v>
      </x:c>
      <x:c r="Q270" t="str">
        <x:v>已复盘</x:v>
      </x:c>
      <x:c r="R270" t="n">
        <x:v>46277</x:v>
      </x:c>
      <x:c r="S270"/>
      <x:c r="T270"/>
      <x:c r="U270"/>
      <x:c r="V270" t="str">
        <x:v>未触发</x:v>
      </x:c>
      <x:c r="W270"/>
      <x:c r="X270" t="str">
        <x:v>周复盘2026-09-12：AKShare=stale_cache，历史数据截至2026-09-11；截至历史数据日未观察到同时满足建议入场条件的交易日未模拟成交；未触发不计入方向命中率。</x:v>
      </x:c>
    </x:row>
    <x:row r="271" ht="45" customHeight="1">
      <x:c r="A271" t="n">
        <x:v>46267</x:v>
      </x:c>
      <x:c r="B271" t="str">
        <x:v>20260902-S05</x:v>
      </x:c>
      <x:c r="C271" t="str">
        <x:v>消费ETF</x:v>
      </x:c>
      <x:c r="D271" t="str">
        <x:v>159928.SZ</x:v>
      </x:c>
      <x:c r="E271" t="str">
        <x:v>中国A股</x:v>
      </x:c>
      <x:c r="F271" t="str">
        <x:v>ETF</x:v>
      </x:c>
      <x:c r="G271" t="str">
        <x:v>反弹卖出，等待社零与企业利润确认后再配置</x:v>
      </x:c>
      <x:c r="H271" t="str">
        <x:v>1-3周</x:v>
      </x:c>
      <x:c r="I271" t="str">
        <x:v>AKShare=live，截至2026-09-01收盘0.674元、5日均线0.6682元、10日均线0.6657元、20日均线0.6711元、20日量比0.9185、5日涨跌1.51%、20日涨跌-0.74%；当前收盘略高于20日均线约0.671元，但20日收益接近零、20日量比约0.64；若收盘跌回0.665元下方或社零、汽车和家电销售继续偏弱，触发减仓；若连续两周需求改善才取消卖出。</x:v>
      </x:c>
      <x:c r="J271" t="str">
        <x:v>无持仓不新建交易；已有仓位在0.690-0.710元反弹区间卖出50%；若收盘跌破0.665元，下一交易日再减仓25%。</x:v>
      </x:c>
      <x:c r="K271" t="str">
        <x:v>卖出后若收盘站上0.710元且社零、汽车和家电销售连续两周改善，可取消剩余卖出计划；若跌破0.635元，剩余仓位清仓。</x:v>
      </x:c>
      <x:c r="L271" t="n">
        <x:v>55</x:v>
      </x:c>
      <x:c r="M271" t="str">
        <x:v>v1.7</x:v>
      </x:c>
      <x:c r="N271" t="str">
        <x:v>消费扩容政策改善长期预期，但成交量、20日趋势和需求数据尚未同步修复，先降低组合波动再等待反转信号。</x:v>
      </x:c>
      <x:c r="O271" t="str">
        <x:v>消费刺激和以旧换新加码导致踏空，或居民收入、地产和价格竞争继续拖累可选消费。投研参考/模型组合假设，不构成确定收益承诺。</x:v>
      </x:c>
      <x:c r="P271" t="str">
        <x:v>中国增长与制造业需求; 公共文化与文旅消费; 中国信用与政策传导</x:v>
      </x:c>
      <x:c r="Q271" t="str">
        <x:v>已复盘</x:v>
      </x:c>
      <x:c r="R271" t="n">
        <x:v>46277</x:v>
      </x:c>
      <x:c r="S271"/>
      <x:c r="T271"/>
      <x:c r="U271"/>
      <x:c r="V271" t="str">
        <x:v>未触发（规则不可验证）</x:v>
      </x:c>
      <x:c r="W271"/>
      <x:c r="X271" t="str">
        <x:v>周复盘2026-09-12：AKShare=stale_cache，历史数据截至2026-09-11；持有管理规则不构成新的独立入场未模拟成交；未触发不计入方向命中率。</x:v>
      </x:c>
    </x:row>
    <x:row r="272" ht="45" customHeight="1">
      <x:c r="A272" t="n">
        <x:v>46268</x:v>
      </x:c>
      <x:c r="B272" t="str">
        <x:v>20260903-S01</x:v>
      </x:c>
      <x:c r="C272" t="str">
        <x:v>黄金ETF</x:v>
      </x:c>
      <x:c r="D272" t="str">
        <x:v>518880.SH</x:v>
      </x:c>
      <x:c r="E272" t="str">
        <x:v>中国A股</x:v>
      </x:c>
      <x:c r="F272" t="str">
        <x:v>ETF</x:v>
      </x:c>
      <x:c r="G272" t="str">
        <x:v>减仓或持有对冲，等待重新站回20日均线</x:v>
      </x:c>
      <x:c r="H272" t="str">
        <x:v>1-4周</x:v>
      </x:c>
      <x:c r="I272" t="str">
        <x:v>AKShare=stale_cache，缓存截至2026-09-02，不作为2026-09-03当日行情；若连续2个交易日收盘站上9.16元且20日量比达到1.00，同时油价和实际利率不再同步上行，触发新增配置；若霍尔木兹风险缓和且实际利率继续走高，取消新增配置。</x:v>
      </x:c>
      <x:c r="J272" t="str">
        <x:v>无新增仓位者仅在上述条件满足后，下一交易日买入25%，优先在9.10-9.22元区间成交；已有仓位按对冲用途持有，不追单日急涨。</x:v>
      </x:c>
      <x:c r="K272" t="str">
        <x:v>收盘跌破8.75元减仓25%，跌破8.55元清仓；9.55元和9.85元分批止盈；若地缘风险快速缓和且实际利率连续上行，提前降至低配。</x:v>
      </x:c>
      <x:c r="L272" t="n">
        <x:v>60</x:v>
      </x:c>
      <x:c r="M272" t="str">
        <x:v>v1.8</x:v>
      </x:c>
      <x:c r="N272" t="str">
        <x:v>地缘和能源通胀支持避险需求，但当前价格低于5/10/20日均线且5日下跌、量能放大，先以风险对冲为主，等待价格和利率条件改善。</x:v>
      </x:c>
      <x:c r="O272" t="str">
        <x:v>冲突缓和、美元与实际利率上行、长端利率抬升、黄金拥挤交易或油价冲击压制流动性。投研参考/模型组合假设，不构成确定收益承诺。</x:v>
      </x:c>
      <x:c r="P272" t="str">
        <x:v>中东安全与霍尔木兹通航; 能源通胀与全球利率; 全球贸易与主权债务</x:v>
      </x:c>
      <x:c r="Q272" t="str">
        <x:v>待跟踪</x:v>
      </x:c>
      <x:c r="R272"/>
      <x:c r="S272"/>
      <x:c r="T272"/>
      <x:c r="U272"/>
      <x:c r="V272"/>
      <x:c r="W272"/>
      <x:c r="X272" t="str">
        <x:v>Data=live，截至2026-09-02；Viewpoint=20260903-O01；Parent=THESIS-20260811-518880-HEDGE；方向/触发/触发后概率=71%/45%/69%；投研参考/模型组合假设。；周复盘2026-10-17：live，截至2026-10-16；已到最长观点窗口。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273" ht="45" customHeight="1">
      <x:c r="A273" t="n">
        <x:v>46268</x:v>
      </x:c>
      <x:c r="B273" t="str">
        <x:v>20260903-S02</x:v>
      </x:c>
      <x:c r="C273" t="str">
        <x:v>半导体ETF</x:v>
      </x:c>
      <x:c r="D273" t="str">
        <x:v>512480.SH</x:v>
      </x:c>
      <x:c r="E273" t="str">
        <x:v>中国A股</x:v>
      </x:c>
      <x:c r="F273" t="str">
        <x:v>ETF</x:v>
      </x:c>
      <x:c r="G273" t="str">
        <x:v>观望转买入，等待均线和AI订单共振</x:v>
      </x:c>
      <x:c r="H273" t="str">
        <x:v>1-4周</x:v>
      </x:c>
      <x:c r="I273" t="str">
        <x:v>AKShare=stale_cache，缓存截至2026-09-02，不作为2026-09-03当日行情；当前收盘低于20日均线约1.057元；若连续2日收盘站上1.06元、20日量比达到1.00，并出现AI/电子订单或业绩验证，触发加仓。</x:v>
      </x:c>
      <x:c r="J273" t="str">
        <x:v>以2026-09-02收盘1.01元为基准；条件全部满足后下一交易日买入25%，优先在1.055-1.085元区间成交，不追高开超过3%的跳空。</x:v>
      </x:c>
      <x:c r="K273" t="str">
        <x:v>触发后收盘跌破0.98元减仓25%，跌破0.94元清仓；1.12元和1.18元分批止盈；出口限制升级或订单验证落空则取消新增配置。</x:v>
      </x:c>
      <x:c r="L273" t="n">
        <x:v>35</x:v>
      </x:c>
      <x:c r="M273" t="str">
        <x:v>v1.8</x:v>
      </x:c>
      <x:c r="N273" t="str">
        <x:v>AI基础设施和国产替代提供中期需求，但ETF仍低于5/10/20日均线、20日收益为负，采用均线、量能和订单三重门槛。</x:v>
      </x:c>
      <x:c r="O273" t="str">
        <x:v>AI资本开支放缓、外部限制升级、库存和价格竞争、融资成本上升或订单交付不及预期。投研参考/模型组合假设，不构成确定收益承诺。</x:v>
      </x:c>
      <x:c r="P273" t="str">
        <x:v>数据要素与AI产业化; AI治理与化学安全; 汽车出海与产业链合规</x:v>
      </x:c>
      <x:c r="Q273" t="str">
        <x:v>已复盘</x:v>
      </x:c>
      <x:c r="R273" t="n">
        <x:v>46277</x:v>
      </x:c>
      <x:c r="S273"/>
      <x:c r="T273"/>
      <x:c r="U273"/>
      <x:c r="V273" t="str">
        <x:v>未触发</x:v>
      </x:c>
      <x:c r="W273"/>
      <x:c r="X273" t="str">
        <x:v>周复盘2026-09-12：AKShare=stale_cache，历史数据截至2026-09-11；截至历史数据日未观察到同时满足建议入场条件的交易日未模拟成交；未触发不计入方向命中率。</x:v>
      </x:c>
    </x:row>
    <x:row r="274" ht="45" customHeight="1">
      <x:c r="A274" t="n">
        <x:v>46268</x:v>
      </x:c>
      <x:c r="B274" t="str">
        <x:v>20260903-S03</x:v>
      </x:c>
      <x:c r="C274" t="str">
        <x:v>沪深300ETF</x:v>
      </x:c>
      <x:c r="D274" t="str">
        <x:v>510300.SH</x:v>
      </x:c>
      <x:c r="E274" t="str">
        <x:v>中国A股</x:v>
      </x:c>
      <x:c r="F274" t="str">
        <x:v>ETF</x:v>
      </x:c>
      <x:c r="G274" t="str">
        <x:v>观望转买入，等待宽基量能和内需数据确认</x:v>
      </x:c>
      <x:c r="H274" t="str">
        <x:v>2-6周</x:v>
      </x:c>
      <x:c r="I274" t="str">
        <x:v>AKShare=stale_cache，缓存截至2026-09-02，不作为2026-09-03当日行情；当前收盘低于20日均线约4.699元；若收盘站上4.70元且20日量比达到1.00，宽基成交额连续2日改善，同时PMI新订单、社零或民间投资不再走弱，再执行买入。</x:v>
      </x:c>
      <x:c r="J274" t="str">
        <x:v>以2026-09-02收盘4.62元为基准；条件全部满足后下一交易日买入50%，优先在4.70-4.76元区间成交。</x:v>
      </x:c>
      <x:c r="K274" t="str">
        <x:v>触发后收盘跌破4.54元减仓50%，跌破4.45元清仓；4.88元和5.00元分批止盈；宏观需求指标继续走弱则延后买入。</x:v>
      </x:c>
      <x:c r="L274" t="n">
        <x:v>55</x:v>
      </x:c>
      <x:c r="M274" t="str">
        <x:v>v1.8</x:v>
      </x:c>
      <x:c r="N274" t="str">
        <x:v>扩大内需和适度宽松货币政策改善中期预期，但价格仍低于20日均线、20日收益为负，必须由价格、资金和数据共同确认。</x:v>
      </x:c>
      <x:c r="O274" t="str">
        <x:v>政策落地慢、地产与居民需求不及预期、能源冲击、长端利率上行或无量反弹失败。投研参考/模型组合假设，不构成确定收益承诺。</x:v>
      </x:c>
      <x:c r="P274" t="str">
        <x:v>中国内需与货币政策; 中国-东盟贸易与供应链; 能源通胀与全球利率</x:v>
      </x:c>
      <x:c r="Q274" t="str">
        <x:v>已复盘</x:v>
      </x:c>
      <x:c r="R274" t="n">
        <x:v>46284</x:v>
      </x:c>
      <x:c r="S274"/>
      <x:c r="T274"/>
      <x:c r="U274"/>
      <x:c r="V274" t="str">
        <x:v>未触发</x:v>
      </x:c>
      <x:c r="W274"/>
      <x:c r="X274" t="str">
        <x:v>周复盘2026-09-19：AKShare=live；截至历史数据日未观察到同时满足建议入场条件的交易日未模拟成交；未触发不计入方向命中率。</x:v>
      </x:c>
    </x:row>
    <x:row r="275" ht="45" customHeight="1">
      <x:c r="A275" t="n">
        <x:v>46268</x:v>
      </x:c>
      <x:c r="B275" t="str">
        <x:v>20260903-S04</x:v>
      </x:c>
      <x:c r="C275" t="str">
        <x:v>机器人ETF</x:v>
      </x:c>
      <x:c r="D275" t="str">
        <x:v>562500.SH</x:v>
      </x:c>
      <x:c r="E275" t="str">
        <x:v>中国A股</x:v>
      </x:c>
      <x:c r="F275" t="str">
        <x:v>ETF</x:v>
      </x:c>
      <x:c r="G275" t="str">
        <x:v>观望，等待AI应用订单与量价确认</x:v>
      </x:c>
      <x:c r="H275" t="str">
        <x:v>1-4周</x:v>
      </x:c>
      <x:c r="I275" t="str">
        <x:v>AKShare=stale_cache，缓存截至2026-09-02，不作为2026-09-03当日行情；当前收盘低于20日均线约0.982元、20日跌幅约6.88%、20日量比约0.47；只有收盘站上0.985元、20日量比达到1.00，并出现客户订单、产能利用率或AI应用项目验证，才触发买入。</x:v>
      </x:c>
      <x:c r="J275" t="str">
        <x:v>以2026-09-02收盘0.947元为基准；触发后下一交易日买入25%，优先在0.985-1.01元区间成交；只有政策新闻而无订单时保持观望。</x:v>
      </x:c>
      <x:c r="K275" t="str">
        <x:v>触发后收盘跌破0.93元止损，跌破0.89元清仓；1.06元和1.12元分批止盈；放量但订单未兑现则取消新增仓位。</x:v>
      </x:c>
      <x:c r="L275" t="n">
        <x:v>54</x:v>
      </x:c>
      <x:c r="M275" t="str">
        <x:v>v1.8</x:v>
      </x:c>
      <x:c r="N275" t="str">
        <x:v>AI和产业出海打开潜在场景，但ETF仍处于20日均线下方且20日跌幅较大，订单和量价是防止主题估值脱离基本面的硬门槛。</x:v>
      </x:c>
      <x:c r="O275" t="str">
        <x:v>地方重复建设、客户导入慢、估值过高、AI资本开支回落或板块无量反弹。投研参考/模型组合假设，不构成确定收益承诺。</x:v>
      </x:c>
      <x:c r="P275" t="str">
        <x:v>数据要素与AI产业化; 中埃合作与产业出海; 中国内需与货币政策</x:v>
      </x:c>
      <x:c r="Q275" t="str">
        <x:v>已复盘</x:v>
      </x:c>
      <x:c r="R275" t="n">
        <x:v>46277</x:v>
      </x:c>
      <x:c r="S275"/>
      <x:c r="T275"/>
      <x:c r="U275"/>
      <x:c r="V275" t="str">
        <x:v>未触发</x:v>
      </x:c>
      <x:c r="W275"/>
      <x:c r="X275" t="str">
        <x:v>周复盘2026-09-12：AKShare=stale_cache，历史数据截至2026-09-11；截至历史数据日未观察到同时满足建议入场条件的交易日未模拟成交；未触发不计入方向命中率。</x:v>
      </x:c>
    </x:row>
    <x:row r="276" ht="45" customHeight="1">
      <x:c r="A276" t="n">
        <x:v>46268</x:v>
      </x:c>
      <x:c r="B276" t="str">
        <x:v>20260903-S05</x:v>
      </x:c>
      <x:c r="C276" t="str">
        <x:v>消费ETF</x:v>
      </x:c>
      <x:c r="D276" t="str">
        <x:v>159928.SZ</x:v>
      </x:c>
      <x:c r="E276" t="str">
        <x:v>中国A股</x:v>
      </x:c>
      <x:c r="F276" t="str">
        <x:v>ETF</x:v>
      </x:c>
      <x:c r="G276" t="str">
        <x:v>反弹卖出，等待社零和企业利润确认后再配置</x:v>
      </x:c>
      <x:c r="H276" t="str">
        <x:v>1-3周</x:v>
      </x:c>
      <x:c r="I276" t="str">
        <x:v>AKShare=stale_cache，缓存截至2026-09-02，不作为2026-09-03当日行情；当前收盘0.668元、略低于20日均线约0.671元；若收盘跌破0.66元或社零、汽车和家电销售继续偏弱，触发减仓；只有需求数据连续两周改善才取消卖出。</x:v>
      </x:c>
      <x:c r="J276" t="str">
        <x:v>无新仓买入；已有仓位在0.69-0.71元反弹区间卖出50%；若收盘跌破0.66元，下一交易日再减仓25%。</x:v>
      </x:c>
      <x:c r="K276" t="str">
        <x:v>卖出后若收盘站上0.71元且社零、汽车和家电销售连续两周改善，可取消剩余卖出计划；若跌破0.635元，剩余仓位清仓。</x:v>
      </x:c>
      <x:c r="L276" t="n">
        <x:v>53</x:v>
      </x:c>
      <x:c r="M276" t="str">
        <x:v>v1.8</x:v>
      </x:c>
      <x:c r="N276" t="str">
        <x:v>内需与扩大消费政策改善长期预期，但ETF低于20日均线、量比不足且20日收益仍为负，先降低组合波动，等待需求和利润同步修复。</x:v>
      </x:c>
      <x:c r="O276" t="str">
        <x:v>消费刺激和以旧换新加码导致踏空，或居民收入、地产和价格竞争继续拖累可选消费。投研参考/模型组合假设，不构成确定收益承诺。</x:v>
      </x:c>
      <x:c r="P276" t="str">
        <x:v>中国内需与货币政策; 汽车出海与产业链合规; 中埃文化交流与博物馆</x:v>
      </x:c>
      <x:c r="Q276" t="str">
        <x:v>已复盘</x:v>
      </x:c>
      <x:c r="R276" t="n">
        <x:v>46277</x:v>
      </x:c>
      <x:c r="S276"/>
      <x:c r="T276"/>
      <x:c r="U276"/>
      <x:c r="V276" t="str">
        <x:v>未触发</x:v>
      </x:c>
      <x:c r="W276"/>
      <x:c r="X276" t="str">
        <x:v>周复盘2026-09-12：AKShare=stale_cache，历史数据截至2026-09-11；截至历史数据日未观察到同时满足建议入场条件的交易日未模拟成交；未触发不计入方向命中率。</x:v>
      </x:c>
    </x:row>
    <x:row r="277" ht="45" customHeight="1">
      <x:c r="A277" t="n">
        <x:v>46269</x:v>
      </x:c>
      <x:c r="B277" t="str">
        <x:v>20260904-S01</x:v>
      </x:c>
      <x:c r="C277" t="str">
        <x:v>黄金ETF</x:v>
      </x:c>
      <x:c r="D277" t="str">
        <x:v>518880.SH</x:v>
      </x:c>
      <x:c r="E277" t="str">
        <x:v>中国A股</x:v>
      </x:c>
      <x:c r="F277" t="str">
        <x:v>ETF</x:v>
      </x:c>
      <x:c r="G277" t="str">
        <x:v>减仓或持有对冲，等待重新站回20日均线</x:v>
      </x:c>
      <x:c r="H277" t="str">
        <x:v>1-4周</x:v>
      </x:c>
      <x:c r="I277" t="str">
        <x:v>AKShare=live，截至2026-09-04盘中最新价9.2元、5日均线9.092元、10日均线9.2995元、20日均线9.1921元、20日量比0.0748、5日涨跌-2.9%、20日涨跌3.46%；若连续2个交易日收盘站上9.25元且20日量比达到0.80，同时油价和实际利率不再同步上行，触发新增配置；若冲突风险缓和且实际利率继续走高，取消新增配置。</x:v>
      </x:c>
      <x:c r="J277" t="str">
        <x:v>无新增仓位者仅在条件满足后下一交易日买入25%，优先在9.20-9.35元区间成交；已有仓位按对冲用途持有，不追单日急涨。</x:v>
      </x:c>
      <x:c r="K277" t="str">
        <x:v>收盘跌破8.85元减仓25%，跌破8.65元清仓；9.60元和9.85元分批止盈；若能源风险溢价快速收缩且实际利率连续上行，提前降至低配。</x:v>
      </x:c>
      <x:c r="L277" t="n">
        <x:v>60</x:v>
      </x:c>
      <x:c r="M277" t="str">
        <x:v>v1.8</x:v>
      </x:c>
      <x:c r="N277" t="str">
        <x:v>中东冲突和气候风险支持避险需求，但盘中价格仅略高于20日均线且量比偏低，先以风险对冲为主，等待价格和利率条件改善。</x:v>
      </x:c>
      <x:c r="O277" t="str">
        <x:v>冲突缓和、美元与实际利率上行、长端利率抬升、黄金拥挤交易或油价冲击压制流动性。投研参考/模型组合假设，不构成确定收益承诺。</x:v>
      </x:c>
      <x:c r="P277" t="str">
        <x:v>中东冲突与能源通道; 厄尔尼诺与气候通胀; 全球贸易与主权债务</x:v>
      </x:c>
      <x:c r="Q277" t="str">
        <x:v>已复盘</x:v>
      </x:c>
      <x:c r="R277" t="n">
        <x:v>46277</x:v>
      </x:c>
      <x:c r="S277"/>
      <x:c r="T277"/>
      <x:c r="U277"/>
      <x:c r="V277" t="str">
        <x:v>未触发</x:v>
      </x:c>
      <x:c r="W277"/>
      <x:c r="X277" t="str">
        <x:v>周复盘2026-09-12：AKShare=stale_cache，历史数据截至2026-09-11；截至历史数据日未观察到同时满足建议入场条件的交易日未模拟成交；未触发不计入方向命中率。</x:v>
      </x:c>
    </x:row>
    <x:row r="278" ht="45" customHeight="1">
      <x:c r="A278" t="n">
        <x:v>46269</x:v>
      </x:c>
      <x:c r="B278" t="str">
        <x:v>20260904-S02</x:v>
      </x:c>
      <x:c r="C278" t="str">
        <x:v>半导体ETF</x:v>
      </x:c>
      <x:c r="D278" t="str">
        <x:v>512480.SH</x:v>
      </x:c>
      <x:c r="E278" t="str">
        <x:v>中国A股</x:v>
      </x:c>
      <x:c r="F278" t="str">
        <x:v>ETF</x:v>
      </x:c>
      <x:c r="G278" t="str">
        <x:v>观望转买入，等待均线和AI订单共振</x:v>
      </x:c>
      <x:c r="H278" t="str">
        <x:v>1-4周</x:v>
      </x:c>
      <x:c r="I278" t="str">
        <x:v>AKShare=live，截至2026-09-04盘中最新价1.019元、5日均线1.0242元、10日均线1.0258元、20日均线1.0516元、20日量比0.0857、5日涨跌-1.92%、20日涨跌-5.91%；当前盘中价格低于20日均线约1.052元；若连续2日收盘站上1.06元、20日量比达到0.80，并出现AI或电子订单验证，触发加仓。</x:v>
      </x:c>
      <x:c r="J278" t="str">
        <x:v>以2026-09-04盘中1.019元为基准；条件全部满足后下一交易日买入25%，优先在1.05-1.08元区间成交，不追高开超过3%的跳空。</x:v>
      </x:c>
      <x:c r="K278" t="str">
        <x:v>触发后收盘跌破0.98元减仓25%，跌破0.94元清仓；1.12元和1.18元分批止盈；出口限制升级或订单验证落空则取消新增配置。</x:v>
      </x:c>
      <x:c r="L278" t="n">
        <x:v>35</x:v>
      </x:c>
      <x:c r="M278" t="str">
        <x:v>v1.8</x:v>
      </x:c>
      <x:c r="N278" t="str">
        <x:v>AI赋能和中小企业数字化提供中期需求，但ETF仍低于20日均线且量比偏低，采用均线、量能和订单三重门槛。</x:v>
      </x:c>
      <x:c r="O278" t="str">
        <x:v>AI资本开支放缓、外部限制升级、库存和价格竞争、融资成本上升或订单交付不及预期。投研参考/模型组合假设，不构成确定收益承诺。</x:v>
      </x:c>
      <x:c r="P278" t="str">
        <x:v>AI产业化与中小企业; 服务贸易与数字出海; 制裁与供应链合规</x:v>
      </x:c>
      <x:c r="Q278" t="str">
        <x:v>已复盘</x:v>
      </x:c>
      <x:c r="R278" t="n">
        <x:v>46277</x:v>
      </x:c>
      <x:c r="S278"/>
      <x:c r="T278"/>
      <x:c r="U278"/>
      <x:c r="V278" t="str">
        <x:v>未触发</x:v>
      </x:c>
      <x:c r="W278"/>
      <x:c r="X278" t="str">
        <x:v>周复盘2026-09-12：AKShare=stale_cache，历史数据截至2026-09-11；截至历史数据日未观察到同时满足建议入场条件的交易日未模拟成交；未触发不计入方向命中率。</x:v>
      </x:c>
    </x:row>
    <x:row r="279" ht="45" customHeight="1">
      <x:c r="A279" t="n">
        <x:v>46269</x:v>
      </x:c>
      <x:c r="B279" t="str">
        <x:v>20260904-S03</x:v>
      </x:c>
      <x:c r="C279" t="str">
        <x:v>沪深300ETF</x:v>
      </x:c>
      <x:c r="D279" t="str">
        <x:v>510300.SH</x:v>
      </x:c>
      <x:c r="E279" t="str">
        <x:v>中国A股</x:v>
      </x:c>
      <x:c r="F279" t="str">
        <x:v>ETF</x:v>
      </x:c>
      <x:c r="G279" t="str">
        <x:v>观望转买入，等待宽基量能和内需数据确认</x:v>
      </x:c>
      <x:c r="H279" t="str">
        <x:v>2-6周</x:v>
      </x:c>
      <x:c r="I279" t="str">
        <x:v>AKShare=live，截至2026-09-04盘中最新价4.667元、5日均线4.6554元、10日均线4.6542元、20日均线4.6903元、20日量比0.1894、5日涨跌-0.26%、20日涨跌-1.77%；当前盘中价格低于20日均线约4.690元；若收盘站上4.70元且20日量比达到0.80，宽基成交额连续2日改善，同时PMI新订单、社零或民间投资不再走弱，再执行买入。</x:v>
      </x:c>
      <x:c r="J279" t="str">
        <x:v>以2026-09-04盘中4.667元为基准；条件全部满足后下一交易日买入50%，优先在4.69-4.76元区间成交。</x:v>
      </x:c>
      <x:c r="K279" t="str">
        <x:v>触发后收盘跌破4.54元减仓50%，跌破4.45元清仓；4.88元和5.00元分批止盈；宏观需求指标继续走弱则延后买入。</x:v>
      </x:c>
      <x:c r="L279" t="n">
        <x:v>55</x:v>
      </x:c>
      <x:c r="M279" t="str">
        <x:v>v1.8</x:v>
      </x:c>
      <x:c r="N279" t="str">
        <x:v>8000亿元政策性金融工具和扩大内需预期改善中期估值，但ETF仍略低于20日均线且量比偏低，必须由价格、资金和数据共同确认。</x:v>
      </x:c>
      <x:c r="O279" t="str">
        <x:v>政策落地慢、地产与居民需求不及预期、能源冲击、长端利率上行或无量反弹失败。投研参考/模型组合假设，不构成确定收益承诺。</x:v>
      </x:c>
      <x:c r="P279" t="str">
        <x:v>中国政策性金融与内需; 服务贸易与数字出海; 能源通胀与全球利率</x:v>
      </x:c>
      <x:c r="Q279" t="str">
        <x:v>已复盘</x:v>
      </x:c>
      <x:c r="R279" t="n">
        <x:v>46284</x:v>
      </x:c>
      <x:c r="S279"/>
      <x:c r="T279"/>
      <x:c r="U279"/>
      <x:c r="V279" t="str">
        <x:v>未触发</x:v>
      </x:c>
      <x:c r="W279"/>
      <x:c r="X279" t="str">
        <x:v>周复盘2026-09-19：AKShare=live；截至历史数据日未观察到同时满足建议入场条件的交易日未模拟成交；未触发不计入方向命中率。</x:v>
      </x:c>
    </x:row>
    <x:row r="280" ht="45" customHeight="1">
      <x:c r="A280" t="n">
        <x:v>46269</x:v>
      </x:c>
      <x:c r="B280" t="str">
        <x:v>20260904-S04</x:v>
      </x:c>
      <x:c r="C280" t="str">
        <x:v>机器人ETF</x:v>
      </x:c>
      <x:c r="D280" t="str">
        <x:v>562500.SH</x:v>
      </x:c>
      <x:c r="E280" t="str">
        <x:v>中国A股</x:v>
      </x:c>
      <x:c r="F280" t="str">
        <x:v>ETF</x:v>
      </x:c>
      <x:c r="G280" t="str">
        <x:v>观望，等待AI应用订单与量价确认</x:v>
      </x:c>
      <x:c r="H280" t="str">
        <x:v>1-4周</x:v>
      </x:c>
      <x:c r="I280" t="str">
        <x:v>AKShare=live，截至2026-09-04盘中最新价0.969元、5日均线0.9614元、10日均线0.9554元、20日均线0.9764元、20日量比0.0936、5日涨跌1.57%、20日涨跌-5.09%；当前盘中价格低于20日均线约0.976元、20日量比约0.09；只有收盘站上0.99元、20日量比达到0.80，并出现客户订单、产能利用率或AI应用项目验证，才触发买入。</x:v>
      </x:c>
      <x:c r="J280" t="str">
        <x:v>以2026-09-04盘中0.969元为基准；触发后下一交易日买入25%，优先在0.98-1.01元区间成交；只有政策新闻而无订单时保持观望。</x:v>
      </x:c>
      <x:c r="K280" t="str">
        <x:v>触发后收盘跌破0.93元止损，跌破0.89元清仓；1.06元和1.12元分批止盈；放量但订单未兑现则取消新增仓位。</x:v>
      </x:c>
      <x:c r="L280" t="n">
        <x:v>54</x:v>
      </x:c>
      <x:c r="M280" t="str">
        <x:v>v1.8</x:v>
      </x:c>
      <x:c r="N280" t="str">
        <x:v>AI赋能中小企业和智能制造打开潜在场景，但ETF仍低于20日均线且量比极低，订单和量价是防止主题估值脱离基本面的硬门槛。</x:v>
      </x:c>
      <x:c r="O280" t="str">
        <x:v>地方重复建设、客户导入慢、估值过高、AI资本开支回落或板块无量反弹。投研参考/模型组合假设，不构成确定收益承诺。</x:v>
      </x:c>
      <x:c r="P280" t="str">
        <x:v>AI产业化与中小企业; 深空探测与航天产业; 中国政策性金融与内需</x:v>
      </x:c>
      <x:c r="Q280" t="str">
        <x:v>已复盘</x:v>
      </x:c>
      <x:c r="R280" t="n">
        <x:v>46277</x:v>
      </x:c>
      <x:c r="S280"/>
      <x:c r="T280"/>
      <x:c r="U280"/>
      <x:c r="V280" t="str">
        <x:v>未触发</x:v>
      </x:c>
      <x:c r="W280"/>
      <x:c r="X280" t="str">
        <x:v>周复盘2026-09-12：AKShare=stale_cache，历史数据截至2026-09-11；截至历史数据日未观察到同时满足建议入场条件的交易日未模拟成交；未触发不计入方向命中率。</x:v>
      </x:c>
    </x:row>
    <x:row r="281" ht="45" customHeight="1">
      <x:c r="A281" t="n">
        <x:v>46269</x:v>
      </x:c>
      <x:c r="B281" t="str">
        <x:v>20260904-S05</x:v>
      </x:c>
      <x:c r="C281" t="str">
        <x:v>消费ETF</x:v>
      </x:c>
      <x:c r="D281" t="str">
        <x:v>159928.SZ</x:v>
      </x:c>
      <x:c r="E281" t="str">
        <x:v>中国A股</x:v>
      </x:c>
      <x:c r="F281" t="str">
        <x:v>ETF</x:v>
      </x:c>
      <x:c r="G281" t="str">
        <x:v>反弹卖出，等待社零和企业利润确认后再配置</x:v>
      </x:c>
      <x:c r="H281" t="str">
        <x:v>1-3周</x:v>
      </x:c>
      <x:c r="I281" t="str">
        <x:v>AKShare=live，截至2026-09-04盘中最新价0.67元、5日均线0.6686元、10日均线0.6668元、20日均线0.6704元、20日量比0.0705、5日涨跌-0.15%、20日涨跌-0.3%；当前盘中价格0.670元、略低于20日均线约0.670元；若收盘跌破0.665元或社零、汽车和家电销售继续偏弱，触发减仓；只有需求数据连续两周改善才取消卖出。</x:v>
      </x:c>
      <x:c r="J281" t="str">
        <x:v>无新仓买入；已有仓位在0.69-0.71元反弹区间卖出50%；若收盘跌破0.665元，下一交易日再减仓25%。</x:v>
      </x:c>
      <x:c r="K281" t="str">
        <x:v>卖出后若收盘站上0.71元且社零、汽车和家电销售连续两周改善，可取消剩余卖出计划；若跌破0.635元，剩余仓位清仓。</x:v>
      </x:c>
      <x:c r="L281" t="n">
        <x:v>53</x:v>
      </x:c>
      <x:c r="M281" t="str">
        <x:v>v1.8</x:v>
      </x:c>
      <x:c r="N281" t="str">
        <x:v>政策性金融工具和扩大消费预期改善长期方向，但ETF量比极低、趋势确认不足，先降低组合波动，等待需求和利润同步修复。</x:v>
      </x:c>
      <x:c r="O281" t="str">
        <x:v>消费刺激和以旧换新加码导致踏空，或居民收入、地产和价格竞争继续拖累可选消费。投研参考/模型组合假设，不构成确定收益承诺。</x:v>
      </x:c>
      <x:c r="P281" t="str">
        <x:v>中国政策性金融与内需; 服务贸易与数字出海; 文博文创与数字文化</x:v>
      </x:c>
      <x:c r="Q281" t="str">
        <x:v>已复盘</x:v>
      </x:c>
      <x:c r="R281" t="n">
        <x:v>46277</x:v>
      </x:c>
      <x:c r="S281"/>
      <x:c r="T281"/>
      <x:c r="U281"/>
      <x:c r="V281" t="str">
        <x:v>未触发</x:v>
      </x:c>
      <x:c r="W281"/>
      <x:c r="X281" t="str">
        <x:v>周复盘2026-09-12：AKShare=stale_cache，历史数据截至2026-09-11；截至历史数据日未观察到同时满足建议入场条件的交易日未模拟成交；未触发不计入方向命中率。</x:v>
      </x:c>
    </x:row>
    <x:row r="282" ht="45" customHeight="1">
      <x:c r="A282" t="n">
        <x:v>46270</x:v>
      </x:c>
      <x:c r="B282" t="str">
        <x:v>20260905-S01</x:v>
      </x:c>
      <x:c r="C282" t="str">
        <x:v>黄金ETF</x:v>
      </x:c>
      <x:c r="D282" t="str">
        <x:v>518880.SH</x:v>
      </x:c>
      <x:c r="E282" t="str">
        <x:v>中国A股</x:v>
      </x:c>
      <x:c r="F282" t="str">
        <x:v>ETF</x:v>
      </x:c>
      <x:c r="G282" t="str">
        <x:v>减仓或持有对冲，等待重新站回20日均线</x:v>
      </x:c>
      <x:c r="H282" t="str">
        <x:v>1-4周</x:v>
      </x:c>
      <x:c r="I282" t="str">
        <x:v>AKShare=stale_cache，缓存截至2026-09-04，不作为2026-09-05当日行情；若连续2个交易日收盘站上9.25元且20日量比达到0.80，同时油价和实际利率不再同步上行，触发新增配置；若冲突风险缓和且实际利率继续走高，取消新增配置。</x:v>
      </x:c>
      <x:c r="J282" t="str">
        <x:v>无新增仓位者仅在条件满足后下一交易日买入25%，优先在9.20-9.35元区间成交；已有仓位按对冲用途持有，不追单日急涨。</x:v>
      </x:c>
      <x:c r="K282" t="str">
        <x:v>收盘跌破8.85元减仓25%，跌破8.65元清仓；9.60元和9.85元分批止盈；若能源风险溢价快速收缩且实际利率连续上行，提前降至低配。</x:v>
      </x:c>
      <x:c r="L282" t="n">
        <x:v>49</x:v>
      </x:c>
      <x:c r="M282" t="str">
        <x:v>v1.8</x:v>
      </x:c>
      <x:c r="N282" t="str">
        <x:v>中东冲突和气候风险支持避险需求，但盘中价格仅略高于20日均线且量比偏低，先以风险对冲为主，等待价格和利率条件改善。</x:v>
      </x:c>
      <x:c r="O282" t="str">
        <x:v>冲突缓和、美元与实际利率上行、长端利率抬升、黄金拥挤交易或油价冲击压制流动性。投研参考/模型组合假设，不构成确定收益承诺。</x:v>
      </x:c>
      <x:c r="P282" t="str">
        <x:v>中东冲突与能源通道; 厄尔尼诺与气候通胀; 全球贸易与主权债务</x:v>
      </x:c>
      <x:c r="Q282" t="str">
        <x:v>已复盘</x:v>
      </x:c>
      <x:c r="R282" t="n">
        <x:v>46277</x:v>
      </x:c>
      <x:c r="S282"/>
      <x:c r="T282"/>
      <x:c r="U282"/>
      <x:c r="V282" t="str">
        <x:v>未触发</x:v>
      </x:c>
      <x:c r="W282"/>
      <x:c r="X282" t="str">
        <x:v>周复盘2026-09-12：AKShare=stale_cache，历史数据截至2026-09-11；截至历史数据日未观察到同时满足建议入场条件的交易日未模拟成交；未触发不计入方向命中率。</x:v>
      </x:c>
    </x:row>
    <x:row r="283" ht="45" customHeight="1">
      <x:c r="A283" t="n">
        <x:v>46270</x:v>
      </x:c>
      <x:c r="B283" t="str">
        <x:v>20260905-S02</x:v>
      </x:c>
      <x:c r="C283" t="str">
        <x:v>半导体ETF</x:v>
      </x:c>
      <x:c r="D283" t="str">
        <x:v>512480.SH</x:v>
      </x:c>
      <x:c r="E283" t="str">
        <x:v>中国A股</x:v>
      </x:c>
      <x:c r="F283" t="str">
        <x:v>ETF</x:v>
      </x:c>
      <x:c r="G283" t="str">
        <x:v>观望转买入，等待均线和AI订单共振</x:v>
      </x:c>
      <x:c r="H283" t="str">
        <x:v>1-4周</x:v>
      </x:c>
      <x:c r="I283" t="str">
        <x:v>AKShare=stale_cache，缓存截至2026-09-04，不作为2026-09-05当日行情；截至9月4日收盘缓存价格低于20日均线约1.052元；若下一个交易周连续2日收盘站上1.06元、20日量比达到0.80，并出现AI或电子订单验证，触发加仓。</x:v>
      </x:c>
      <x:c r="J283" t="str">
        <x:v>以2026-09-04收盘缓存1.019元为基准；条件全部满足后下一交易日买入25%，优先在1.05-1.08元区间成交，不追高开超过3%的跳空。</x:v>
      </x:c>
      <x:c r="K283" t="str">
        <x:v>触发后收盘跌破0.98元减仓25%，跌破0.94元清仓；1.12元和1.18元分批止盈；出口限制升级或订单验证落空则取消新增配置。</x:v>
      </x:c>
      <x:c r="L283" t="n">
        <x:v>30</x:v>
      </x:c>
      <x:c r="M283" t="str">
        <x:v>v1.8</x:v>
      </x:c>
      <x:c r="N283" t="str">
        <x:v>AI赋能和中小企业数字化提供中期需求，但ETF仍低于20日均线且量比偏低，采用均线、量能和订单三重门槛。</x:v>
      </x:c>
      <x:c r="O283" t="str">
        <x:v>AI资本开支放缓、外部限制升级、库存和价格竞争、融资成本上升或订单交付不及预期。投研参考/模型组合假设，不构成确定收益承诺。</x:v>
      </x:c>
      <x:c r="P283" t="str">
        <x:v>AI产业化与中小企业; 服务贸易与数字出海; 制裁与供应链合规</x:v>
      </x:c>
      <x:c r="Q283" t="str">
        <x:v>已复盘</x:v>
      </x:c>
      <x:c r="R283" t="n">
        <x:v>46277</x:v>
      </x:c>
      <x:c r="S283"/>
      <x:c r="T283"/>
      <x:c r="U283"/>
      <x:c r="V283" t="str">
        <x:v>未触发</x:v>
      </x:c>
      <x:c r="W283"/>
      <x:c r="X283" t="str">
        <x:v>周复盘2026-09-12：AKShare=stale_cache，历史数据截至2026-09-11；截至历史数据日未观察到同时满足建议入场条件的交易日未模拟成交；未触发不计入方向命中率。</x:v>
      </x:c>
    </x:row>
    <x:row r="284" ht="45" customHeight="1">
      <x:c r="A284" t="n">
        <x:v>46270</x:v>
      </x:c>
      <x:c r="B284" t="str">
        <x:v>20260905-S03</x:v>
      </x:c>
      <x:c r="C284" t="str">
        <x:v>沪深300ETF</x:v>
      </x:c>
      <x:c r="D284" t="str">
        <x:v>510300.SH</x:v>
      </x:c>
      <x:c r="E284" t="str">
        <x:v>中国A股</x:v>
      </x:c>
      <x:c r="F284" t="str">
        <x:v>ETF</x:v>
      </x:c>
      <x:c r="G284" t="str">
        <x:v>观望转买入，等待宽基量能和内需数据确认</x:v>
      </x:c>
      <x:c r="H284" t="str">
        <x:v>2-6周</x:v>
      </x:c>
      <x:c r="I284" t="str">
        <x:v>AKShare=stale_cache，缓存截至2026-09-04，不作为2026-09-05当日行情；截至9月4日收盘缓存价格低于20日均线约4.690元；若下一个交易周收盘站上4.70元且20日量比达到0.80，宽基成交额连续2日改善，同时PMI新订单、社零或民间投资不再走弱，再执行买入。</x:v>
      </x:c>
      <x:c r="J284" t="str">
        <x:v>以2026-09-04收盘缓存4.667元为基准；条件全部满足后下一交易日买入50%，优先在4.69-4.76元区间成交。</x:v>
      </x:c>
      <x:c r="K284" t="str">
        <x:v>触发后收盘跌破4.54元减仓50%，跌破4.45元清仓；4.88元和5.00元分批止盈；宏观需求指标继续走弱则延后买入。</x:v>
      </x:c>
      <x:c r="L284" t="n">
        <x:v>45</x:v>
      </x:c>
      <x:c r="M284" t="str">
        <x:v>v1.8</x:v>
      </x:c>
      <x:c r="N284" t="str">
        <x:v>8000亿元政策性金融工具和扩大内需预期改善中期估值，但ETF仍略低于20日均线且量比偏低，必须由价格、资金和数据共同确认。</x:v>
      </x:c>
      <x:c r="O284" t="str">
        <x:v>政策落地慢、地产与居民需求不及预期、能源冲击、长端利率上行或无量反弹失败。投研参考/模型组合假设，不构成确定收益承诺。</x:v>
      </x:c>
      <x:c r="P284" t="str">
        <x:v>中国政策性金融与内需; 服务贸易与数字出海; 能源通胀与全球利率</x:v>
      </x:c>
      <x:c r="Q284" t="str">
        <x:v>已复盘</x:v>
      </x:c>
      <x:c r="R284" t="n">
        <x:v>46284</x:v>
      </x:c>
      <x:c r="S284"/>
      <x:c r="T284"/>
      <x:c r="U284"/>
      <x:c r="V284" t="str">
        <x:v>未触发</x:v>
      </x:c>
      <x:c r="W284"/>
      <x:c r="X284" t="str">
        <x:v>周复盘2026-09-19：AKShare=live；截至历史数据日未观察到同时满足建议入场条件的交易日未模拟成交；未触发不计入方向命中率。</x:v>
      </x:c>
    </x:row>
    <x:row r="285" ht="45" customHeight="1">
      <x:c r="A285" t="n">
        <x:v>46270</x:v>
      </x:c>
      <x:c r="B285" t="str">
        <x:v>20260905-S04</x:v>
      </x:c>
      <x:c r="C285" t="str">
        <x:v>机器人ETF</x:v>
      </x:c>
      <x:c r="D285" t="str">
        <x:v>562500.SH</x:v>
      </x:c>
      <x:c r="E285" t="str">
        <x:v>中国A股</x:v>
      </x:c>
      <x:c r="F285" t="str">
        <x:v>ETF</x:v>
      </x:c>
      <x:c r="G285" t="str">
        <x:v>观望，等待AI应用订单与量价确认</x:v>
      </x:c>
      <x:c r="H285" t="str">
        <x:v>1-4周</x:v>
      </x:c>
      <x:c r="I285" t="str">
        <x:v>AKShare=stale_cache，缓存截至2026-09-04，不作为2026-09-05当日行情；截至9月4日收盘缓存价格低于20日均线约0.976元、20日量比约0.09；只有下一个交易周收盘站上0.99元、20日量比达到0.80，并出现客户订单、产能利用率或AI应用项目验证，才触发买入。</x:v>
      </x:c>
      <x:c r="J285" t="str">
        <x:v>以2026-09-04收盘缓存0.969元为基准；触发后下一交易日买入25%，优先在0.98-1.01元区间成交；只有政策新闻而无订单时保持观望。</x:v>
      </x:c>
      <x:c r="K285" t="str">
        <x:v>触发后收盘跌破0.93元止损，跌破0.89元清仓；1.06元和1.12元分批止盈；放量但订单未兑现则取消新增仓位。</x:v>
      </x:c>
      <x:c r="L285" t="n">
        <x:v>44</x:v>
      </x:c>
      <x:c r="M285" t="str">
        <x:v>v1.8</x:v>
      </x:c>
      <x:c r="N285" t="str">
        <x:v>AI赋能中小企业和智能制造打开潜在场景，但ETF仍低于20日均线且量比极低，订单和量价是防止主题估值脱离基本面的硬门槛。</x:v>
      </x:c>
      <x:c r="O285" t="str">
        <x:v>地方重复建设、客户导入慢、估值过高、AI资本开支回落或板块无量反弹。投研参考/模型组合假设，不构成确定收益承诺。</x:v>
      </x:c>
      <x:c r="P285" t="str">
        <x:v>AI产业化与中小企业; 深空探测与航天产业; 中国政策性金融与内需</x:v>
      </x:c>
      <x:c r="Q285" t="str">
        <x:v>已复盘</x:v>
      </x:c>
      <x:c r="R285" t="n">
        <x:v>46277</x:v>
      </x:c>
      <x:c r="S285"/>
      <x:c r="T285"/>
      <x:c r="U285"/>
      <x:c r="V285" t="str">
        <x:v>未触发</x:v>
      </x:c>
      <x:c r="W285"/>
      <x:c r="X285" t="str">
        <x:v>周复盘2026-09-12：AKShare=stale_cache，历史数据截至2026-09-11；截至历史数据日未观察到同时满足建议入场条件的交易日未模拟成交；未触发不计入方向命中率。</x:v>
      </x:c>
    </x:row>
    <x:row r="286" ht="45" customHeight="1">
      <x:c r="A286" t="n">
        <x:v>46270</x:v>
      </x:c>
      <x:c r="B286" t="str">
        <x:v>20260905-S05</x:v>
      </x:c>
      <x:c r="C286" t="str">
        <x:v>消费ETF</x:v>
      </x:c>
      <x:c r="D286" t="str">
        <x:v>159928.SZ</x:v>
      </x:c>
      <x:c r="E286" t="str">
        <x:v>中国A股</x:v>
      </x:c>
      <x:c r="F286" t="str">
        <x:v>ETF</x:v>
      </x:c>
      <x:c r="G286" t="str">
        <x:v>反弹卖出，等待社零和企业利润确认后再配置</x:v>
      </x:c>
      <x:c r="H286" t="str">
        <x:v>1-3周</x:v>
      </x:c>
      <x:c r="I286" t="str">
        <x:v>AKShare=stale_cache，缓存截至2026-09-04，不作为2026-09-05当日行情；截至9月4日收盘缓存价格0.670元、略低于20日均线约0.670元；若下一个交易周收盘跌破0.665元或社零、汽车和家电销售继续偏弱，触发减仓；只有需求数据连续两周改善才取消卖出。</x:v>
      </x:c>
      <x:c r="J286" t="str">
        <x:v>无新仓买入；已有仓位在0.69-0.71元反弹区间卖出50%；若收盘跌破0.665元，下一交易日再减仓25%。</x:v>
      </x:c>
      <x:c r="K286" t="str">
        <x:v>卖出后若收盘站上0.71元且社零、汽车和家电销售连续两周改善，可取消剩余卖出计划；若跌破0.635元，剩余仓位清仓。</x:v>
      </x:c>
      <x:c r="L286" t="n">
        <x:v>43</x:v>
      </x:c>
      <x:c r="M286" t="str">
        <x:v>v1.8</x:v>
      </x:c>
      <x:c r="N286" t="str">
        <x:v>政策性金融工具和扩大消费预期改善长期方向，但ETF量比极低、趋势确认不足，先降低组合波动，等待需求和利润同步修复。</x:v>
      </x:c>
      <x:c r="O286" t="str">
        <x:v>消费刺激和以旧换新加码导致踏空，或居民收入、地产和价格竞争继续拖累可选消费。投研参考/模型组合假设，不构成确定收益承诺。</x:v>
      </x:c>
      <x:c r="P286" t="str">
        <x:v>中国政策性金融与内需; 服务贸易与数字出海; 文博文创与数字文化</x:v>
      </x:c>
      <x:c r="Q286" t="str">
        <x:v>已复盘</x:v>
      </x:c>
      <x:c r="R286" t="n">
        <x:v>46277</x:v>
      </x:c>
      <x:c r="S286"/>
      <x:c r="T286"/>
      <x:c r="U286"/>
      <x:c r="V286" t="str">
        <x:v>未触发</x:v>
      </x:c>
      <x:c r="W286"/>
      <x:c r="X286" t="str">
        <x:v>周复盘2026-09-12：AKShare=stale_cache，历史数据截至2026-09-11；截至历史数据日未观察到同时满足建议入场条件的交易日未模拟成交；未触发不计入方向命中率。</x:v>
      </x:c>
    </x:row>
    <x:row r="287" ht="45" customHeight="1">
      <x:c r="A287" t="n">
        <x:v>46271</x:v>
      </x:c>
      <x:c r="B287" t="str">
        <x:v>20260906-S01</x:v>
      </x:c>
      <x:c r="C287" t="str">
        <x:v>黄金ETF</x:v>
      </x:c>
      <x:c r="D287" t="str">
        <x:v>518880.SH</x:v>
      </x:c>
      <x:c r="E287" t="str">
        <x:v>中国A股</x:v>
      </x:c>
      <x:c r="F287" t="str">
        <x:v>ETF</x:v>
      </x:c>
      <x:c r="G287" t="str">
        <x:v>减仓或持有对冲，等待重新站回20日均线</x:v>
      </x:c>
      <x:c r="H287" t="str">
        <x:v>1-4周</x:v>
      </x:c>
      <x:c r="I287" t="str">
        <x:v>AKShare=stale_cache，缓存截至2026-09-04，不作为2026-09-06当日行情；若连续2个交易日收盘站上9.25元且20日量比达到0.80，同时油价和实际利率不再同步上行，触发新增配置；若冲突风险缓和且实际利率继续走高，取消新增配置。</x:v>
      </x:c>
      <x:c r="J287" t="str">
        <x:v>无新增仓位者仅在条件满足后下一交易日买入25%，优先在9.20-9.35元区间成交；已有仓位按对冲用途持有，不追单日急涨。</x:v>
      </x:c>
      <x:c r="K287" t="str">
        <x:v>收盘跌破8.85元减仓25%，跌破8.65元清仓；9.60元和9.85元分批止盈；若能源风险溢价快速收缩且实际利率连续上行，提前降至低配。</x:v>
      </x:c>
      <x:c r="L287" t="n">
        <x:v>49</x:v>
      </x:c>
      <x:c r="M287" t="str">
        <x:v>v1.8</x:v>
      </x:c>
      <x:c r="N287" t="str">
        <x:v>中东冲突和气候风险支持避险需求，但盘中价格仅略高于20日均线且量比偏低，先以风险对冲为主，等待价格和利率条件改善。</x:v>
      </x:c>
      <x:c r="O287" t="str">
        <x:v>冲突缓和、美元与实际利率上行、长端利率抬升、黄金拥挤交易或油价冲击压制流动性。投研参考/模型组合假设，不构成确定收益承诺。</x:v>
      </x:c>
      <x:c r="P287" t="str">
        <x:v>中东冲突与能源通道; 厄尔尼诺与气候通胀; 全球贸易与主权债务</x:v>
      </x:c>
      <x:c r="Q287" t="str">
        <x:v>已复盘</x:v>
      </x:c>
      <x:c r="R287" t="n">
        <x:v>46277</x:v>
      </x:c>
      <x:c r="S287"/>
      <x:c r="T287"/>
      <x:c r="U287"/>
      <x:c r="V287" t="str">
        <x:v>未触发</x:v>
      </x:c>
      <x:c r="W287"/>
      <x:c r="X287" t="str">
        <x:v>周复盘2026-09-12：AKShare=stale_cache，历史数据截至2026-09-11；截至历史数据日未观察到同时满足建议入场条件的交易日未模拟成交；未触发不计入方向命中率。</x:v>
      </x:c>
    </x:row>
    <x:row r="288" ht="45" customHeight="1">
      <x:c r="A288" t="n">
        <x:v>46271</x:v>
      </x:c>
      <x:c r="B288" t="str">
        <x:v>20260906-S02</x:v>
      </x:c>
      <x:c r="C288" t="str">
        <x:v>半导体ETF</x:v>
      </x:c>
      <x:c r="D288" t="str">
        <x:v>512480.SH</x:v>
      </x:c>
      <x:c r="E288" t="str">
        <x:v>中国A股</x:v>
      </x:c>
      <x:c r="F288" t="str">
        <x:v>ETF</x:v>
      </x:c>
      <x:c r="G288" t="str">
        <x:v>观望转买入，等待均线和AI订单共振</x:v>
      </x:c>
      <x:c r="H288" t="str">
        <x:v>1-4周</x:v>
      </x:c>
      <x:c r="I288" t="str">
        <x:v>AKShare=stale_cache，缓存截至2026-09-04，不作为2026-09-06当日行情；截至9月4日收盘缓存价格低于20日均线约1.052元；若下一个交易周连续2日收盘站上1.06元、20日量比达到0.80，并出现AI或电子订单验证，触发加仓。</x:v>
      </x:c>
      <x:c r="J288" t="str">
        <x:v>以2026-09-04收盘缓存1.019元为基准；条件全部满足后下一交易日买入25%，优先在1.05-1.08元区间成交，不追高开超过3%的跳空。</x:v>
      </x:c>
      <x:c r="K288" t="str">
        <x:v>触发后收盘跌破0.98元减仓25%，跌破0.94元清仓；1.12元和1.18元分批止盈；出口限制升级或订单验证落空则取消新增配置。</x:v>
      </x:c>
      <x:c r="L288" t="n">
        <x:v>30</x:v>
      </x:c>
      <x:c r="M288" t="str">
        <x:v>v1.8</x:v>
      </x:c>
      <x:c r="N288" t="str">
        <x:v>AI赋能和中小企业数字化提供中期需求，但ETF仍低于20日均线且量比偏低，采用均线、量能和订单三重门槛。</x:v>
      </x:c>
      <x:c r="O288" t="str">
        <x:v>AI资本开支放缓、外部限制升级、库存和价格竞争、融资成本上升或订单交付不及预期。投研参考/模型组合假设，不构成确定收益承诺。</x:v>
      </x:c>
      <x:c r="P288" t="str">
        <x:v>AI产业化与中小企业; 服务贸易与数字出海; 制裁与供应链合规</x:v>
      </x:c>
      <x:c r="Q288" t="str">
        <x:v>已复盘</x:v>
      </x:c>
      <x:c r="R288" t="n">
        <x:v>46277</x:v>
      </x:c>
      <x:c r="S288"/>
      <x:c r="T288"/>
      <x:c r="U288"/>
      <x:c r="V288" t="str">
        <x:v>未触发</x:v>
      </x:c>
      <x:c r="W288"/>
      <x:c r="X288" t="str">
        <x:v>周复盘2026-09-12：AKShare=stale_cache，历史数据截至2026-09-11；截至历史数据日未观察到同时满足建议入场条件的交易日未模拟成交；未触发不计入方向命中率。</x:v>
      </x:c>
    </x:row>
    <x:row r="289" ht="45" customHeight="1">
      <x:c r="A289" t="n">
        <x:v>46271</x:v>
      </x:c>
      <x:c r="B289" t="str">
        <x:v>20260906-S03</x:v>
      </x:c>
      <x:c r="C289" t="str">
        <x:v>沪深300ETF</x:v>
      </x:c>
      <x:c r="D289" t="str">
        <x:v>510300.SH</x:v>
      </x:c>
      <x:c r="E289" t="str">
        <x:v>中国A股</x:v>
      </x:c>
      <x:c r="F289" t="str">
        <x:v>ETF</x:v>
      </x:c>
      <x:c r="G289" t="str">
        <x:v>观望转买入，等待宽基量能和内需数据确认</x:v>
      </x:c>
      <x:c r="H289" t="str">
        <x:v>2-6周</x:v>
      </x:c>
      <x:c r="I289" t="str">
        <x:v>AKShare=stale_cache，缓存截至2026-09-04，不作为2026-09-06当日行情；截至9月4日收盘缓存价格低于20日均线约4.690元；若下一个交易周收盘站上4.70元且20日量比达到0.80，宽基成交额连续2日改善，同时PMI新订单、社零或民间投资不再走弱，再执行买入。</x:v>
      </x:c>
      <x:c r="J289" t="str">
        <x:v>以2026-09-04收盘缓存4.667元为基准；条件全部满足后下一交易日买入50%，优先在4.69-4.76元区间成交。</x:v>
      </x:c>
      <x:c r="K289" t="str">
        <x:v>触发后收盘跌破4.54元减仓50%，跌破4.45元清仓；4.88元和5.00元分批止盈；宏观需求指标继续走弱则延后买入。</x:v>
      </x:c>
      <x:c r="L289" t="n">
        <x:v>45</x:v>
      </x:c>
      <x:c r="M289" t="str">
        <x:v>v1.8</x:v>
      </x:c>
      <x:c r="N289" t="str">
        <x:v>8000亿元政策性金融工具和扩大内需预期改善中期估值，但ETF仍略低于20日均线且量比偏低，必须由价格、资金和数据共同确认。</x:v>
      </x:c>
      <x:c r="O289" t="str">
        <x:v>政策落地慢、地产与居民需求不及预期、能源冲击、长端利率上行或无量反弹失败。投研参考/模型组合假设，不构成确定收益承诺。</x:v>
      </x:c>
      <x:c r="P289" t="str">
        <x:v>中国政策性金融与内需; 服务贸易与数字出海; 能源通胀与全球利率</x:v>
      </x:c>
      <x:c r="Q289" t="str">
        <x:v>已复盘</x:v>
      </x:c>
      <x:c r="R289" t="n">
        <x:v>46284</x:v>
      </x:c>
      <x:c r="S289"/>
      <x:c r="T289"/>
      <x:c r="U289"/>
      <x:c r="V289" t="str">
        <x:v>未触发</x:v>
      </x:c>
      <x:c r="W289"/>
      <x:c r="X289" t="str">
        <x:v>周复盘2026-09-19：AKShare=live；截至历史数据日未观察到同时满足建议入场条件的交易日未模拟成交；未触发不计入方向命中率。</x:v>
      </x:c>
    </x:row>
    <x:row r="290" ht="45" customHeight="1">
      <x:c r="A290" t="n">
        <x:v>46271</x:v>
      </x:c>
      <x:c r="B290" t="str">
        <x:v>20260906-S04</x:v>
      </x:c>
      <x:c r="C290" t="str">
        <x:v>机器人ETF</x:v>
      </x:c>
      <x:c r="D290" t="str">
        <x:v>562500.SH</x:v>
      </x:c>
      <x:c r="E290" t="str">
        <x:v>中国A股</x:v>
      </x:c>
      <x:c r="F290" t="str">
        <x:v>ETF</x:v>
      </x:c>
      <x:c r="G290" t="str">
        <x:v>观望，等待AI应用订单与量价确认</x:v>
      </x:c>
      <x:c r="H290" t="str">
        <x:v>1-4周</x:v>
      </x:c>
      <x:c r="I290" t="str">
        <x:v>AKShare=stale_cache，缓存截至2026-09-04，不作为2026-09-06当日行情；截至9月4日收盘缓存价格低于20日均线约0.976元、20日量比约0.09；只有下一个交易周收盘站上0.99元、20日量比达到0.80，并出现客户订单、产能利用率或AI应用项目验证，才触发买入。</x:v>
      </x:c>
      <x:c r="J290" t="str">
        <x:v>以2026-09-04收盘缓存0.969元为基准；触发后下一交易日买入25%，优先在0.98-1.01元区间成交；只有政策新闻而无订单时保持观望。</x:v>
      </x:c>
      <x:c r="K290" t="str">
        <x:v>触发后收盘跌破0.93元止损，跌破0.89元清仓；1.06元和1.12元分批止盈；放量但订单未兑现则取消新增仓位。</x:v>
      </x:c>
      <x:c r="L290" t="n">
        <x:v>44</x:v>
      </x:c>
      <x:c r="M290" t="str">
        <x:v>v1.8</x:v>
      </x:c>
      <x:c r="N290" t="str">
        <x:v>AI赋能中小企业和智能制造打开潜在场景，但ETF仍低于20日均线且量比极低，订单和量价是防止主题估值脱离基本面的硬门槛。</x:v>
      </x:c>
      <x:c r="O290" t="str">
        <x:v>地方重复建设、客户导入慢、估值过高、AI资本开支回落或板块无量反弹。投研参考/模型组合假设，不构成确定收益承诺。</x:v>
      </x:c>
      <x:c r="P290" t="str">
        <x:v>AI产业化与中小企业; 深空探测与航天产业; 中国政策性金融与内需</x:v>
      </x:c>
      <x:c r="Q290" t="str">
        <x:v>已复盘</x:v>
      </x:c>
      <x:c r="R290" t="n">
        <x:v>46277</x:v>
      </x:c>
      <x:c r="S290"/>
      <x:c r="T290"/>
      <x:c r="U290"/>
      <x:c r="V290" t="str">
        <x:v>未触发</x:v>
      </x:c>
      <x:c r="W290"/>
      <x:c r="X290" t="str">
        <x:v>周复盘2026-09-12：AKShare=stale_cache，历史数据截至2026-09-11；截至历史数据日未观察到同时满足建议入场条件的交易日未模拟成交；未触发不计入方向命中率。</x:v>
      </x:c>
    </x:row>
    <x:row r="291" ht="45" customHeight="1">
      <x:c r="A291" t="n">
        <x:v>46271</x:v>
      </x:c>
      <x:c r="B291" t="str">
        <x:v>20260906-S05</x:v>
      </x:c>
      <x:c r="C291" t="str">
        <x:v>消费ETF</x:v>
      </x:c>
      <x:c r="D291" t="str">
        <x:v>159928.SZ</x:v>
      </x:c>
      <x:c r="E291" t="str">
        <x:v>中国A股</x:v>
      </x:c>
      <x:c r="F291" t="str">
        <x:v>ETF</x:v>
      </x:c>
      <x:c r="G291" t="str">
        <x:v>反弹卖出，等待社零和企业利润确认后再配置</x:v>
      </x:c>
      <x:c r="H291" t="str">
        <x:v>1-3周</x:v>
      </x:c>
      <x:c r="I291" t="str">
        <x:v>AKShare=stale_cache，缓存截至2026-09-04，不作为2026-09-06当日行情；截至9月4日收盘缓存价格0.670元、略低于20日均线约0.670元；若下一个交易周收盘跌破0.665元或社零、汽车和家电销售继续偏弱，触发减仓；只有需求数据连续两周改善才取消卖出。</x:v>
      </x:c>
      <x:c r="J291" t="str">
        <x:v>无新仓买入；已有仓位在0.69-0.71元反弹区间卖出50%；若收盘跌破0.665元，下一交易日再减仓25%。</x:v>
      </x:c>
      <x:c r="K291" t="str">
        <x:v>卖出后若收盘站上0.71元且社零、汽车和家电销售连续两周改善，可取消剩余卖出计划；若跌破0.635元，剩余仓位清仓。</x:v>
      </x:c>
      <x:c r="L291" t="n">
        <x:v>43</x:v>
      </x:c>
      <x:c r="M291" t="str">
        <x:v>v1.8</x:v>
      </x:c>
      <x:c r="N291" t="str">
        <x:v>政策性金融工具和扩大消费预期改善长期方向，但ETF量比极低、趋势确认不足，先降低组合波动，等待需求和利润同步修复。</x:v>
      </x:c>
      <x:c r="O291" t="str">
        <x:v>消费刺激和以旧换新加码导致踏空，或居民收入、地产和价格竞争继续拖累可选消费。投研参考/模型组合假设，不构成确定收益承诺。</x:v>
      </x:c>
      <x:c r="P291" t="str">
        <x:v>中国政策性金融与内需; 服务贸易与数字出海; 文博文创与数字文化</x:v>
      </x:c>
      <x:c r="Q291" t="str">
        <x:v>已复盘</x:v>
      </x:c>
      <x:c r="R291" t="n">
        <x:v>46277</x:v>
      </x:c>
      <x:c r="S291"/>
      <x:c r="T291"/>
      <x:c r="U291"/>
      <x:c r="V291" t="str">
        <x:v>未触发</x:v>
      </x:c>
      <x:c r="W291"/>
      <x:c r="X291" t="str">
        <x:v>周复盘2026-09-12：AKShare=stale_cache，历史数据截至2026-09-11；截至历史数据日未观察到同时满足建议入场条件的交易日未模拟成交；未触发不计入方向命中率。</x:v>
      </x:c>
    </x:row>
    <x:row r="292" ht="45" customHeight="1">
      <x:c r="A292" t="n">
        <x:v>46272</x:v>
      </x:c>
      <x:c r="B292" t="str">
        <x:v>20260907-S01</x:v>
      </x:c>
      <x:c r="C292" t="str">
        <x:v>黄金ETF</x:v>
      </x:c>
      <x:c r="D292" t="str">
        <x:v>518880.SH</x:v>
      </x:c>
      <x:c r="E292" t="str">
        <x:v>中国A股</x:v>
      </x:c>
      <x:c r="F292" t="str">
        <x:v>ETF</x:v>
      </x:c>
      <x:c r="G292" t="str">
        <x:v>减仓或持有对冲，等待重新站回20日均线</x:v>
      </x:c>
      <x:c r="H292" t="str">
        <x:v>1-4周</x:v>
      </x:c>
      <x:c r="I292" t="str">
        <x:v>AKShare=stale_cache，缓存截至2026-09-04，不作为2026-09-07当日行情；若连续2个交易日收盘站上9.25元且20日量比达到0.80，同时油价和实际利率不再同步上行，触发新增配置；若冲突风险缓和且实际利率继续走高，取消新增配置。</x:v>
      </x:c>
      <x:c r="J292" t="str">
        <x:v>无新增仓位者仅在条件满足后下一交易日买入25%，优先在9.20-9.35元区间成交；已有仓位按对冲用途持有，不追单日急涨。</x:v>
      </x:c>
      <x:c r="K292" t="str">
        <x:v>收盘跌破8.85元减仓25%，跌破8.65元清仓；9.60元和9.85元分批止盈；若能源风险溢价快速收缩且实际利率连续上行，提前降至低配。</x:v>
      </x:c>
      <x:c r="L292" t="n">
        <x:v>49</x:v>
      </x:c>
      <x:c r="M292" t="str">
        <x:v>v1.8</x:v>
      </x:c>
      <x:c r="N292" t="str">
        <x:v>中东冲突和气候风险支持避险需求，但盘中价格仅略高于20日均线且量比偏低，先以风险对冲为主，等待价格和利率条件改善。</x:v>
      </x:c>
      <x:c r="O292" t="str">
        <x:v>冲突缓和、美元与实际利率上行、长端利率抬升、黄金拥挤交易或油价冲击压制流动性。投研参考/模型组合假设，不构成确定收益承诺。</x:v>
      </x:c>
      <x:c r="P292" t="str">
        <x:v>中东冲突与能源通道; 厄尔尼诺与气候通胀; 全球贸易与主权债务</x:v>
      </x:c>
      <x:c r="Q292" t="str">
        <x:v>已复盘</x:v>
      </x:c>
      <x:c r="R292" t="n">
        <x:v>46284</x:v>
      </x:c>
      <x:c r="S292"/>
      <x:c r="T292"/>
      <x:c r="U292"/>
      <x:c r="V292" t="str">
        <x:v>未触发</x:v>
      </x:c>
      <x:c r="W292"/>
      <x:c r="X292" t="str">
        <x:v>周复盘2026-09-19：AKShare=live；截至历史数据日未观察到同时满足建议入场条件的交易日未模拟成交；未触发不计入方向命中率。</x:v>
      </x:c>
    </x:row>
    <x:row r="293" ht="45" customHeight="1">
      <x:c r="A293" t="n">
        <x:v>46272</x:v>
      </x:c>
      <x:c r="B293" t="str">
        <x:v>20260907-S02</x:v>
      </x:c>
      <x:c r="C293" t="str">
        <x:v>半导体ETF</x:v>
      </x:c>
      <x:c r="D293" t="str">
        <x:v>512480.SH</x:v>
      </x:c>
      <x:c r="E293" t="str">
        <x:v>中国A股</x:v>
      </x:c>
      <x:c r="F293" t="str">
        <x:v>ETF</x:v>
      </x:c>
      <x:c r="G293" t="str">
        <x:v>观望转买入，等待均线和AI订单共振</x:v>
      </x:c>
      <x:c r="H293" t="str">
        <x:v>1-4周</x:v>
      </x:c>
      <x:c r="I293" t="str">
        <x:v>AKShare=stale_cache，缓存截至2026-09-04，不作为2026-09-07当日行情；截至9月4日收盘缓存价格低于20日均线约1.052元；若下一个交易周连续2日收盘站上1.06元、20日量比达到0.80，并出现AI或电子订单验证，触发加仓。</x:v>
      </x:c>
      <x:c r="J293" t="str">
        <x:v>以2026-09-04收盘缓存1.019元为基准；条件全部满足后下一交易日买入25%，优先在1.05-1.08元区间成交，不追高开超过3%的跳空。</x:v>
      </x:c>
      <x:c r="K293" t="str">
        <x:v>触发后收盘跌破0.98元减仓25%，跌破0.94元清仓；1.12元和1.18元分批止盈；出口限制升级或订单验证落空则取消新增配置。</x:v>
      </x:c>
      <x:c r="L293" t="n">
        <x:v>30</x:v>
      </x:c>
      <x:c r="M293" t="str">
        <x:v>v1.8</x:v>
      </x:c>
      <x:c r="N293" t="str">
        <x:v>AI赋能和中小企业数字化提供中期需求，但ETF仍低于20日均线且量比偏低，采用均线、量能和订单三重门槛。</x:v>
      </x:c>
      <x:c r="O293" t="str">
        <x:v>AI资本开支放缓、外部限制升级、库存和价格竞争、融资成本上升或订单交付不及预期。投研参考/模型组合假设，不构成确定收益承诺。</x:v>
      </x:c>
      <x:c r="P293" t="str">
        <x:v>AI产业化与中小企业; 服务贸易与数字出海; 制裁与供应链合规</x:v>
      </x:c>
      <x:c r="Q293" t="str">
        <x:v>已复盘</x:v>
      </x:c>
      <x:c r="R293" t="n">
        <x:v>46284</x:v>
      </x:c>
      <x:c r="S293"/>
      <x:c r="T293"/>
      <x:c r="U293"/>
      <x:c r="V293" t="str">
        <x:v>未触发</x:v>
      </x:c>
      <x:c r="W293"/>
      <x:c r="X293" t="str">
        <x:v>周复盘2026-09-19：AKShare=live；截至历史数据日未观察到同时满足建议入场条件的交易日未模拟成交；未触发不计入方向命中率。</x:v>
      </x:c>
    </x:row>
    <x:row r="294" ht="45" customHeight="1">
      <x:c r="A294" t="n">
        <x:v>46272</x:v>
      </x:c>
      <x:c r="B294" t="str">
        <x:v>20260907-S03</x:v>
      </x:c>
      <x:c r="C294" t="str">
        <x:v>沪深300ETF</x:v>
      </x:c>
      <x:c r="D294" t="str">
        <x:v>510300.SH</x:v>
      </x:c>
      <x:c r="E294" t="str">
        <x:v>中国A股</x:v>
      </x:c>
      <x:c r="F294" t="str">
        <x:v>ETF</x:v>
      </x:c>
      <x:c r="G294" t="str">
        <x:v>观望转买入，等待宽基量能和内需数据确认</x:v>
      </x:c>
      <x:c r="H294" t="str">
        <x:v>2-6周</x:v>
      </x:c>
      <x:c r="I294" t="str">
        <x:v>AKShare=stale_cache，缓存截至2026-09-04，不作为2026-09-07当日行情；截至9月4日收盘缓存价格低于20日均线约4.690元；若下一个交易周收盘站上4.70元且20日量比达到0.80，宽基成交额连续2日改善，同时PMI新订单、社零或民间投资不再走弱，再执行买入。</x:v>
      </x:c>
      <x:c r="J294" t="str">
        <x:v>以2026-09-04收盘缓存4.667元为基准；条件全部满足后下一交易日买入50%，优先在4.69-4.76元区间成交。</x:v>
      </x:c>
      <x:c r="K294" t="str">
        <x:v>触发后收盘跌破4.54元减仓50%，跌破4.45元清仓；4.88元和5.00元分批止盈；宏观需求指标继续走弱则延后买入。</x:v>
      </x:c>
      <x:c r="L294" t="n">
        <x:v>45</x:v>
      </x:c>
      <x:c r="M294" t="str">
        <x:v>v1.8</x:v>
      </x:c>
      <x:c r="N294" t="str">
        <x:v>8000亿元政策性金融工具和扩大内需预期改善中期估值，但ETF仍略低于20日均线且量比偏低，必须由价格、资金和数据共同确认。</x:v>
      </x:c>
      <x:c r="O294" t="str">
        <x:v>政策落地慢、地产与居民需求不及预期、能源冲击、长端利率上行或无量反弹失败。投研参考/模型组合假设，不构成确定收益承诺。</x:v>
      </x:c>
      <x:c r="P294" t="str">
        <x:v>中国政策性金融与内需; 服务贸易与数字出海; 能源通胀与全球利率</x:v>
      </x:c>
      <x:c r="Q294" t="str">
        <x:v>已复盘</x:v>
      </x:c>
      <x:c r="R294" t="n">
        <x:v>46291</x:v>
      </x:c>
      <x:c r="S294"/>
      <x:c r="T294"/>
      <x:c r="U294"/>
      <x:c r="V294" t="str">
        <x:v>未触发</x:v>
      </x:c>
      <x:c r="W294"/>
      <x:c r="X294" t="str">
        <x:v>周复盘2026-09-26：AKShare=live；截至历史数据日未观察到同时满足建议入场条件的交易日未模拟成交；未触发不计入方向命中率。</x:v>
      </x:c>
    </x:row>
    <x:row r="295" ht="45" customHeight="1">
      <x:c r="A295" t="n">
        <x:v>46272</x:v>
      </x:c>
      <x:c r="B295" t="str">
        <x:v>20260907-S04</x:v>
      </x:c>
      <x:c r="C295" t="str">
        <x:v>机器人ETF</x:v>
      </x:c>
      <x:c r="D295" t="str">
        <x:v>562500.SH</x:v>
      </x:c>
      <x:c r="E295" t="str">
        <x:v>中国A股</x:v>
      </x:c>
      <x:c r="F295" t="str">
        <x:v>ETF</x:v>
      </x:c>
      <x:c r="G295" t="str">
        <x:v>观望，等待AI应用订单与量价确认</x:v>
      </x:c>
      <x:c r="H295" t="str">
        <x:v>1-4周</x:v>
      </x:c>
      <x:c r="I295" t="str">
        <x:v>AKShare=stale_cache，缓存截至2026-09-04，不作为2026-09-07当日行情；截至9月4日收盘缓存价格低于20日均线约0.976元、20日量比约0.09；只有下一个交易周收盘站上0.99元、20日量比达到0.80，并出现客户订单、产能利用率或AI应用项目验证，才触发买入。</x:v>
      </x:c>
      <x:c r="J295" t="str">
        <x:v>以2026-09-04收盘缓存0.969元为基准；触发后下一交易日买入25%，优先在0.98-1.01元区间成交；只有政策新闻而无订单时保持观望。</x:v>
      </x:c>
      <x:c r="K295" t="str">
        <x:v>触发后收盘跌破0.93元止损，跌破0.89元清仓；1.06元和1.12元分批止盈；放量但订单未兑现则取消新增仓位。</x:v>
      </x:c>
      <x:c r="L295" t="n">
        <x:v>44</x:v>
      </x:c>
      <x:c r="M295" t="str">
        <x:v>v1.8</x:v>
      </x:c>
      <x:c r="N295" t="str">
        <x:v>AI赋能中小企业和智能制造打开潜在场景，但ETF仍低于20日均线且量比极低，订单和量价是防止主题估值脱离基本面的硬门槛。</x:v>
      </x:c>
      <x:c r="O295" t="str">
        <x:v>地方重复建设、客户导入慢、估值过高、AI资本开支回落或板块无量反弹。投研参考/模型组合假设，不构成确定收益承诺。</x:v>
      </x:c>
      <x:c r="P295" t="str">
        <x:v>AI产业化与中小企业; 深空探测与航天产业; 中国政策性金融与内需</x:v>
      </x:c>
      <x:c r="Q295" t="str">
        <x:v>已复盘</x:v>
      </x:c>
      <x:c r="R295" t="n">
        <x:v>46284</x:v>
      </x:c>
      <x:c r="S295"/>
      <x:c r="T295"/>
      <x:c r="U295"/>
      <x:c r="V295" t="str">
        <x:v>未触发</x:v>
      </x:c>
      <x:c r="W295"/>
      <x:c r="X295" t="str">
        <x:v>周复盘2026-09-19：AKShare=live；截至历史数据日未观察到同时满足建议入场条件的交易日未模拟成交；未触发不计入方向命中率。</x:v>
      </x:c>
    </x:row>
    <x:row r="296" ht="45" customHeight="1">
      <x:c r="A296" t="n">
        <x:v>46272</x:v>
      </x:c>
      <x:c r="B296" t="str">
        <x:v>20260907-S05</x:v>
      </x:c>
      <x:c r="C296" t="str">
        <x:v>消费ETF</x:v>
      </x:c>
      <x:c r="D296" t="str">
        <x:v>159928.SZ</x:v>
      </x:c>
      <x:c r="E296" t="str">
        <x:v>中国A股</x:v>
      </x:c>
      <x:c r="F296" t="str">
        <x:v>ETF</x:v>
      </x:c>
      <x:c r="G296" t="str">
        <x:v>反弹卖出，等待社零和企业利润确认后再配置</x:v>
      </x:c>
      <x:c r="H296" t="str">
        <x:v>1-3周</x:v>
      </x:c>
      <x:c r="I296" t="str">
        <x:v>AKShare=stale_cache，缓存截至2026-09-04，不作为2026-09-07当日行情；截至9月4日收盘缓存价格0.670元、略低于20日均线约0.670元；若下一个交易周收盘跌破0.665元或社零、汽车和家电销售继续偏弱，触发减仓；只有需求数据连续两周改善才取消卖出。</x:v>
      </x:c>
      <x:c r="J296" t="str">
        <x:v>无新仓买入；已有仓位在0.69-0.71元反弹区间卖出50%；若收盘跌破0.665元，下一交易日再减仓25%。</x:v>
      </x:c>
      <x:c r="K296" t="str">
        <x:v>卖出后若收盘站上0.71元且社零、汽车和家电销售连续两周改善，可取消剩余卖出计划；若跌破0.635元，剩余仓位清仓。</x:v>
      </x:c>
      <x:c r="L296" t="n">
        <x:v>43</x:v>
      </x:c>
      <x:c r="M296" t="str">
        <x:v>v1.8</x:v>
      </x:c>
      <x:c r="N296" t="str">
        <x:v>政策性金融工具和扩大消费预期改善长期方向，但ETF量比极低、趋势确认不足，先降低组合波动，等待需求和利润同步修复。</x:v>
      </x:c>
      <x:c r="O296" t="str">
        <x:v>消费刺激和以旧换新加码导致踏空，或居民收入、地产和价格竞争继续拖累可选消费。投研参考/模型组合假设，不构成确定收益承诺。</x:v>
      </x:c>
      <x:c r="P296" t="str">
        <x:v>中国政策性金融与内需; 服务贸易与数字出海; 文博文创与数字文化</x:v>
      </x:c>
      <x:c r="Q296" t="str">
        <x:v>已复盘</x:v>
      </x:c>
      <x:c r="R296" t="n">
        <x:v>46284</x:v>
      </x:c>
      <x:c r="S296"/>
      <x:c r="T296"/>
      <x:c r="U296"/>
      <x:c r="V296" t="str">
        <x:v>未触发</x:v>
      </x:c>
      <x:c r="W296"/>
      <x:c r="X296" t="str">
        <x:v>周复盘2026-09-19：AKShare=live；截至历史数据日未观察到同时满足建议入场条件的交易日未模拟成交；未触发不计入方向命中率。</x:v>
      </x:c>
    </x:row>
    <x:row r="297" ht="45" customHeight="1">
      <x:c r="A297" t="n">
        <x:v>46273</x:v>
      </x:c>
      <x:c r="B297" t="str">
        <x:v>20260908-S01</x:v>
      </x:c>
      <x:c r="C297" t="str">
        <x:v>黄金ETF</x:v>
      </x:c>
      <x:c r="D297" t="str">
        <x:v>518880.SH</x:v>
      </x:c>
      <x:c r="E297" t="str">
        <x:v>中国A股</x:v>
      </x:c>
      <x:c r="F297" t="str">
        <x:v>ETF</x:v>
      </x:c>
      <x:c r="G297" t="str">
        <x:v>减仓或持有对冲，等待重新站回20日均线</x:v>
      </x:c>
      <x:c r="H297" t="str">
        <x:v>1-4周</x:v>
      </x:c>
      <x:c r="I297" t="str">
        <x:v>AKShare=stale_cache，缓存截至2026-09-04，不作为2026-09-08当日行情；若连续2个交易日收盘站上9.25元且20日量比达到0.80，同时油价和实际利率不再同步上行，触发新增配置；若冲突风险缓和且实际利率继续走高，取消新增配置。</x:v>
      </x:c>
      <x:c r="J297" t="str">
        <x:v>无新增仓位者仅在条件满足后下一交易日买入25%，优先在9.20-9.35元区间成交；已有仓位按对冲用途持有，不追单日急涨。</x:v>
      </x:c>
      <x:c r="K297" t="str">
        <x:v>收盘跌破8.85元减仓25%，跌破8.65元清仓；9.60元和9.85元分批止盈；若能源风险溢价快速收缩且实际利率连续上行，提前降至低配。</x:v>
      </x:c>
      <x:c r="L297" t="n">
        <x:v>49</x:v>
      </x:c>
      <x:c r="M297" t="str">
        <x:v>v1.8</x:v>
      </x:c>
      <x:c r="N297" t="str">
        <x:v>中东冲突和气候风险支持避险需求，但盘中价格仅略高于20日均线且量比偏低，先以风险对冲为主，等待价格和利率条件改善。</x:v>
      </x:c>
      <x:c r="O297" t="str">
        <x:v>冲突缓和、美元与实际利率上行、长端利率抬升、黄金拥挤交易或油价冲击压制流动性。投研参考/模型组合假设，不构成确定收益承诺。</x:v>
      </x:c>
      <x:c r="P297" t="str">
        <x:v>中东冲突与能源通道; 厄尔尼诺与气候通胀; 全球贸易与主权债务</x:v>
      </x:c>
      <x:c r="Q297" t="str">
        <x:v>已复盘</x:v>
      </x:c>
      <x:c r="R297" t="n">
        <x:v>46284</x:v>
      </x:c>
      <x:c r="S297"/>
      <x:c r="T297"/>
      <x:c r="U297"/>
      <x:c r="V297" t="str">
        <x:v>未触发</x:v>
      </x:c>
      <x:c r="W297"/>
      <x:c r="X297" t="str">
        <x:v>周复盘2026-09-19：AKShare=live；截至历史数据日未观察到同时满足建议入场条件的交易日未模拟成交；未触发不计入方向命中率。</x:v>
      </x:c>
    </x:row>
    <x:row r="298" ht="45" customHeight="1">
      <x:c r="A298" t="n">
        <x:v>46273</x:v>
      </x:c>
      <x:c r="B298" t="str">
        <x:v>20260908-S02</x:v>
      </x:c>
      <x:c r="C298" t="str">
        <x:v>半导体ETF</x:v>
      </x:c>
      <x:c r="D298" t="str">
        <x:v>512480.SH</x:v>
      </x:c>
      <x:c r="E298" t="str">
        <x:v>中国A股</x:v>
      </x:c>
      <x:c r="F298" t="str">
        <x:v>ETF</x:v>
      </x:c>
      <x:c r="G298" t="str">
        <x:v>观望转买入，等待均线和AI订单共振</x:v>
      </x:c>
      <x:c r="H298" t="str">
        <x:v>1-4周</x:v>
      </x:c>
      <x:c r="I298" t="str">
        <x:v>AKShare=stale_cache，缓存截至2026-09-04，不作为2026-09-08当日行情；截至9月4日收盘缓存价格低于20日均线约1.052元；若下一个交易周连续2日收盘站上1.06元、20日量比达到0.80，并出现AI或电子订单验证，触发加仓。</x:v>
      </x:c>
      <x:c r="J298" t="str">
        <x:v>以2026-09-04收盘缓存1.019元为基准；条件全部满足后下一交易日买入25%，优先在1.05-1.08元区间成交，不追高开超过3%的跳空。</x:v>
      </x:c>
      <x:c r="K298" t="str">
        <x:v>触发后收盘跌破0.98元减仓25%，跌破0.94元清仓；1.12元和1.18元分批止盈；出口限制升级或订单验证落空则取消新增配置。</x:v>
      </x:c>
      <x:c r="L298" t="n">
        <x:v>30</x:v>
      </x:c>
      <x:c r="M298" t="str">
        <x:v>v1.8</x:v>
      </x:c>
      <x:c r="N298" t="str">
        <x:v>AI赋能和中小企业数字化提供中期需求，但ETF仍低于20日均线且量比偏低，采用均线、量能和订单三重门槛。</x:v>
      </x:c>
      <x:c r="O298" t="str">
        <x:v>AI资本开支放缓、外部限制升级、库存和价格竞争、融资成本上升或订单交付不及预期。投研参考/模型组合假设，不构成确定收益承诺。</x:v>
      </x:c>
      <x:c r="P298" t="str">
        <x:v>AI产业化与中小企业; 服务贸易与数字出海; 制裁与供应链合规</x:v>
      </x:c>
      <x:c r="Q298" t="str">
        <x:v>已复盘</x:v>
      </x:c>
      <x:c r="R298" t="n">
        <x:v>46284</x:v>
      </x:c>
      <x:c r="S298"/>
      <x:c r="T298"/>
      <x:c r="U298"/>
      <x:c r="V298" t="str">
        <x:v>未触发</x:v>
      </x:c>
      <x:c r="W298"/>
      <x:c r="X298" t="str">
        <x:v>周复盘2026-09-19：AKShare=live；截至历史数据日未观察到同时满足建议入场条件的交易日未模拟成交；未触发不计入方向命中率。</x:v>
      </x:c>
    </x:row>
    <x:row r="299" ht="45" customHeight="1">
      <x:c r="A299" t="n">
        <x:v>46273</x:v>
      </x:c>
      <x:c r="B299" t="str">
        <x:v>20260908-S03</x:v>
      </x:c>
      <x:c r="C299" t="str">
        <x:v>沪深300ETF</x:v>
      </x:c>
      <x:c r="D299" t="str">
        <x:v>510300.SH</x:v>
      </x:c>
      <x:c r="E299" t="str">
        <x:v>中国A股</x:v>
      </x:c>
      <x:c r="F299" t="str">
        <x:v>ETF</x:v>
      </x:c>
      <x:c r="G299" t="str">
        <x:v>观望转买入，等待宽基量能和内需数据确认</x:v>
      </x:c>
      <x:c r="H299" t="str">
        <x:v>2-6周</x:v>
      </x:c>
      <x:c r="I299" t="str">
        <x:v>AKShare=stale_cache，缓存截至2026-09-04，不作为2026-09-08当日行情；截至9月4日收盘缓存价格低于20日均线约4.690元；若下一个交易周收盘站上4.70元且20日量比达到0.80，宽基成交额连续2日改善，同时PMI新订单、社零或民间投资不再走弱，再执行买入。</x:v>
      </x:c>
      <x:c r="J299" t="str">
        <x:v>以2026-09-04收盘缓存4.667元为基准；条件全部满足后下一交易日买入50%，优先在4.69-4.76元区间成交。</x:v>
      </x:c>
      <x:c r="K299" t="str">
        <x:v>触发后收盘跌破4.54元减仓50%，跌破4.45元清仓；4.88元和5.00元分批止盈；宏观需求指标继续走弱则延后买入。</x:v>
      </x:c>
      <x:c r="L299" t="n">
        <x:v>45</x:v>
      </x:c>
      <x:c r="M299" t="str">
        <x:v>v1.8</x:v>
      </x:c>
      <x:c r="N299" t="str">
        <x:v>8000亿元政策性金融工具和扩大内需预期改善中期估值，但ETF仍略低于20日均线且量比偏低，必须由价格、资金和数据共同确认。</x:v>
      </x:c>
      <x:c r="O299" t="str">
        <x:v>政策落地慢、地产与居民需求不及预期、能源冲击、长端利率上行或无量反弹失败。投研参考/模型组合假设，不构成确定收益承诺。</x:v>
      </x:c>
      <x:c r="P299" t="str">
        <x:v>中国政策性金融与内需; 服务贸易与数字出海; 能源通胀与全球利率</x:v>
      </x:c>
      <x:c r="Q299" t="str">
        <x:v>已复盘</x:v>
      </x:c>
      <x:c r="R299" t="n">
        <x:v>46291</x:v>
      </x:c>
      <x:c r="S299"/>
      <x:c r="T299"/>
      <x:c r="U299"/>
      <x:c r="V299" t="str">
        <x:v>未触发</x:v>
      </x:c>
      <x:c r="W299"/>
      <x:c r="X299" t="str">
        <x:v>周复盘2026-09-26：AKShare=live；截至历史数据日未观察到同时满足建议入场条件的交易日未模拟成交；未触发不计入方向命中率。</x:v>
      </x:c>
    </x:row>
    <x:row r="300" ht="45" customHeight="1">
      <x:c r="A300" t="n">
        <x:v>46273</x:v>
      </x:c>
      <x:c r="B300" t="str">
        <x:v>20260908-S04</x:v>
      </x:c>
      <x:c r="C300" t="str">
        <x:v>机器人ETF</x:v>
      </x:c>
      <x:c r="D300" t="str">
        <x:v>562500.SH</x:v>
      </x:c>
      <x:c r="E300" t="str">
        <x:v>中国A股</x:v>
      </x:c>
      <x:c r="F300" t="str">
        <x:v>ETF</x:v>
      </x:c>
      <x:c r="G300" t="str">
        <x:v>观望，等待AI应用订单与量价确认</x:v>
      </x:c>
      <x:c r="H300" t="str">
        <x:v>1-4周</x:v>
      </x:c>
      <x:c r="I300" t="str">
        <x:v>AKShare=stale_cache，缓存截至2026-09-04，不作为2026-09-08当日行情；截至9月4日收盘缓存价格低于20日均线约0.976元、20日量比约0.09；只有下一个交易周收盘站上0.99元、20日量比达到0.80，并出现客户订单、产能利用率或AI应用项目验证，才触发买入。</x:v>
      </x:c>
      <x:c r="J300" t="str">
        <x:v>以2026-09-04收盘缓存0.969元为基准；触发后下一交易日买入25%，优先在0.98-1.01元区间成交；只有政策新闻而无订单时保持观望。</x:v>
      </x:c>
      <x:c r="K300" t="str">
        <x:v>触发后收盘跌破0.93元止损，跌破0.89元清仓；1.06元和1.12元分批止盈；放量但订单未兑现则取消新增仓位。</x:v>
      </x:c>
      <x:c r="L300" t="n">
        <x:v>44</x:v>
      </x:c>
      <x:c r="M300" t="str">
        <x:v>v1.8</x:v>
      </x:c>
      <x:c r="N300" t="str">
        <x:v>AI赋能中小企业和智能制造打开潜在场景，但ETF仍低于20日均线且量比极低，订单和量价是防止主题估值脱离基本面的硬门槛。</x:v>
      </x:c>
      <x:c r="O300" t="str">
        <x:v>地方重复建设、客户导入慢、估值过高、AI资本开支回落或板块无量反弹。投研参考/模型组合假设，不构成确定收益承诺。</x:v>
      </x:c>
      <x:c r="P300" t="str">
        <x:v>AI产业化与中小企业; 深空探测与航天产业; 中国政策性金融与内需</x:v>
      </x:c>
      <x:c r="Q300" t="str">
        <x:v>已复盘</x:v>
      </x:c>
      <x:c r="R300" t="n">
        <x:v>46284</x:v>
      </x:c>
      <x:c r="S300"/>
      <x:c r="T300"/>
      <x:c r="U300"/>
      <x:c r="V300" t="str">
        <x:v>未触发</x:v>
      </x:c>
      <x:c r="W300"/>
      <x:c r="X300" t="str">
        <x:v>周复盘2026-09-19：AKShare=live；截至历史数据日未观察到同时满足建议入场条件的交易日未模拟成交；未触发不计入方向命中率。</x:v>
      </x:c>
    </x:row>
    <x:row r="301" ht="45" customHeight="1">
      <x:c r="A301" t="n">
        <x:v>46273</x:v>
      </x:c>
      <x:c r="B301" t="str">
        <x:v>20260908-S05</x:v>
      </x:c>
      <x:c r="C301" t="str">
        <x:v>消费ETF</x:v>
      </x:c>
      <x:c r="D301" t="str">
        <x:v>159928.SZ</x:v>
      </x:c>
      <x:c r="E301" t="str">
        <x:v>中国A股</x:v>
      </x:c>
      <x:c r="F301" t="str">
        <x:v>ETF</x:v>
      </x:c>
      <x:c r="G301" t="str">
        <x:v>反弹卖出，等待社零和企业利润确认后再配置</x:v>
      </x:c>
      <x:c r="H301" t="str">
        <x:v>1-3周</x:v>
      </x:c>
      <x:c r="I301" t="str">
        <x:v>AKShare=stale_cache，缓存截至2026-09-04，不作为2026-09-08当日行情；截至9月4日收盘缓存价格0.670元、略低于20日均线约0.670元；若下一个交易周收盘跌破0.665元或社零、汽车和家电销售继续偏弱，触发减仓；只有需求数据连续两周改善才取消卖出。</x:v>
      </x:c>
      <x:c r="J301" t="str">
        <x:v>无新仓买入；已有仓位在0.69-0.71元反弹区间卖出50%；若收盘跌破0.665元，下一交易日再减仓25%。</x:v>
      </x:c>
      <x:c r="K301" t="str">
        <x:v>卖出后若收盘站上0.71元且社零、汽车和家电销售连续两周改善，可取消剩余卖出计划；若跌破0.635元，剩余仓位清仓。</x:v>
      </x:c>
      <x:c r="L301" t="n">
        <x:v>43</x:v>
      </x:c>
      <x:c r="M301" t="str">
        <x:v>v1.8</x:v>
      </x:c>
      <x:c r="N301" t="str">
        <x:v>政策性金融工具和扩大消费预期改善长期方向，但ETF量比极低、趋势确认不足，先降低组合波动，等待需求和利润同步修复。</x:v>
      </x:c>
      <x:c r="O301" t="str">
        <x:v>消费刺激和以旧换新加码导致踏空，或居民收入、地产和价格竞争继续拖累可选消费。投研参考/模型组合假设，不构成确定收益承诺。</x:v>
      </x:c>
      <x:c r="P301" t="str">
        <x:v>中国政策性金融与内需; 服务贸易与数字出海; 文博文创与数字文化</x:v>
      </x:c>
      <x:c r="Q301" t="str">
        <x:v>已复盘</x:v>
      </x:c>
      <x:c r="R301" t="n">
        <x:v>46284</x:v>
      </x:c>
      <x:c r="S301"/>
      <x:c r="T301"/>
      <x:c r="U301"/>
      <x:c r="V301" t="str">
        <x:v>未触发</x:v>
      </x:c>
      <x:c r="W301"/>
      <x:c r="X301" t="str">
        <x:v>周复盘2026-09-19：AKShare=live；截至历史数据日未观察到同时满足建议入场条件的交易日未模拟成交；未触发不计入方向命中率。</x:v>
      </x:c>
    </x:row>
    <x:row r="302" ht="45" customHeight="1">
      <x:c r="A302" t="n">
        <x:v>46274</x:v>
      </x:c>
      <x:c r="B302" t="str">
        <x:v>20260909-S01</x:v>
      </x:c>
      <x:c r="C302" t="str">
        <x:v>黄金ETF</x:v>
      </x:c>
      <x:c r="D302" t="str">
        <x:v>518880.SH</x:v>
      </x:c>
      <x:c r="E302" t="str">
        <x:v>中国A股</x:v>
      </x:c>
      <x:c r="F302" t="str">
        <x:v>ETF</x:v>
      </x:c>
      <x:c r="G302" t="str">
        <x:v>持有对冲，等待趋势重新确认</x:v>
      </x:c>
      <x:c r="H302" t="str">
        <x:v>1-4周</x:v>
      </x:c>
      <x:c r="I302" t="str">
        <x:v>若收盘重新站上20日均线且20日量比达到0.80，同时油价继续处于高位，才记录防御性入场；若冲突缓和且金价跌破20日线则不追。 截至2026-09-09收盘9.023元、5日均线9.0726元、20日均线9.1891元、20日量比0.4677、5日涨跌1.36%；中东冲突与能源通道只在价量条件满足时记录模拟成交。</x:v>
      </x:c>
      <x:c r="J302" t="str">
        <x:v>下一交易日在20日均线附近上下1.5%记录模拟入场，高开超过3%取消。</x:v>
      </x:c>
      <x:c r="K302" t="str">
        <x:v>收盘跌破20日均线下方3%止损；上涨8%分批止盈；20个交易日未触发则到期。</x:v>
      </x:c>
      <x:c r="L302" t="n">
        <x:v>49</x:v>
      </x:c>
      <x:c r="M302" t="str">
        <x:v>v1.8</x:v>
      </x:c>
      <x:c r="N302" t="str">
        <x:v>中东能源与通胀尾部风险支持黄金作为组合对冲，但商品信号需与价格趋势同步确认。</x:v>
      </x:c>
      <x:c r="O302" t="str">
        <x:v>冲突快速缓和、实际利率上升、美元走强或黄金高位回撤。</x:v>
      </x:c>
      <x:c r="P302" t="str">
        <x:v>中东冲突与能源通道</x:v>
      </x:c>
      <x:c r="Q302" t="str">
        <x:v>已复盘</x:v>
      </x:c>
      <x:c r="R302" t="n">
        <x:v>46284</x:v>
      </x:c>
      <x:c r="S302"/>
      <x:c r="T302"/>
      <x:c r="U302"/>
      <x:c r="V302" t="str">
        <x:v>未触发</x:v>
      </x:c>
      <x:c r="W302"/>
      <x:c r="X302" t="str">
        <x:v>周复盘2026-09-19：AKShare=live；截至历史数据日未观察到同时满足建议入场条件的交易日未模拟成交；未触发不计入方向命中率。</x:v>
      </x:c>
    </x:row>
    <x:row r="303" ht="45" customHeight="1">
      <x:c r="A303" t="n">
        <x:v>46274</x:v>
      </x:c>
      <x:c r="B303" t="str">
        <x:v>20260909-S02</x:v>
      </x:c>
      <x:c r="C303" t="str">
        <x:v>半导体ETF</x:v>
      </x:c>
      <x:c r="D303" t="str">
        <x:v>512480.SH</x:v>
      </x:c>
      <x:c r="E303" t="str">
        <x:v>中国A股</x:v>
      </x:c>
      <x:c r="F303" t="str">
        <x:v>ETF</x:v>
      </x:c>
      <x:c r="G303" t="str">
        <x:v>观望转买入，等待均线和订单共振</x:v>
      </x:c>
      <x:c r="H303" t="str">
        <x:v>1-4周</x:v>
      </x:c>
      <x:c r="I303" t="str">
        <x:v>若收盘站上20日均线且20日量比达到0.80，并有芯片订单或资本开支验证，才进入可执行状态。 截至2026-09-09收盘0.979元、5日均线0.9898元、20日均线1.0359元、20日量比0.5248、5日涨跌-3.07%；AI产业链与国产算力只在价量条件满足时记录模拟成交。</x:v>
      </x:c>
      <x:c r="J303" t="str">
        <x:v>触发后下一交易日在20日均线至上方2.5%记录模拟入场，高开超过3%取消。</x:v>
      </x:c>
      <x:c r="K303" t="str">
        <x:v>收盘跌破20日均线下方4%止损；上涨10%止盈；20个交易日未触发则到期。</x:v>
      </x:c>
      <x:c r="L303" t="n">
        <x:v>53</x:v>
      </x:c>
      <x:c r="M303" t="str">
        <x:v>v1.8</x:v>
      </x:c>
      <x:c r="N303" t="str">
        <x:v>AI与国产替代政策提供中期需求线索，但当前估值和订单兑现仍需价量确认。</x:v>
      </x:c>
      <x:c r="O303" t="str">
        <x:v>订单兑现慢、估值回撤、出口限制或市场流动性收缩。</x:v>
      </x:c>
      <x:c r="P303" t="str">
        <x:v>AI产业链与国产算力</x:v>
      </x:c>
      <x:c r="Q303" t="str">
        <x:v>已复盘</x:v>
      </x:c>
      <x:c r="R303" t="n">
        <x:v>46284</x:v>
      </x:c>
      <x:c r="S303"/>
      <x:c r="T303"/>
      <x:c r="U303"/>
      <x:c r="V303" t="str">
        <x:v>未触发</x:v>
      </x:c>
      <x:c r="W303"/>
      <x:c r="X303" t="str">
        <x:v>周复盘2026-09-19：AKShare=live；截至历史数据日未观察到同时满足建议入场条件的交易日未模拟成交；未触发不计入方向命中率。</x:v>
      </x:c>
    </x:row>
    <x:row r="304" ht="45" customHeight="1">
      <x:c r="A304" t="n">
        <x:v>46274</x:v>
      </x:c>
      <x:c r="B304" t="str">
        <x:v>20260909-S03</x:v>
      </x:c>
      <x:c r="C304" t="str">
        <x:v>沪深300ETF</x:v>
      </x:c>
      <x:c r="D304" t="str">
        <x:v>510300.SH</x:v>
      </x:c>
      <x:c r="E304" t="str">
        <x:v>中国A股</x:v>
      </x:c>
      <x:c r="F304" t="str">
        <x:v>ETF</x:v>
      </x:c>
      <x:c r="G304" t="str">
        <x:v>观望转买入，等待宽基量能确认</x:v>
      </x:c>
      <x:c r="H304" t="str">
        <x:v>2-6周</x:v>
      </x:c>
      <x:c r="I304" t="str">
        <x:v>若收盘重新站上20日均线、20日量比达到0.80，且城市更新资金或社融数据改善，才记录宽基入场。 截至2026-09-09收盘4.621元、5日均线4.6232元、20日均线4.67元、20日量比0.4207、5日涨跌0.02%；城市更新与中国内需只在价量条件满足时记录模拟成交。</x:v>
      </x:c>
      <x:c r="J304" t="str">
        <x:v>触发后下一交易日在20日均线至上方2%记录模拟入场，高开超过3%取消。</x:v>
      </x:c>
      <x:c r="K304" t="str">
        <x:v>收盘跌破20日均线下方4%止损；上涨8%分批止盈；30个交易日未触发则到期。</x:v>
      </x:c>
      <x:c r="L304" t="n">
        <x:v>53</x:v>
      </x:c>
      <x:c r="M304" t="str">
        <x:v>v1.8</x:v>
      </x:c>
      <x:c r="N304" t="str">
        <x:v>城市更新和开放政策改善内需预期，但需要项目开工、信用和量能共同验证。</x:v>
      </x:c>
      <x:c r="O304" t="str">
        <x:v>地产链拖累、政策传导慢、外部能源冲击或盈利预期下修。</x:v>
      </x:c>
      <x:c r="P304" t="str">
        <x:v>城市更新与中国内需</x:v>
      </x:c>
      <x:c r="Q304" t="str">
        <x:v>已复盘</x:v>
      </x:c>
      <x:c r="R304" t="n">
        <x:v>46291</x:v>
      </x:c>
      <x:c r="S304"/>
      <x:c r="T304"/>
      <x:c r="U304"/>
      <x:c r="V304" t="str">
        <x:v>未触发</x:v>
      </x:c>
      <x:c r="W304"/>
      <x:c r="X304" t="str">
        <x:v>周复盘2026-09-26：AKShare=live；截至历史数据日未观察到同时满足建议入场条件的交易日未模拟成交；未触发不计入方向命中率。</x:v>
      </x:c>
    </x:row>
    <x:row r="305" ht="45" customHeight="1">
      <x:c r="A305" t="n">
        <x:v>46274</x:v>
      </x:c>
      <x:c r="B305" t="str">
        <x:v>20260909-S04</x:v>
      </x:c>
      <x:c r="C305" t="str">
        <x:v>机器人ETF</x:v>
      </x:c>
      <x:c r="D305" t="str">
        <x:v>562500.SH</x:v>
      </x:c>
      <x:c r="E305" t="str">
        <x:v>中国A股</x:v>
      </x:c>
      <x:c r="F305" t="str">
        <x:v>ETF</x:v>
      </x:c>
      <x:c r="G305" t="str">
        <x:v>观望，等待订单与量价确认</x:v>
      </x:c>
      <x:c r="H305" t="str">
        <x:v>1-4周</x:v>
      </x:c>
      <x:c r="I305" t="str">
        <x:v>若收盘站上20日均线且20日量比达到0.90，并出现量产订单、零部件交付或产线验证，才进入执行窗口。 截至2026-09-09收盘0.937元、5日均线0.9472元、20日均线0.9647元、20日量比0.5861、5日涨跌-1.06%；人形机器人与智能制造只在价量条件满足时记录模拟成交。</x:v>
      </x:c>
      <x:c r="J305" t="str">
        <x:v>触发后下一交易日在20日均线至上方2.5%记录模拟入场，高开超过3%取消。</x:v>
      </x:c>
      <x:c r="K305" t="str">
        <x:v>收盘跌破20日均线下方5%止损；上涨12%止盈；20个交易日未触发则到期。</x:v>
      </x:c>
      <x:c r="L305" t="n">
        <x:v>56</x:v>
      </x:c>
      <x:c r="M305" t="str">
        <x:v>v1.8</x:v>
      </x:c>
      <x:c r="N305" t="str">
        <x:v>机器人从样机走向自动化产线提升产业证据质量，但商业化仍需订单和良率验证。</x:v>
      </x:c>
      <x:c r="O305" t="str">
        <x:v>量产延迟、估值过高、零部件良率与订单兑现不及预期。</x:v>
      </x:c>
      <x:c r="P305" t="str">
        <x:v>人形机器人与智能制造</x:v>
      </x:c>
      <x:c r="Q305" t="str">
        <x:v>已复盘</x:v>
      </x:c>
      <x:c r="R305" t="n">
        <x:v>46284</x:v>
      </x:c>
      <x:c r="S305"/>
      <x:c r="T305"/>
      <x:c r="U305"/>
      <x:c r="V305" t="str">
        <x:v>未触发</x:v>
      </x:c>
      <x:c r="W305"/>
      <x:c r="X305" t="str">
        <x:v>周复盘2026-09-19：AKShare=live；截至历史数据日未观察到同时满足建议入场条件的交易日未模拟成交；未触发不计入方向命中率。</x:v>
      </x:c>
    </x:row>
    <x:row r="306" ht="45" customHeight="1">
      <x:c r="A306" t="n">
        <x:v>46274</x:v>
      </x:c>
      <x:c r="B306" t="str">
        <x:v>20260909-S05</x:v>
      </x:c>
      <x:c r="C306" t="str">
        <x:v>消费ETF</x:v>
      </x:c>
      <x:c r="D306" t="str">
        <x:v>159928.SZ</x:v>
      </x:c>
      <x:c r="E306" t="str">
        <x:v>中国A股</x:v>
      </x:c>
      <x:c r="F306" t="str">
        <x:v>ETF</x:v>
      </x:c>
      <x:c r="G306" t="str">
        <x:v>反弹卖出，等待消费与利润确认</x:v>
      </x:c>
      <x:c r="H306" t="str">
        <x:v>1-3周</x:v>
      </x:c>
      <x:c r="I306" t="str">
        <x:v>若反弹接近20日均线但量比低于0.80，且零售、就业或企业利润仍未改善，记录减仓/反弹卖出。 截至2026-09-09收盘0.676元、5日均线0.6788元、20日均线0.6707元、20日量比0.7334、5日涨跌1.2%；内需与传统消费升级只在价量条件满足时记录模拟成交。</x:v>
      </x:c>
      <x:c r="J306" t="str">
        <x:v>反弹至20日均线下方1.5%至上方1%且量能未放大时记录模拟卖出。</x:v>
      </x:c>
      <x:c r="K306" t="str">
        <x:v>若收盘重新站上20日均线上方3%且量比达到1.0，撤销看空；若下跌8%则止盈；15个交易日到期。</x:v>
      </x:c>
      <x:c r="L306" t="n">
        <x:v>50</x:v>
      </x:c>
      <x:c r="M306" t="str">
        <x:v>v1.8</x:v>
      </x:c>
      <x:c r="N306" t="str">
        <x:v>内需政策与文化消费有改善线索，但当前仍需社零、就业和企业利润形成闭环。</x:v>
      </x:c>
      <x:c r="O306" t="str">
        <x:v>消费刺激超预期、居民收入修复或政策迅速传导。</x:v>
      </x:c>
      <x:c r="P306" t="str">
        <x:v>内需与传统消费升级</x:v>
      </x:c>
      <x:c r="Q306" t="str">
        <x:v>待跟踪</x:v>
      </x:c>
      <x:c r="R306"/>
      <x:c r="S306"/>
      <x:c r="T306"/>
      <x:c r="U306"/>
      <x:c r="V306"/>
      <x:c r="W306"/>
      <x:c r="X306" t="str">
        <x:v>Data=live，截至2026-09-09；Viewpoint=20260909-O05；Parent=20260909-内需与传统消费升级；方向/触发/触发后概率=58%/50%/55%；投研参考/模型组合假设。；周复盘2026-10-17：live，截至2026-10-16；已到最长观点窗口。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307" ht="45" customHeight="1">
      <x:c r="A307" t="n">
        <x:v>46276</x:v>
      </x:c>
      <x:c r="B307" t="str">
        <x:v>20260911-S01</x:v>
      </x:c>
      <x:c r="C307" t="str">
        <x:v>黄金ETF</x:v>
      </x:c>
      <x:c r="D307" t="str">
        <x:v>518880.SH</x:v>
      </x:c>
      <x:c r="E307" t="str">
        <x:v>中国A股</x:v>
      </x:c>
      <x:c r="F307" t="str">
        <x:v>ETF</x:v>
      </x:c>
      <x:c r="G307" t="str">
        <x:v>持有对冲，等待趋势重新确认</x:v>
      </x:c>
      <x:c r="H307" t="str">
        <x:v>1-4周</x:v>
      </x:c>
      <x:c r="I307" t="str">
        <x:v>若收盘重新站上20日均线且20日量比达到0.80，同时油价继续处于高位，才记录防御性入场；若冲突缓和且金价跌破20日线则不追。 截至2026-09-11收盘8.961元、5日均线9.0312元、20日均线9.1928元、20日量比0.8748、5日涨跌-2.22%；中东冲突与能源通道只在价量条件满足时记录模拟成交。</x:v>
      </x:c>
      <x:c r="J307" t="str">
        <x:v>下一交易日在20日均线附近上下1.5%记录模拟入场，高开超过3%取消。</x:v>
      </x:c>
      <x:c r="K307" t="str">
        <x:v>收盘跌破20日均线下方3%止损；上涨8%分批止盈；20个交易日未触发则到期。</x:v>
      </x:c>
      <x:c r="L307" t="n">
        <x:v>49</x:v>
      </x:c>
      <x:c r="M307" t="str">
        <x:v>v1.8</x:v>
      </x:c>
      <x:c r="N307" t="str">
        <x:v>中东能源与通胀尾部风险支持黄金作为组合对冲，但商品信号需与价格趋势同步确认。</x:v>
      </x:c>
      <x:c r="O307" t="str">
        <x:v>冲突快速缓和、实际利率上升、美元走强或黄金高位回撤。</x:v>
      </x:c>
      <x:c r="P307" t="str">
        <x:v>中东冲突与能源通道</x:v>
      </x:c>
      <x:c r="Q307" t="str">
        <x:v>已复盘</x:v>
      </x:c>
      <x:c r="R307" t="n">
        <x:v>46284</x:v>
      </x:c>
      <x:c r="S307"/>
      <x:c r="T307"/>
      <x:c r="U307"/>
      <x:c r="V307" t="str">
        <x:v>未触发</x:v>
      </x:c>
      <x:c r="W307"/>
      <x:c r="X307" t="str">
        <x:v>周复盘2026-09-19：AKShare=live；截至历史数据日未观察到同时满足建议入场条件的交易日未模拟成交；未触发不计入方向命中率。</x:v>
      </x:c>
    </x:row>
    <x:row r="308" ht="45" customHeight="1">
      <x:c r="A308" t="n">
        <x:v>46276</x:v>
      </x:c>
      <x:c r="B308" t="str">
        <x:v>20260911-S02</x:v>
      </x:c>
      <x:c r="C308" t="str">
        <x:v>半导体ETF</x:v>
      </x:c>
      <x:c r="D308" t="str">
        <x:v>512480.SH</x:v>
      </x:c>
      <x:c r="E308" t="str">
        <x:v>中国A股</x:v>
      </x:c>
      <x:c r="F308" t="str">
        <x:v>ETF</x:v>
      </x:c>
      <x:c r="G308" t="str">
        <x:v>观望转买入，等待均线和订单共振</x:v>
      </x:c>
      <x:c r="H308" t="str">
        <x:v>1-4周</x:v>
      </x:c>
      <x:c r="I308" t="str">
        <x:v>若收盘站上20日均线且20日量比达到0.80，并有芯片出口、订单或资本开支验证，才进入可执行状态。 截至2026-09-11收盘0.962元、5日均线0.9822元、20日均线1.0258元、20日量比0.7744、5日涨跌-1.43%；中美关税与AI科技供应链只在价量条件满足时记录模拟成交。</x:v>
      </x:c>
      <x:c r="J308" t="str">
        <x:v>触发后下一交易日在20日均线至上方2.5%记录模拟入场，高开超过3%取消。</x:v>
      </x:c>
      <x:c r="K308" t="str">
        <x:v>收盘跌破20日均线下方4%止损；上涨10%止盈；20个交易日未触发则到期。</x:v>
      </x:c>
      <x:c r="L308" t="n">
        <x:v>53</x:v>
      </x:c>
      <x:c r="M308" t="str">
        <x:v>v1.8</x:v>
      </x:c>
      <x:c r="N308" t="str">
        <x:v>集成电路出口与G20科技合作提供需求线索，但关税文本、估值和订单兑现仍需价量确认。</x:v>
      </x:c>
      <x:c r="O308" t="str">
        <x:v>关税谈判反复、订单兑现慢、估值回撤或流动性收缩。</x:v>
      </x:c>
      <x:c r="P308" t="str">
        <x:v>中美关税与AI科技供应链</x:v>
      </x:c>
      <x:c r="Q308" t="str">
        <x:v>已复盘</x:v>
      </x:c>
      <x:c r="R308" t="n">
        <x:v>46284</x:v>
      </x:c>
      <x:c r="S308"/>
      <x:c r="T308"/>
      <x:c r="U308"/>
      <x:c r="V308" t="str">
        <x:v>未触发</x:v>
      </x:c>
      <x:c r="W308"/>
      <x:c r="X308" t="str">
        <x:v>周复盘2026-09-19：AKShare=live；截至历史数据日未观察到同时满足建议入场条件的交易日未模拟成交；未触发不计入方向命中率。</x:v>
      </x:c>
    </x:row>
    <x:row r="309" ht="45" customHeight="1">
      <x:c r="A309" t="n">
        <x:v>46276</x:v>
      </x:c>
      <x:c r="B309" t="str">
        <x:v>20260911-S03</x:v>
      </x:c>
      <x:c r="C309" t="str">
        <x:v>沪深300ETF</x:v>
      </x:c>
      <x:c r="D309" t="str">
        <x:v>510300.SH</x:v>
      </x:c>
      <x:c r="E309" t="str">
        <x:v>中国A股</x:v>
      </x:c>
      <x:c r="F309" t="str">
        <x:v>ETF</x:v>
      </x:c>
      <x:c r="G309" t="str">
        <x:v>观望转买入，等待宽基量能确认</x:v>
      </x:c>
      <x:c r="H309" t="str">
        <x:v>2-6周</x:v>
      </x:c>
      <x:c r="I309" t="str">
        <x:v>若收盘重新站上20日均线、20日量比达到0.80，且关税缓和或外贸订单数据继续改善，才记录宽基入场。 截至2026-09-11收盘4.585元、5日均线4.6194元、20日均线4.6582元、20日量比1.1037、5日涨跌-0.67%；中美关税与中国外贸只在价量条件满足时记录模拟成交。</x:v>
      </x:c>
      <x:c r="J309" t="str">
        <x:v>触发后下一交易日在20日均线至上方2%记录模拟入场，高开超过3%取消。</x:v>
      </x:c>
      <x:c r="K309" t="str">
        <x:v>收盘跌破20日均线下方4%止损；上涨8%分批止盈；30个交易日未触发则到期。</x:v>
      </x:c>
      <x:c r="L309" t="n">
        <x:v>53</x:v>
      </x:c>
      <x:c r="M309" t="str">
        <x:v>v1.8</x:v>
      </x:c>
      <x:c r="N309" t="str">
        <x:v>外贸韧性和关税缓和线索改善宽基风险偏好，但仍需盈利、成交额和政策兑现共同确认。</x:v>
      </x:c>
      <x:c r="O309" t="str">
        <x:v>谈判反复、内需偏弱、外部能源冲击或盈利预期下修。</x:v>
      </x:c>
      <x:c r="P309" t="str">
        <x:v>中美关税与中国外贸</x:v>
      </x:c>
      <x:c r="Q309" t="str">
        <x:v>已复盘</x:v>
      </x:c>
      <x:c r="R309" t="d">
        <x:v>2026-10-10T00:00:00.000Z</x:v>
      </x:c>
      <x:c r="S309"/>
      <x:c r="T309"/>
      <x:c r="U309"/>
      <x:c r="V309" t="str">
        <x:v>未触发</x:v>
      </x:c>
      <x:c r="W309"/>
      <x:c r="X309" t="str">
        <x:v>周复盘2026-10-10：AKShare=live；截至历史数据日未观察到同时满足建议入场条件的交易日未模拟成交；未触发不计入方向命中率。</x:v>
      </x:c>
    </x:row>
    <x:row r="310" ht="45" customHeight="1">
      <x:c r="A310" t="n">
        <x:v>46276</x:v>
      </x:c>
      <x:c r="B310" t="str">
        <x:v>20260911-S04</x:v>
      </x:c>
      <x:c r="C310" t="str">
        <x:v>机器人ETF</x:v>
      </x:c>
      <x:c r="D310" t="str">
        <x:v>562500.SH</x:v>
      </x:c>
      <x:c r="E310" t="str">
        <x:v>中国A股</x:v>
      </x:c>
      <x:c r="F310" t="str">
        <x:v>ETF</x:v>
      </x:c>
      <x:c r="G310" t="str">
        <x:v>观望，等待订单与量价确认</x:v>
      </x:c>
      <x:c r="H310" t="str">
        <x:v>1-4周</x:v>
      </x:c>
      <x:c r="I310" t="str">
        <x:v>若收盘站上20日均线且20日量比达到0.90，并出现量产订单、零部件交付或跨国科技合作验证，才进入执行窗口。 截至2026-09-11收盘0.912元、5日均线0.9374元、20日均线0.9568元、20日量比0.9192、5日涨跌-2.77%；G20创新与机器人量产只在价量条件满足时记录模拟成交。</x:v>
      </x:c>
      <x:c r="J310" t="str">
        <x:v>触发后下一交易日在20日均线至上方2.5%记录模拟入场，高开超过3%取消。</x:v>
      </x:c>
      <x:c r="K310" t="str">
        <x:v>收盘跌破20日均线下方5%止损；上涨12%止盈；20个交易日未触发则到期。</x:v>
      </x:c>
      <x:c r="L310" t="n">
        <x:v>56</x:v>
      </x:c>
      <x:c r="M310" t="str">
        <x:v>v1.8</x:v>
      </x:c>
      <x:c r="N310" t="str">
        <x:v>G20创新合作和量产线索提升产业证据质量，但商业化仍需订单、良率和现金流验证。</x:v>
      </x:c>
      <x:c r="O310" t="str">
        <x:v>量产延迟、估值过高、零部件良率与订单兑现不及预期。</x:v>
      </x:c>
      <x:c r="P310" t="str">
        <x:v>G20创新与机器人量产</x:v>
      </x:c>
      <x:c r="Q310" t="str">
        <x:v>已复盘</x:v>
      </x:c>
      <x:c r="R310" t="n">
        <x:v>46284</x:v>
      </x:c>
      <x:c r="S310"/>
      <x:c r="T310"/>
      <x:c r="U310"/>
      <x:c r="V310" t="str">
        <x:v>未触发</x:v>
      </x:c>
      <x:c r="W310"/>
      <x:c r="X310" t="str">
        <x:v>周复盘2026-09-19：AKShare=live；截至历史数据日未观察到同时满足建议入场条件的交易日未模拟成交；未触发不计入方向命中率。</x:v>
      </x:c>
    </x:row>
    <x:row r="311" ht="45" customHeight="1">
      <x:c r="A311" t="n">
        <x:v>46276</x:v>
      </x:c>
      <x:c r="B311" t="str">
        <x:v>20260911-S05</x:v>
      </x:c>
      <x:c r="C311" t="str">
        <x:v>消费ETF</x:v>
      </x:c>
      <x:c r="D311" t="str">
        <x:v>159928.SZ</x:v>
      </x:c>
      <x:c r="E311" t="str">
        <x:v>中国A股</x:v>
      </x:c>
      <x:c r="F311" t="str">
        <x:v>ETF</x:v>
      </x:c>
      <x:c r="G311" t="str">
        <x:v>反弹卖出，等待服务消费与利润确认</x:v>
      </x:c>
      <x:c r="H311" t="str">
        <x:v>1-3周</x:v>
      </x:c>
      <x:c r="I311" t="str">
        <x:v>若反弹接近20日均线但量比低于0.80，且零售、就业或企业利润仍未改善，记录减仓/反弹卖出。 截至2026-09-11收盘0.659元、5日均线0.6742元、20日均线0.6693元、20日量比0.735、5日涨跌-4.08%；服务贸易与内需消费只在价量条件满足时记录模拟成交。</x:v>
      </x:c>
      <x:c r="J311" t="str">
        <x:v>反弹至20日均线下方1.5%至上方1%且量能未放大时记录模拟卖出。</x:v>
      </x:c>
      <x:c r="K311" t="str">
        <x:v>若收盘重新站上20日均线上方3%且量比达到1.0，撤销看空；若下跌8%则止盈；15个交易日到期。</x:v>
      </x:c>
      <x:c r="L311" t="n">
        <x:v>50</x:v>
      </x:c>
      <x:c r="M311" t="str">
        <x:v>v1.8</x:v>
      </x:c>
      <x:c r="N311" t="str">
        <x:v>服务贸易和数字文旅提供消费升级线索，但仍需客流、收入、回款和企业利润形成闭环。</x:v>
      </x:c>
      <x:c r="O311" t="str">
        <x:v>服务消费刺激超预期、居民收入修复或政策快速传导。</x:v>
      </x:c>
      <x:c r="P311" t="str">
        <x:v>服务贸易与内需消费</x:v>
      </x:c>
      <x:c r="Q311" t="str">
        <x:v>待跟踪</x:v>
      </x:c>
      <x:c r="R311"/>
      <x:c r="S311"/>
      <x:c r="T311"/>
      <x:c r="U311"/>
      <x:c r="V311"/>
      <x:c r="W311"/>
      <x:c r="X311" t="str">
        <x:v>Data=live，截至2026-09-11；Viewpoint=20260911-O05；Parent=20260911-服务贸易与内需消费；方向/触发/触发后概率=58%/50%/55%；投研参考/模型组合假设。；周复盘2026-10-17：live，截至2026-10-16；已到最长观点窗口。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312" ht="45" customHeight="1">
      <x:c r="A312" t="n">
        <x:v>46278</x:v>
      </x:c>
      <x:c r="B312" t="str">
        <x:v>20260913-S01</x:v>
      </x:c>
      <x:c r="C312" t="str">
        <x:v>黄金ETF</x:v>
      </x:c>
      <x:c r="D312" t="str">
        <x:v>518880.SH</x:v>
      </x:c>
      <x:c r="E312" t="str">
        <x:v>中国A股</x:v>
      </x:c>
      <x:c r="F312" t="str">
        <x:v>ETF</x:v>
      </x:c>
      <x:c r="G312" t="str">
        <x:v>持有对冲，等待趋势重新确认</x:v>
      </x:c>
      <x:c r="H312" t="str">
        <x:v>1-4周</x:v>
      </x:c>
      <x:c r="I312" t="str">
        <x:v>若下一交易日收盘重新站上20日均线且20日量比达到0.80，同时关键矿产或地缘风险继续升温，才记录防御性入场；若实际利率上行且金价跌破20日线则不追。 AKShare=stale_cache，最新可用收盘截至2026-09-11，不作为2026-09-13当日行情；金砖合作与关键矿产仅作条件观察，不模拟成交。</x:v>
      </x:c>
      <x:c r="J312" t="str">
        <x:v>下一交易日20日均线附近上下1.5%记录模拟入场，高开超过3%取消；周末缓存不模拟成交。</x:v>
      </x:c>
      <x:c r="K312" t="str">
        <x:v>收盘跌破20日均线下方3%止损；上涨8%分批止盈；20个交易日未触发则到期。</x:v>
      </x:c>
      <x:c r="L312" t="n">
        <x:v>39</x:v>
      </x:c>
      <x:c r="M312" t="str">
        <x:v>v1.8</x:v>
      </x:c>
      <x:c r="N312" t="str">
        <x:v>关键矿产和地缘供给风险支持黄金对冲，但高利率与美元走强可能压制金价，必须等待新交易日价量确认。</x:v>
      </x:c>
      <x:c r="O312" t="str">
        <x:v>地缘缓和、实际利率上升、美元走强或黄金高位回撤。</x:v>
      </x:c>
      <x:c r="P312" t="str">
        <x:v>金砖合作与关键矿产</x:v>
      </x:c>
      <x:c r="Q312" t="str">
        <x:v>已复盘</x:v>
      </x:c>
      <x:c r="R312" t="n">
        <x:v>46284</x:v>
      </x:c>
      <x:c r="S312"/>
      <x:c r="T312"/>
      <x:c r="U312"/>
      <x:c r="V312" t="str">
        <x:v>未触发</x:v>
      </x:c>
      <x:c r="W312"/>
      <x:c r="X312" t="str">
        <x:v>周复盘2026-09-19：AKShare=live；截至历史数据日未观察到同时满足建议入场条件的交易日未模拟成交；未触发不计入方向命中率。</x:v>
      </x:c>
    </x:row>
    <x:row r="313" ht="45" customHeight="1">
      <x:c r="A313" t="n">
        <x:v>46278</x:v>
      </x:c>
      <x:c r="B313" t="str">
        <x:v>20260913-S02</x:v>
      </x:c>
      <x:c r="C313" t="str">
        <x:v>半导体ETF</x:v>
      </x:c>
      <x:c r="D313" t="str">
        <x:v>512480.SH</x:v>
      </x:c>
      <x:c r="E313" t="str">
        <x:v>中国A股</x:v>
      </x:c>
      <x:c r="F313" t="str">
        <x:v>ETF</x:v>
      </x:c>
      <x:c r="G313" t="str">
        <x:v>观望转买入，等待均线和订单共振</x:v>
      </x:c>
      <x:c r="H313" t="str">
        <x:v>1-4周</x:v>
      </x:c>
      <x:c r="I313" t="str">
        <x:v>若下一交易日收盘站上20日均线且20日量比达到0.80，并有软件订单、国产芯片供给或资本开支验证，才进入可执行状态。 AKShare=stale_cache，最新可用收盘截至2026-09-11，不作为2026-09-13当日行情；人工智能+软件仅作条件观察，不模拟成交。</x:v>
      </x:c>
      <x:c r="J313" t="str">
        <x:v>触发后下一交易日在20日均线至上方2.5%记录模拟入场，高开超过3%取消；周末缓存不模拟成交。</x:v>
      </x:c>
      <x:c r="K313" t="str">
        <x:v>收盘跌破20日均线下方4%止损；上涨10%止盈；20个交易日未触发则到期。</x:v>
      </x:c>
      <x:c r="L313" t="n">
        <x:v>43</x:v>
      </x:c>
      <x:c r="M313" t="str">
        <x:v>v1.8</x:v>
      </x:c>
      <x:c r="N313" t="str">
        <x:v>人工智能软件行动与关键矿产供应链讨论提升科技产业证据，但外部利率上行和估值拥挤仍需价量确认。</x:v>
      </x:c>
      <x:c r="O313" t="str">
        <x:v>出口管制、订单兑现慢、估值回撤或流动性收缩。</x:v>
      </x:c>
      <x:c r="P313" t="str">
        <x:v>人工智能+软件</x:v>
      </x:c>
      <x:c r="Q313" t="str">
        <x:v>已复盘</x:v>
      </x:c>
      <x:c r="R313" t="n">
        <x:v>46284</x:v>
      </x:c>
      <x:c r="S313"/>
      <x:c r="T313"/>
      <x:c r="U313"/>
      <x:c r="V313" t="str">
        <x:v>未触发</x:v>
      </x:c>
      <x:c r="W313"/>
      <x:c r="X313" t="str">
        <x:v>周复盘2026-09-19：AKShare=live；截至历史数据日未观察到同时满足建议入场条件的交易日未模拟成交；未触发不计入方向命中率。</x:v>
      </x:c>
    </x:row>
    <x:row r="314" ht="45" customHeight="1">
      <x:c r="A314" t="n">
        <x:v>46278</x:v>
      </x:c>
      <x:c r="B314" t="str">
        <x:v>20260913-S03</x:v>
      </x:c>
      <x:c r="C314" t="str">
        <x:v>沪深300ETF</x:v>
      </x:c>
      <x:c r="D314" t="str">
        <x:v>510300.SH</x:v>
      </x:c>
      <x:c r="E314" t="str">
        <x:v>中国A股</x:v>
      </x:c>
      <x:c r="F314" t="str">
        <x:v>ETF</x:v>
      </x:c>
      <x:c r="G314" t="str">
        <x:v>观望转买入，等待宽基量能确认</x:v>
      </x:c>
      <x:c r="H314" t="str">
        <x:v>2-6周</x:v>
      </x:c>
      <x:c r="I314" t="str">
        <x:v>若下一交易日收盘重新站上20日均线、20日量比达到0.80，且成交额与关税缓和线索同时改善，才记录宽基入场。 AKShare=stale_cache，最新可用收盘截至2026-09-11，不作为2026-09-13当日行情；中国风险偏好与全球利率仅作条件观察，不模拟成交。</x:v>
      </x:c>
      <x:c r="J314" t="str">
        <x:v>触发后下一交易日在20日均线至上方2%记录模拟入场，高开超过3%取消；周末缓存不模拟成交。</x:v>
      </x:c>
      <x:c r="K314" t="str">
        <x:v>收盘跌破20日均线下方4%止损；上涨8%分批止盈；30个交易日未触发则到期。</x:v>
      </x:c>
      <x:c r="L314" t="n">
        <x:v>43</x:v>
      </x:c>
      <x:c r="M314" t="str">
        <x:v>v1.8</x:v>
      </x:c>
      <x:c r="N314" t="str">
        <x:v>中国与港股周末前走弱且外部利率预期升温，宽基只能等成交额、资金流和贸易文本形成修复信号后再参与。</x:v>
      </x:c>
      <x:c r="O314" t="str">
        <x:v>美债利率继续上行、谈判反复、内需偏弱或盈利预期下修。</x:v>
      </x:c>
      <x:c r="P314" t="str">
        <x:v>中国风险偏好与全球利率</x:v>
      </x:c>
      <x:c r="Q314" t="str">
        <x:v>已复盘</x:v>
      </x:c>
      <x:c r="R314" t="d">
        <x:v>2026-10-10T00:00:00.000Z</x:v>
      </x:c>
      <x:c r="S314"/>
      <x:c r="T314"/>
      <x:c r="U314"/>
      <x:c r="V314" t="str">
        <x:v>未触发</x:v>
      </x:c>
      <x:c r="W314"/>
      <x:c r="X314" t="str">
        <x:v>周复盘2026-10-10：AKShare=live；截至历史数据日未观察到同时满足建议入场条件的交易日未模拟成交；未触发不计入方向命中率。</x:v>
      </x:c>
    </x:row>
    <x:row r="315" ht="45" customHeight="1">
      <x:c r="A315" t="n">
        <x:v>46278</x:v>
      </x:c>
      <x:c r="B315" t="str">
        <x:v>20260913-S04</x:v>
      </x:c>
      <x:c r="C315" t="str">
        <x:v>机器人ETF</x:v>
      </x:c>
      <x:c r="D315" t="str">
        <x:v>562500.SH</x:v>
      </x:c>
      <x:c r="E315" t="str">
        <x:v>中国A股</x:v>
      </x:c>
      <x:c r="F315" t="str">
        <x:v>ETF</x:v>
      </x:c>
      <x:c r="G315" t="str">
        <x:v>观望，等待订单与量价确认</x:v>
      </x:c>
      <x:c r="H315" t="str">
        <x:v>1-4周</x:v>
      </x:c>
      <x:c r="I315" t="str">
        <x:v>若下一交易日收盘站上20日均线且20日量比达到0.90，并出现量产订单、零部件交付或软件智能体落地验证，才进入执行窗口。 AKShare=stale_cache，最新可用收盘截至2026-09-11，不作为2026-09-13当日行情；金砖科技合作与人工智能+软件仅作条件观察，不模拟成交。</x:v>
      </x:c>
      <x:c r="J315" t="str">
        <x:v>触发后下一交易日在20日均线至上方2.5%记录模拟入场，高开超过3%取消；周末缓存不模拟成交。</x:v>
      </x:c>
      <x:c r="K315" t="str">
        <x:v>收盘跌破20日均线下方5%止损；上涨12%止盈；20个交易日未触发则到期。</x:v>
      </x:c>
      <x:c r="L315" t="n">
        <x:v>46</x:v>
      </x:c>
      <x:c r="M315" t="str">
        <x:v>v1.8</x:v>
      </x:c>
      <x:c r="N315" t="str">
        <x:v>金砖科技合作与中国软件智能化目标改善主题证据，但商业化仍需订单、良率和现金流验证。</x:v>
      </x:c>
      <x:c r="O315" t="str">
        <x:v>量产延迟、估值过高、零部件良率与订单兑现不及预期。</x:v>
      </x:c>
      <x:c r="P315" t="str">
        <x:v>金砖科技合作与人工智能+软件</x:v>
      </x:c>
      <x:c r="Q315" t="str">
        <x:v>已复盘</x:v>
      </x:c>
      <x:c r="R315" t="n">
        <x:v>46284</x:v>
      </x:c>
      <x:c r="S315"/>
      <x:c r="T315"/>
      <x:c r="U315"/>
      <x:c r="V315" t="str">
        <x:v>未触发</x:v>
      </x:c>
      <x:c r="W315"/>
      <x:c r="X315" t="str">
        <x:v>周复盘2026-09-19：AKShare=live；截至历史数据日未观察到同时满足建议入场条件的交易日未模拟成交；未触发不计入方向命中率。</x:v>
      </x:c>
    </x:row>
    <x:row r="316" ht="45" customHeight="1">
      <x:c r="A316" t="n">
        <x:v>46278</x:v>
      </x:c>
      <x:c r="B316" t="str">
        <x:v>20260913-S05</x:v>
      </x:c>
      <x:c r="C316" t="str">
        <x:v>消费ETF</x:v>
      </x:c>
      <x:c r="D316" t="str">
        <x:v>159928.SZ</x:v>
      </x:c>
      <x:c r="E316" t="str">
        <x:v>中国A股</x:v>
      </x:c>
      <x:c r="F316" t="str">
        <x:v>ETF</x:v>
      </x:c>
      <x:c r="G316" t="str">
        <x:v>反弹卖出，等待服务消费与利润确认</x:v>
      </x:c>
      <x:c r="H316" t="str">
        <x:v>1-3周</x:v>
      </x:c>
      <x:c r="I316" t="str">
        <x:v>若反弹接近20日均线但量比低于0.80，且成交额、就业或企业利润仍未改善，记录减仓/反弹卖出。 AKShare=stale_cache，最新可用收盘截至2026-09-11，不作为2026-09-13当日行情；服务贸易与中国风险偏好仅作条件观察，不模拟成交。</x:v>
      </x:c>
      <x:c r="J316" t="str">
        <x:v>反弹至20日均线下方1.5%至上方1%且量能未放大时记录模拟卖出；周末缓存不模拟成交。</x:v>
      </x:c>
      <x:c r="K316" t="str">
        <x:v>若下一交易日收盘重新站上20日均线上方3%且量比达到1.0，撤销看空；若下跌8%则止盈；15个交易日到期。</x:v>
      </x:c>
      <x:c r="L316" t="n">
        <x:v>40</x:v>
      </x:c>
      <x:c r="M316" t="str">
        <x:v>v1.8</x:v>
      </x:c>
      <x:c r="N316" t="str">
        <x:v>服务贸易与文化消费政策提供中期线索，但当前风险偏好与成交量偏弱，消费修复必须由收入、客流和利润闭环验证。</x:v>
      </x:c>
      <x:c r="O316" t="str">
        <x:v>服务消费刺激超预期、居民收入修复或政策快速传导。</x:v>
      </x:c>
      <x:c r="P316" t="str">
        <x:v>服务贸易与中国风险偏好</x:v>
      </x:c>
      <x:c r="Q316" t="str">
        <x:v>待跟踪</x:v>
      </x:c>
      <x:c r="R316"/>
      <x:c r="S316"/>
      <x:c r="T316"/>
      <x:c r="U316"/>
      <x:c r="V316"/>
      <x:c r="W316"/>
      <x:c r="X316" t="str">
        <x:v>Data=stale_cache，截至2026-09-11；Viewpoint=20260913-O05；Parent=20260913-服务贸易与中国风险偏好；方向/触发/触发后概率=58%/50%/55%；投研参考/模型组合假设。；周复盘2026-10-17：live，截至2026-10-16；已到最长观点窗口。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317" ht="45" customHeight="1">
      <x:c r="A317" t="n">
        <x:v>46279</x:v>
      </x:c>
      <x:c r="B317" t="str">
        <x:v>20260914-S01</x:v>
      </x:c>
      <x:c r="C317" t="str">
        <x:v>黄金ETF</x:v>
      </x:c>
      <x:c r="D317" t="str">
        <x:v>518880.SH</x:v>
      </x:c>
      <x:c r="E317" t="str">
        <x:v>中国A股</x:v>
      </x:c>
      <x:c r="F317" t="str">
        <x:v>ETF</x:v>
      </x:c>
      <x:c r="G317" t="str">
        <x:v>持有对冲，等待趋势重新确认</x:v>
      </x:c>
      <x:c r="H317" t="str">
        <x:v>1-4周</x:v>
      </x:c>
      <x:c r="I317" t="str">
        <x:v>若下一交易日收盘重新站上20日均线且20日量比达到0.80，同时霍尔木兹航运风险未缓和，才记录防御性入场；若地区沟通恢复且实际利率上行则不追。 AKShare=stale_cache，最新可用收盘截至2026-09-11，不作为2026-09-14当日行情；霍尔木兹与能源通道仅作条件观察，不模拟成交。</x:v>
      </x:c>
      <x:c r="J317" t="str">
        <x:v>下一交易日20日均线附近上下1.5%记录模拟入场，高开超过3%取消；周末缓存不模拟成交。</x:v>
      </x:c>
      <x:c r="K317" t="str">
        <x:v>收盘跌破20日均线下方3%止损；上涨8%分批止盈；20个交易日未触发则到期。</x:v>
      </x:c>
      <x:c r="L317" t="n">
        <x:v>39</x:v>
      </x:c>
      <x:c r="M317" t="str">
        <x:v>v1.8</x:v>
      </x:c>
      <x:c r="N317" t="str">
        <x:v>航道袭击与沟通延期支持黄金对冲，但高利率和美元走强可能压制金价，必须等待新交易日价量确认。</x:v>
      </x:c>
      <x:c r="O317" t="str">
        <x:v>航运快速修复、实际利率上升、美元走强或黄金高位回撤。</x:v>
      </x:c>
      <x:c r="P317" t="str">
        <x:v>霍尔木兹与能源通道</x:v>
      </x:c>
      <x:c r="Q317" t="str">
        <x:v>已复盘</x:v>
      </x:c>
      <x:c r="R317" t="n">
        <x:v>46291</x:v>
      </x:c>
      <x:c r="S317"/>
      <x:c r="T317"/>
      <x:c r="U317"/>
      <x:c r="V317" t="str">
        <x:v>未触发</x:v>
      </x:c>
      <x:c r="W317"/>
      <x:c r="X317" t="str">
        <x:v>周复盘2026-09-26：AKShare=live；截至历史数据日未观察到同时满足建议入场条件的交易日未模拟成交；未触发不计入方向命中率。</x:v>
      </x:c>
    </x:row>
    <x:row r="318" ht="45" customHeight="1">
      <x:c r="A318" t="n">
        <x:v>46279</x:v>
      </x:c>
      <x:c r="B318" t="str">
        <x:v>20260914-S02</x:v>
      </x:c>
      <x:c r="C318" t="str">
        <x:v>半导体ETF</x:v>
      </x:c>
      <x:c r="D318" t="str">
        <x:v>512480.SH</x:v>
      </x:c>
      <x:c r="E318" t="str">
        <x:v>中国A股</x:v>
      </x:c>
      <x:c r="F318" t="str">
        <x:v>ETF</x:v>
      </x:c>
      <x:c r="G318" t="str">
        <x:v>观望转买入，等待均线和订单共振</x:v>
      </x:c>
      <x:c r="H318" t="str">
        <x:v>1-4周</x:v>
      </x:c>
      <x:c r="I318" t="str">
        <x:v>若下一交易日收盘站上20日均线且20日量比达到0.80，并有国产软件订单、芯片供给或资本开支验证，才进入可执行状态。 AKShare=stale_cache，最新可用收盘截至2026-09-11，不作为2026-09-14当日行情；AI知识产权与算力限制仅作条件观察，不模拟成交。</x:v>
      </x:c>
      <x:c r="J318" t="str">
        <x:v>触发后下一交易日在20日均线至上方2.5%记录模拟入场，高开超过3%取消；周末缓存不模拟成交。</x:v>
      </x:c>
      <x:c r="K318" t="str">
        <x:v>收盘跌破20日均线下方4%止损；上涨10%止盈；20个交易日未触发则到期。</x:v>
      </x:c>
      <x:c r="L318" t="n">
        <x:v>43</x:v>
      </x:c>
      <x:c r="M318" t="str">
        <x:v>v1.8</x:v>
      </x:c>
      <x:c r="N318" t="str">
        <x:v>AI知识产权规则与中美技术竞争提供产业线索，但出口限制、估值拥挤和利率上行仍需价量确认。</x:v>
      </x:c>
      <x:c r="O318" t="str">
        <x:v>出口管制升级、订单兑现慢、估值回撤或流动性收缩。</x:v>
      </x:c>
      <x:c r="P318" t="str">
        <x:v>AI知识产权与算力限制</x:v>
      </x:c>
      <x:c r="Q318" t="str">
        <x:v>已复盘</x:v>
      </x:c>
      <x:c r="R318" t="n">
        <x:v>46291</x:v>
      </x:c>
      <x:c r="S318"/>
      <x:c r="T318"/>
      <x:c r="U318"/>
      <x:c r="V318" t="str">
        <x:v>未触发</x:v>
      </x:c>
      <x:c r="W318"/>
      <x:c r="X318" t="str">
        <x:v>周复盘2026-09-26：AKShare=live；截至历史数据日未观察到同时满足建议入场条件的交易日未模拟成交；未触发不计入方向命中率。</x:v>
      </x:c>
    </x:row>
    <x:row r="319" ht="45" customHeight="1">
      <x:c r="A319" t="n">
        <x:v>46279</x:v>
      </x:c>
      <x:c r="B319" t="str">
        <x:v>20260914-S03</x:v>
      </x:c>
      <x:c r="C319" t="str">
        <x:v>沪深300ETF</x:v>
      </x:c>
      <x:c r="D319" t="str">
        <x:v>510300.SH</x:v>
      </x:c>
      <x:c r="E319" t="str">
        <x:v>中国A股</x:v>
      </x:c>
      <x:c r="F319" t="str">
        <x:v>ETF</x:v>
      </x:c>
      <x:c r="G319" t="str">
        <x:v>观望转买入，等待信用和宽基量能确认</x:v>
      </x:c>
      <x:c r="H319" t="str">
        <x:v>2-6周</x:v>
      </x:c>
      <x:c r="I319" t="str">
        <x:v>若下一交易日收盘重新站上20日均线、20日量比达到0.80，且M1-M2或社融结构改善并伴随成交额回升，才记录宽基入场。 AKShare=stale_cache，最新可用收盘截至2026-09-11，不作为2026-09-14当日行情；中国信用与内需修复仅作条件观察，不模拟成交。</x:v>
      </x:c>
      <x:c r="J319" t="str">
        <x:v>触发后下一交易日在20日均线至上方2%记录模拟入场，高开超过3%取消；周末缓存不模拟成交。</x:v>
      </x:c>
      <x:c r="K319" t="str">
        <x:v>收盘跌破20日均线下方4%止损；上涨8%分批止盈；30个交易日未触发则到期。</x:v>
      </x:c>
      <x:c r="L319" t="n">
        <x:v>43</x:v>
      </x:c>
      <x:c r="M319" t="str">
        <x:v>v1.8</x:v>
      </x:c>
      <x:c r="N319" t="str">
        <x:v>出口强劲但内需偏弱，信用数据是宽基修复的前置验证；数据发布前不因预期提前交易。</x:v>
      </x:c>
      <x:c r="O319" t="str">
        <x:v>信用扩张偏政府、消费和地产仍弱、外部利率上行或贸易摩擦反复。</x:v>
      </x:c>
      <x:c r="P319" t="str">
        <x:v>中国信用与内需修复</x:v>
      </x:c>
      <x:c r="Q319" t="str">
        <x:v>已复盘</x:v>
      </x:c>
      <x:c r="R319" t="d">
        <x:v>2026-10-10T00:00:00.000Z</x:v>
      </x:c>
      <x:c r="S319"/>
      <x:c r="T319"/>
      <x:c r="U319"/>
      <x:c r="V319" t="str">
        <x:v>未触发</x:v>
      </x:c>
      <x:c r="W319"/>
      <x:c r="X319" t="str">
        <x:v>周复盘2026-10-10：AKShare=live；截至历史数据日未观察到同时满足建议入场条件的交易日未模拟成交；未触发不计入方向命中率。</x:v>
      </x:c>
    </x:row>
    <x:row r="320" ht="45" customHeight="1">
      <x:c r="A320" t="n">
        <x:v>46279</x:v>
      </x:c>
      <x:c r="B320" t="str">
        <x:v>20260914-S04</x:v>
      </x:c>
      <x:c r="C320" t="str">
        <x:v>机器人ETF</x:v>
      </x:c>
      <x:c r="D320" t="str">
        <x:v>562500.SH</x:v>
      </x:c>
      <x:c r="E320" t="str">
        <x:v>中国A股</x:v>
      </x:c>
      <x:c r="F320" t="str">
        <x:v>ETF</x:v>
      </x:c>
      <x:c r="G320" t="str">
        <x:v>观望，等待订单与量价确认</x:v>
      </x:c>
      <x:c r="H320" t="str">
        <x:v>1-4周</x:v>
      </x:c>
      <x:c r="I320" t="str">
        <x:v>若下一交易日收盘站上20日均线且20日量比达到0.90，并出现智能体软件订单、机器人量产或算力基础设施落地验证，才进入执行窗口。 AKShare=stale_cache，最新可用收盘截至2026-09-11，不作为2026-09-14当日行情；AI监管与人工智能+软件仅作条件观察，不模拟成交。</x:v>
      </x:c>
      <x:c r="J320" t="str">
        <x:v>触发后下一交易日在20日均线至上方2.5%记录模拟入场，高开超过3%取消；周末缓存不模拟成交。</x:v>
      </x:c>
      <x:c r="K320" t="str">
        <x:v>收盘跌破20日均线下方5%止损；上涨12%止盈；20个交易日未触发则到期。</x:v>
      </x:c>
      <x:c r="L320" t="n">
        <x:v>46</x:v>
      </x:c>
      <x:c r="M320" t="str">
        <x:v>v1.8</x:v>
      </x:c>
      <x:c r="N320" t="str">
        <x:v>美国AI竞争政策和中国人工智能+软件行动提升主题证据，但商业化仍需订单、良率和现金流验证。</x:v>
      </x:c>
      <x:c r="O320" t="str">
        <x:v>监管反复、量产延迟、估值过高或资本开支不及预期。</x:v>
      </x:c>
      <x:c r="P320" t="str">
        <x:v>AI监管与人工智能+软件</x:v>
      </x:c>
      <x:c r="Q320" t="str">
        <x:v>已复盘</x:v>
      </x:c>
      <x:c r="R320" t="n">
        <x:v>46291</x:v>
      </x:c>
      <x:c r="S320"/>
      <x:c r="T320"/>
      <x:c r="U320"/>
      <x:c r="V320" t="str">
        <x:v>未触发</x:v>
      </x:c>
      <x:c r="W320"/>
      <x:c r="X320" t="str">
        <x:v>周复盘2026-09-26：AKShare=live；截至历史数据日未观察到同时满足建议入场条件的交易日未模拟成交；未触发不计入方向命中率。</x:v>
      </x:c>
    </x:row>
    <x:row r="321" ht="45" customHeight="1">
      <x:c r="A321" t="n">
        <x:v>46279</x:v>
      </x:c>
      <x:c r="B321" t="str">
        <x:v>20260914-S05</x:v>
      </x:c>
      <x:c r="C321" t="str">
        <x:v>消费ETF</x:v>
      </x:c>
      <x:c r="D321" t="str">
        <x:v>159928.SZ</x:v>
      </x:c>
      <x:c r="E321" t="str">
        <x:v>中国A股</x:v>
      </x:c>
      <x:c r="F321" t="str">
        <x:v>ETF</x:v>
      </x:c>
      <x:c r="G321" t="str">
        <x:v>反弹卖出，等待信用与收入确认</x:v>
      </x:c>
      <x:c r="H321" t="str">
        <x:v>1-3周</x:v>
      </x:c>
      <x:c r="I321" t="str">
        <x:v>若反弹接近20日均线但量比低于0.80，且信用数据、居民收入或企业利润仍未改善，记录减仓/反弹卖出。 AKShare=stale_cache，最新可用收盘截至2026-09-11，不作为2026-09-14当日行情；中国外贸与内需分化仅作条件观察，不模拟成交。</x:v>
      </x:c>
      <x:c r="J321" t="str">
        <x:v>反弹至20日均线下方1.5%至上方1%且量能未放大时记录模拟卖出；周末缓存不模拟成交。</x:v>
      </x:c>
      <x:c r="K321" t="str">
        <x:v>若下一交易日收盘重新站上20日均线上方3%且量比达到1.0，撤销看空；若下跌8%则止盈；15个交易日到期。</x:v>
      </x:c>
      <x:c r="L321" t="n">
        <x:v>40</x:v>
      </x:c>
      <x:c r="M321" t="str">
        <x:v>v1.8</x:v>
      </x:c>
      <x:c r="N321" t="str">
        <x:v>出口和高技术需求强，但消费投资与房地产仍偏弱，消费修复必须由信用、收入、客流和利润闭环验证。</x:v>
      </x:c>
      <x:c r="O321" t="str">
        <x:v>信用和消费刺激超预期、居民收入修复或政策快速传导。</x:v>
      </x:c>
      <x:c r="P321" t="str">
        <x:v>中国外贸与内需分化</x:v>
      </x:c>
      <x:c r="Q321" t="str">
        <x:v>待跟踪</x:v>
      </x:c>
      <x:c r="R321"/>
      <x:c r="S321"/>
      <x:c r="T321"/>
      <x:c r="U321"/>
      <x:c r="V321"/>
      <x:c r="W321"/>
      <x:c r="X321" t="str">
        <x:v>Data=stale_cache，截至2026-09-11；Viewpoint=20260914-O05；Parent=20260914-中国外贸与内需分化；方向/触发/触发后概率=58%/50%/55%；投研参考/模型组合假设。；周复盘2026-10-17：live，截至2026-10-16；已到最长观点窗口。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322" ht="45" customHeight="1">
      <x:c r="A322" t="n">
        <x:v>46280</x:v>
      </x:c>
      <x:c r="B322" t="str">
        <x:v>20260915-S01</x:v>
      </x:c>
      <x:c r="C322" t="str">
        <x:v>黄金ETF</x:v>
      </x:c>
      <x:c r="D322" t="str">
        <x:v>518880.SH</x:v>
      </x:c>
      <x:c r="E322" t="str">
        <x:v>中国A股</x:v>
      </x:c>
      <x:c r="F322" t="str">
        <x:v>ETF</x:v>
      </x:c>
      <x:c r="G322" t="str">
        <x:v>持有对冲，等待趋势重新确认</x:v>
      </x:c>
      <x:c r="H322" t="str">
        <x:v>1-4周</x:v>
      </x:c>
      <x:c r="I322" t="str">
        <x:v>若下一交易日收盘重新站上20日均线且20日量比达到0.80，同时实际利率和地缘风险未同步缓和，才记录防御性入场；若联储偏鹰且金价跌破20日线则不追。 AKShare=stale_cache，最新可用收盘截至2026-09-11，不作为2026-09-15当日行情；美联储与全球贴现率仅作条件观察，不模拟成交。</x:v>
      </x:c>
      <x:c r="J322" t="str">
        <x:v>下一交易日20日均线附近上下1.5%记录模拟入场，高开超过3%取消；缓存行情不模拟成交。</x:v>
      </x:c>
      <x:c r="K322" t="str">
        <x:v>收盘跌破20日均线下方3%止损；上涨8%分批止盈；20个交易日未触发则到期。</x:v>
      </x:c>
      <x:c r="L322" t="n">
        <x:v>39</x:v>
      </x:c>
      <x:c r="M322" t="str">
        <x:v>v1.8</x:v>
      </x:c>
      <x:c r="N322" t="str">
        <x:v>利率会议与地缘风险支持黄金对冲，但实际利率上行可能压制金价，必须等待新交易日价量确认。</x:v>
      </x:c>
      <x:c r="O322" t="str">
        <x:v>联储偏鹰、美元走强、地缘缓和或黄金高位回撤。</x:v>
      </x:c>
      <x:c r="P322" t="str">
        <x:v>美联储与全球贴现率</x:v>
      </x:c>
      <x:c r="Q322" t="str">
        <x:v>已复盘</x:v>
      </x:c>
      <x:c r="R322" t="n">
        <x:v>46291</x:v>
      </x:c>
      <x:c r="S322"/>
      <x:c r="T322"/>
      <x:c r="U322"/>
      <x:c r="V322" t="str">
        <x:v>未触发</x:v>
      </x:c>
      <x:c r="W322"/>
      <x:c r="X322" t="str">
        <x:v>周复盘2026-09-26：AKShare=live；截至历史数据日未观察到同时满足建议入场条件的交易日未模拟成交；未触发不计入方向命中率。</x:v>
      </x:c>
    </x:row>
    <x:row r="323" ht="45" customHeight="1">
      <x:c r="A323" t="n">
        <x:v>46280</x:v>
      </x:c>
      <x:c r="B323" t="str">
        <x:v>20260915-S02</x:v>
      </x:c>
      <x:c r="C323" t="str">
        <x:v>半导体ETF</x:v>
      </x:c>
      <x:c r="D323" t="str">
        <x:v>512480.SH</x:v>
      </x:c>
      <x:c r="E323" t="str">
        <x:v>中国A股</x:v>
      </x:c>
      <x:c r="F323" t="str">
        <x:v>ETF</x:v>
      </x:c>
      <x:c r="G323" t="str">
        <x:v>观望转买入，等待均线和订单共振</x:v>
      </x:c>
      <x:c r="H323" t="str">
        <x:v>1-4周</x:v>
      </x:c>
      <x:c r="I323" t="str">
        <x:v>若下一交易日收盘站上20日均线且20日量比达到0.80，并有芯片、算力或软件订单验证，才进入可执行状态。 AKShare=stale_cache，最新可用收盘截至2026-09-11，不作为2026-09-15当日行情；AI竞争与监管仅作条件观察，不模拟成交。</x:v>
      </x:c>
      <x:c r="J323" t="str">
        <x:v>触发后下一交易日在20日均线至上方2.5%记录模拟入场，高开超过3%取消；缓存行情不模拟成交。</x:v>
      </x:c>
      <x:c r="K323" t="str">
        <x:v>收盘跌破20日均线下方4%止损；上涨10%止盈；20个交易日未触发则到期。</x:v>
      </x:c>
      <x:c r="L323" t="n">
        <x:v>43</x:v>
      </x:c>
      <x:c r="M323" t="str">
        <x:v>v1.8</x:v>
      </x:c>
      <x:c r="N323" t="str">
        <x:v>AI竞争政策和知识产权规则提供产业线索，但出口限制、估值拥挤和利率上行仍需价量确认。</x:v>
      </x:c>
      <x:c r="O323" t="str">
        <x:v>出口管制、订单兑现慢、估值回撤或流动性收缩。</x:v>
      </x:c>
      <x:c r="P323" t="str">
        <x:v>AI竞争与监管</x:v>
      </x:c>
      <x:c r="Q323" t="str">
        <x:v>已复盘</x:v>
      </x:c>
      <x:c r="R323" t="n">
        <x:v>46291</x:v>
      </x:c>
      <x:c r="S323"/>
      <x:c r="T323"/>
      <x:c r="U323"/>
      <x:c r="V323" t="str">
        <x:v>未触发</x:v>
      </x:c>
      <x:c r="W323"/>
      <x:c r="X323" t="str">
        <x:v>周复盘2026-09-26：AKShare=live；截至历史数据日未观察到同时满足建议入场条件的交易日未模拟成交；未触发不计入方向命中率。</x:v>
      </x:c>
    </x:row>
    <x:row r="324" ht="45" customHeight="1">
      <x:c r="A324" t="n">
        <x:v>46280</x:v>
      </x:c>
      <x:c r="B324" t="str">
        <x:v>20260915-S03</x:v>
      </x:c>
      <x:c r="C324" t="str">
        <x:v>沪深300ETF</x:v>
      </x:c>
      <x:c r="D324" t="str">
        <x:v>510300.SH</x:v>
      </x:c>
      <x:c r="E324" t="str">
        <x:v>中国A股</x:v>
      </x:c>
      <x:c r="F324" t="str">
        <x:v>ETF</x:v>
      </x:c>
      <x:c r="G324" t="str">
        <x:v>观望转买入，等待宏观和宽基量能确认</x:v>
      </x:c>
      <x:c r="H324" t="str">
        <x:v>2-6周</x:v>
      </x:c>
      <x:c r="I324" t="str">
        <x:v>若下一交易日收盘重新站上20日均线、20日量比达到0.80，且工业利润或信用结构改善并伴随成交额回升，才记录宽基入场。 AKShare=stale_cache，最新可用收盘截至2026-09-11，不作为2026-09-15当日行情；中国经济供需分化仅作条件观察，不模拟成交。</x:v>
      </x:c>
      <x:c r="J324" t="str">
        <x:v>触发后下一交易日在20日均线至上方2%记录模拟入场，高开超过3%取消；缓存行情不模拟成交。</x:v>
      </x:c>
      <x:c r="K324" t="str">
        <x:v>收盘跌破20日均线下方4%止损；上涨8%分批止盈；30个交易日未触发则到期。</x:v>
      </x:c>
      <x:c r="L324" t="n">
        <x:v>43</x:v>
      </x:c>
      <x:c r="M324" t="str">
        <x:v>v1.8</x:v>
      </x:c>
      <x:c r="N324" t="str">
        <x:v>今日数据体现供给韧性但需求偏弱，宽基需要等待盈利、信用和成交额共同修复后再参与。</x:v>
      </x:c>
      <x:c r="O324" t="str">
        <x:v>内需继续走弱、美债利率上行、贸易摩擦反复或盈利预期下修。</x:v>
      </x:c>
      <x:c r="P324" t="str">
        <x:v>中国经济供需分化</x:v>
      </x:c>
      <x:c r="Q324" t="str">
        <x:v>已复盘</x:v>
      </x:c>
      <x:c r="R324" t="d">
        <x:v>2026-10-10T00:00:00.000Z</x:v>
      </x:c>
      <x:c r="S324"/>
      <x:c r="T324"/>
      <x:c r="U324"/>
      <x:c r="V324" t="str">
        <x:v>未触发</x:v>
      </x:c>
      <x:c r="W324"/>
      <x:c r="X324" t="str">
        <x:v>周复盘2026-10-10：AKShare=live；截至历史数据日未观察到同时满足建议入场条件的交易日未模拟成交；未触发不计入方向命中率。</x:v>
      </x:c>
    </x:row>
    <x:row r="325" ht="45" customHeight="1">
      <x:c r="A325" t="n">
        <x:v>46280</x:v>
      </x:c>
      <x:c r="B325" t="str">
        <x:v>20260915-S04</x:v>
      </x:c>
      <x:c r="C325" t="str">
        <x:v>机器人ETF</x:v>
      </x:c>
      <x:c r="D325" t="str">
        <x:v>562500.SH</x:v>
      </x:c>
      <x:c r="E325" t="str">
        <x:v>中国A股</x:v>
      </x:c>
      <x:c r="F325" t="str">
        <x:v>ETF</x:v>
      </x:c>
      <x:c r="G325" t="str">
        <x:v>观望，等待订单与量价确认</x:v>
      </x:c>
      <x:c r="H325" t="str">
        <x:v>1-4周</x:v>
      </x:c>
      <x:c r="I325" t="str">
        <x:v>若下一交易日收盘站上20日均线且20日量比达到0.90，并出现智能体软件订单、机器人量产或数据中心资本开支验证，才进入执行窗口。 AKShare=stale_cache，最新可用收盘截至2026-09-11，不作为2026-09-15当日行情；AI竞争与监管仅作条件观察，不模拟成交。</x:v>
      </x:c>
      <x:c r="J325" t="str">
        <x:v>触发后下一交易日在20日均线至上方2.5%记录模拟入场，高开超过3%取消；缓存行情不模拟成交。</x:v>
      </x:c>
      <x:c r="K325" t="str">
        <x:v>收盘跌破20日均线下方5%止损；上涨12%止盈；20个交易日未触发则到期。</x:v>
      </x:c>
      <x:c r="L325" t="n">
        <x:v>46</x:v>
      </x:c>
      <x:c r="M325" t="str">
        <x:v>v1.8</x:v>
      </x:c>
      <x:c r="N325" t="str">
        <x:v>AI政策和数据中心需求可能带动自动化主题，但商业化仍需订单、良率、现金流和估值共同验证。</x:v>
      </x:c>
      <x:c r="O325" t="str">
        <x:v>监管反复、量产延迟、估值过高或资本开支不及预期。</x:v>
      </x:c>
      <x:c r="P325" t="str">
        <x:v>AI竞争与监管</x:v>
      </x:c>
      <x:c r="Q325" t="str">
        <x:v>已复盘</x:v>
      </x:c>
      <x:c r="R325" t="n">
        <x:v>46291</x:v>
      </x:c>
      <x:c r="S325"/>
      <x:c r="T325"/>
      <x:c r="U325"/>
      <x:c r="V325" t="str">
        <x:v>未触发</x:v>
      </x:c>
      <x:c r="W325"/>
      <x:c r="X325" t="str">
        <x:v>周复盘2026-09-26：AKShare=live；截至历史数据日未观察到同时满足建议入场条件的交易日未模拟成交；未触发不计入方向命中率。</x:v>
      </x:c>
    </x:row>
    <x:row r="326" ht="45" customHeight="1">
      <x:c r="A326" t="n">
        <x:v>46280</x:v>
      </x:c>
      <x:c r="B326" t="str">
        <x:v>20260915-S05</x:v>
      </x:c>
      <x:c r="C326" t="str">
        <x:v>消费ETF</x:v>
      </x:c>
      <x:c r="D326" t="str">
        <x:v>159928.SZ</x:v>
      </x:c>
      <x:c r="E326" t="str">
        <x:v>中国A股</x:v>
      </x:c>
      <x:c r="F326" t="str">
        <x:v>ETF</x:v>
      </x:c>
      <x:c r="G326" t="str">
        <x:v>反弹卖出，等待收入与信用确认</x:v>
      </x:c>
      <x:c r="H326" t="str">
        <x:v>1-3周</x:v>
      </x:c>
      <x:c r="I326" t="str">
        <x:v>若反弹接近20日均线但量比低于0.80，且零售、居民收入或企业利润仍未改善，记录减仓/反弹卖出。 AKShare=stale_cache，最新可用收盘截至2026-09-11，不作为2026-09-15当日行情；中国经济供需分化仅作条件观察，不模拟成交。</x:v>
      </x:c>
      <x:c r="J326" t="str">
        <x:v>反弹至20日均线下方1.5%至上方1%且量能未放大时记录模拟卖出；缓存行情不模拟成交。</x:v>
      </x:c>
      <x:c r="K326" t="str">
        <x:v>若下一交易日收盘重新站上20日均线上方3%且量比达到1.0，撤销看空；若下跌8%则止盈；15个交易日到期。</x:v>
      </x:c>
      <x:c r="L326" t="n">
        <x:v>40</x:v>
      </x:c>
      <x:c r="M326" t="str">
        <x:v>v1.8</x:v>
      </x:c>
      <x:c r="N326" t="str">
        <x:v>工业仍有韧性但零售和投资偏弱，消费修复必须由收入、信用、客流和利润形成闭环。</x:v>
      </x:c>
      <x:c r="O326" t="str">
        <x:v>消费刺激超预期、居民收入修复或政策快速传导。</x:v>
      </x:c>
      <x:c r="P326" t="str">
        <x:v>中国经济供需分化</x:v>
      </x:c>
      <x:c r="Q326" t="str">
        <x:v>待跟踪</x:v>
      </x:c>
      <x:c r="R326"/>
      <x:c r="S326"/>
      <x:c r="T326"/>
      <x:c r="U326"/>
      <x:c r="V326"/>
      <x:c r="W326"/>
      <x:c r="X326" t="str">
        <x:v>Data=stale_cache，截至2026-09-11；Viewpoint=20260915-O05；Parent=20260915-中国经济供需分化；方向/触发/触发后概率=58%/50%/55%；投研参考/模型组合假设。；周复盘2026-10-17：live，截至2026-10-16；已到最长观点窗口。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327" ht="45" customHeight="1">
      <x:c r="A327" t="n">
        <x:v>46281</x:v>
      </x:c>
      <x:c r="B327" t="str">
        <x:v>20260916-S01</x:v>
      </x:c>
      <x:c r="C327" t="str">
        <x:v>黄金ETF</x:v>
      </x:c>
      <x:c r="D327" t="str">
        <x:v>518880.SH</x:v>
      </x:c>
      <x:c r="E327" t="str">
        <x:v>中国A股</x:v>
      </x:c>
      <x:c r="F327" t="str">
        <x:v>ETF</x:v>
      </x:c>
      <x:c r="G327" t="str">
        <x:v>持有对冲，等待趋势重新确认</x:v>
      </x:c>
      <x:c r="H327" t="str">
        <x:v>1-4周</x:v>
      </x:c>
      <x:c r="I327" t="str">
        <x:v>若下一交易日收盘重新站上20日均线且20日量比达到0.80，同时实际利率和地缘风险未同步缓和，才记录防御性入场；若联储偏鹰且金价跌破20日线则不追。 AKShare=stale_cache，最新可用收盘截至2026-09-11，不作为2026-09-16当日行情；美联储与全球贴现率仅作条件观察，不模拟成交。</x:v>
      </x:c>
      <x:c r="J327" t="str">
        <x:v>下一交易日20日均线附近上下1.5%记录模拟入场，高开超过3%取消；缓存行情不模拟成交。</x:v>
      </x:c>
      <x:c r="K327" t="str">
        <x:v>收盘跌破20日均线下方3%止损；上涨8%分批止盈；20个交易日未触发则到期。</x:v>
      </x:c>
      <x:c r="L327" t="n">
        <x:v>39</x:v>
      </x:c>
      <x:c r="M327" t="str">
        <x:v>v1.8</x:v>
      </x:c>
      <x:c r="N327" t="str">
        <x:v>利率会议与地缘风险支持黄金对冲，但实际利率上行可能压制金价，必须等待新交易日价量确认。</x:v>
      </x:c>
      <x:c r="O327" t="str">
        <x:v>联储偏鹰、美元走强、地缘缓和或黄金高位回撤。</x:v>
      </x:c>
      <x:c r="P327" t="str">
        <x:v>美联储与全球贴现率</x:v>
      </x:c>
      <x:c r="Q327" t="str">
        <x:v>已复盘</x:v>
      </x:c>
      <x:c r="R327" t="n">
        <x:v>46291</x:v>
      </x:c>
      <x:c r="S327"/>
      <x:c r="T327"/>
      <x:c r="U327"/>
      <x:c r="V327" t="str">
        <x:v>未触发</x:v>
      </x:c>
      <x:c r="W327"/>
      <x:c r="X327" t="str">
        <x:v>周复盘2026-09-26：AKShare=live；截至历史数据日未观察到同时满足建议入场条件的交易日未模拟成交；未触发不计入方向命中率。</x:v>
      </x:c>
    </x:row>
    <x:row r="328" ht="45" customHeight="1">
      <x:c r="A328" t="n">
        <x:v>46281</x:v>
      </x:c>
      <x:c r="B328" t="str">
        <x:v>20260916-S02</x:v>
      </x:c>
      <x:c r="C328" t="str">
        <x:v>半导体ETF</x:v>
      </x:c>
      <x:c r="D328" t="str">
        <x:v>512480.SH</x:v>
      </x:c>
      <x:c r="E328" t="str">
        <x:v>中国A股</x:v>
      </x:c>
      <x:c r="F328" t="str">
        <x:v>ETF</x:v>
      </x:c>
      <x:c r="G328" t="str">
        <x:v>观望转买入，等待均线和订单共振</x:v>
      </x:c>
      <x:c r="H328" t="str">
        <x:v>1-4周</x:v>
      </x:c>
      <x:c r="I328" t="str">
        <x:v>若下一交易日收盘站上20日均线且20日量比达到0.80，并有芯片、算力或软件订单验证，才进入可执行状态。 AKShare=stale_cache，最新可用收盘截至2026-09-11，不作为2026-09-16当日行情；AI竞争与科技供应链仅作条件观察，不模拟成交。</x:v>
      </x:c>
      <x:c r="J328" t="str">
        <x:v>触发后下一交易日在20日均线至上方2.5%记录模拟入场，高开超过3%取消；缓存行情不模拟成交。</x:v>
      </x:c>
      <x:c r="K328" t="str">
        <x:v>收盘跌破20日均线下方4%止损；上涨10%止盈；20个交易日未触发则到期。</x:v>
      </x:c>
      <x:c r="L328" t="n">
        <x:v>43</x:v>
      </x:c>
      <x:c r="M328" t="str">
        <x:v>v1.8</x:v>
      </x:c>
      <x:c r="N328" t="str">
        <x:v>AI竞争政策和知识产权规则提供产业线索，但出口限制、估值拥挤和利率上行仍需价量确认。</x:v>
      </x:c>
      <x:c r="O328" t="str">
        <x:v>出口管制、订单兑现慢、估值回撤或流动性收缩。</x:v>
      </x:c>
      <x:c r="P328" t="str">
        <x:v>AI竞争与科技供应链</x:v>
      </x:c>
      <x:c r="Q328" t="str">
        <x:v>已复盘</x:v>
      </x:c>
      <x:c r="R328" t="n">
        <x:v>46291</x:v>
      </x:c>
      <x:c r="S328"/>
      <x:c r="T328"/>
      <x:c r="U328"/>
      <x:c r="V328" t="str">
        <x:v>未触发</x:v>
      </x:c>
      <x:c r="W328"/>
      <x:c r="X328" t="str">
        <x:v>周复盘2026-09-26：AKShare=live；截至历史数据日未观察到同时满足建议入场条件的交易日未模拟成交；未触发不计入方向命中率。</x:v>
      </x:c>
    </x:row>
    <x:row r="329" ht="45" customHeight="1">
      <x:c r="A329" t="n">
        <x:v>46281</x:v>
      </x:c>
      <x:c r="B329" t="str">
        <x:v>20260916-S03</x:v>
      </x:c>
      <x:c r="C329" t="str">
        <x:v>沪深300ETF</x:v>
      </x:c>
      <x:c r="D329" t="str">
        <x:v>510300.SH</x:v>
      </x:c>
      <x:c r="E329" t="str">
        <x:v>中国A股</x:v>
      </x:c>
      <x:c r="F329" t="str">
        <x:v>ETF</x:v>
      </x:c>
      <x:c r="G329" t="str">
        <x:v>观望转买入，等待资金和宽基量能确认</x:v>
      </x:c>
      <x:c r="H329" t="str">
        <x:v>2-6周</x:v>
      </x:c>
      <x:c r="I329" t="str">
        <x:v>若下一交易日收盘重新站上20日均线、20日量比达到0.80，且跨境资金流入或成交额改善并伴随联储未明显偏鹰，才记录宽基入场。 AKShare=stale_cache，最新可用收盘截至2026-09-11，不作为2026-09-16当日行情；中国跨境资金与人民币仅作条件观察，不模拟成交。</x:v>
      </x:c>
      <x:c r="J329" t="str">
        <x:v>触发后下一交易日在20日均线至上方2%记录模拟入场，高开超过3%取消；缓存行情不模拟成交。</x:v>
      </x:c>
      <x:c r="K329" t="str">
        <x:v>收盘跌破20日均线下方4%止损；上涨8%分批止盈；30个交易日未触发则到期。</x:v>
      </x:c>
      <x:c r="L329" t="n">
        <x:v>43</x:v>
      </x:c>
      <x:c r="M329" t="str">
        <x:v>v1.8</x:v>
      </x:c>
      <x:c r="N329" t="str">
        <x:v>跨境资金改善与人民币预期稳定有利于宽基，但仍需盈利、信用和成交额共同确认。</x:v>
      </x:c>
      <x:c r="O329" t="str">
        <x:v>内需继续走弱、美债利率上行、贸易摩擦反复或盈利预期下修。</x:v>
      </x:c>
      <x:c r="P329" t="str">
        <x:v>中国跨境资金与人民币</x:v>
      </x:c>
      <x:c r="Q329" t="str">
        <x:v>已复盘</x:v>
      </x:c>
      <x:c r="R329" t="d">
        <x:v>2026-10-10T00:00:00.000Z</x:v>
      </x:c>
      <x:c r="S329"/>
      <x:c r="T329"/>
      <x:c r="U329"/>
      <x:c r="V329" t="str">
        <x:v>未触发</x:v>
      </x:c>
      <x:c r="W329"/>
      <x:c r="X329" t="str">
        <x:v>周复盘2026-10-10：AKShare=live；截至历史数据日未观察到同时满足建议入场条件的交易日未模拟成交；未触发不计入方向命中率。</x:v>
      </x:c>
    </x:row>
    <x:row r="330" ht="45" customHeight="1">
      <x:c r="A330" t="n">
        <x:v>46281</x:v>
      </x:c>
      <x:c r="B330" t="str">
        <x:v>20260916-S04</x:v>
      </x:c>
      <x:c r="C330" t="str">
        <x:v>机器人ETF</x:v>
      </x:c>
      <x:c r="D330" t="str">
        <x:v>562500.SH</x:v>
      </x:c>
      <x:c r="E330" t="str">
        <x:v>中国A股</x:v>
      </x:c>
      <x:c r="F330" t="str">
        <x:v>ETF</x:v>
      </x:c>
      <x:c r="G330" t="str">
        <x:v>观望，等待订单与量价确认</x:v>
      </x:c>
      <x:c r="H330" t="str">
        <x:v>1-4周</x:v>
      </x:c>
      <x:c r="I330" t="str">
        <x:v>若下一交易日收盘站上20日均线且20日量比达到0.90，并出现智能体软件订单、机器人量产或数据中心资本开支验证，才进入执行窗口。 AKShare=stale_cache，最新可用收盘截至2026-09-11，不作为2026-09-16当日行情；AI竞争与数字经济仅作条件观察，不模拟成交。</x:v>
      </x:c>
      <x:c r="J330" t="str">
        <x:v>触发后下一交易日在20日均线至上方2.5%记录模拟入场，高开超过3%取消；缓存行情不模拟成交。</x:v>
      </x:c>
      <x:c r="K330" t="str">
        <x:v>收盘跌破20日均线下方5%止损；上涨12%止盈；20个交易日未触发则到期。</x:v>
      </x:c>
      <x:c r="L330" t="n">
        <x:v>46</x:v>
      </x:c>
      <x:c r="M330" t="str">
        <x:v>v1.8</x:v>
      </x:c>
      <x:c r="N330" t="str">
        <x:v>AI政策和数据中心需求可能带动自动化主题，但商业化仍需订单、良率、现金流和估值共同验证。</x:v>
      </x:c>
      <x:c r="O330" t="str">
        <x:v>监管反复、量产延迟、估值过高或资本开支不及预期。</x:v>
      </x:c>
      <x:c r="P330" t="str">
        <x:v>AI竞争与数字经济</x:v>
      </x:c>
      <x:c r="Q330" t="str">
        <x:v>已复盘</x:v>
      </x:c>
      <x:c r="R330" t="n">
        <x:v>46291</x:v>
      </x:c>
      <x:c r="S330"/>
      <x:c r="T330"/>
      <x:c r="U330"/>
      <x:c r="V330" t="str">
        <x:v>未触发</x:v>
      </x:c>
      <x:c r="W330"/>
      <x:c r="X330" t="str">
        <x:v>周复盘2026-09-26：AKShare=live；截至历史数据日未观察到同时满足建议入场条件的交易日未模拟成交；未触发不计入方向命中率。</x:v>
      </x:c>
    </x:row>
    <x:row r="331" ht="45" customHeight="1">
      <x:c r="A331" t="n">
        <x:v>46281</x:v>
      </x:c>
      <x:c r="B331" t="str">
        <x:v>20260916-S05</x:v>
      </x:c>
      <x:c r="C331" t="str">
        <x:v>消费ETF</x:v>
      </x:c>
      <x:c r="D331" t="str">
        <x:v>159928.SZ</x:v>
      </x:c>
      <x:c r="E331" t="str">
        <x:v>中国A股</x:v>
      </x:c>
      <x:c r="F331" t="str">
        <x:v>ETF</x:v>
      </x:c>
      <x:c r="G331" t="str">
        <x:v>反弹卖出，等待收入与信用确认</x:v>
      </x:c>
      <x:c r="H331" t="str">
        <x:v>1-3周</x:v>
      </x:c>
      <x:c r="I331" t="str">
        <x:v>若反弹接近20日均线但量比低于0.80，且零售、居民收入或企业利润仍未改善，记录减仓/反弹卖出。 AKShare=stale_cache，最新可用收盘截至2026-09-11，不作为2026-09-16当日行情；利率与中国风险偏好仅作条件观察，不模拟成交。</x:v>
      </x:c>
      <x:c r="J331" t="str">
        <x:v>反弹至20日均线下方1.5%至上方1%且量能未放大时记录模拟卖出；缓存行情不模拟成交。</x:v>
      </x:c>
      <x:c r="K331" t="str">
        <x:v>若下一交易日收盘重新站上20日均线上方3%且量比达到1.0，撤销看空；若下跌8%则止盈；15个交易日到期。</x:v>
      </x:c>
      <x:c r="L331" t="n">
        <x:v>40</x:v>
      </x:c>
      <x:c r="M331" t="str">
        <x:v>v1.8</x:v>
      </x:c>
      <x:c r="N331" t="str">
        <x:v>长端利率和中国需求预期共同约束消费估值，修复必须由收入、信用、客流和利润形成闭环。</x:v>
      </x:c>
      <x:c r="O331" t="str">
        <x:v>消费刺激超预期、居民收入修复或政策快速传导。</x:v>
      </x:c>
      <x:c r="P331" t="str">
        <x:v>利率与中国风险偏好</x:v>
      </x:c>
      <x:c r="Q331" t="str">
        <x:v>待跟踪</x:v>
      </x:c>
      <x:c r="R331"/>
      <x:c r="S331"/>
      <x:c r="T331"/>
      <x:c r="U331"/>
      <x:c r="V331"/>
      <x:c r="W331"/>
      <x:c r="X331" t="str">
        <x:v>Data=stale_cache，截至2026-09-11；Viewpoint=20260916-O05；Parent=20260916-利率与中国风险偏好；方向/触发/触发后概率=58%/50%/55%；投研参考/模型组合假设。；周复盘2026-10-17：live，截至2026-10-16；已到最长观点窗口。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332" ht="45" customHeight="1">
      <x:c r="A332" t="n">
        <x:v>46282</x:v>
      </x:c>
      <x:c r="B332" t="str">
        <x:v>20260917-S01</x:v>
      </x:c>
      <x:c r="C332" t="str">
        <x:v>黄金ETF</x:v>
      </x:c>
      <x:c r="D332" t="str">
        <x:v>518880.SH</x:v>
      </x:c>
      <x:c r="E332" t="str">
        <x:v>中国A股</x:v>
      </x:c>
      <x:c r="F332" t="str">
        <x:v>ETF</x:v>
      </x:c>
      <x:c r="G332" t="str">
        <x:v>持有对冲，等待加息冲击后的趋势确认</x:v>
      </x:c>
      <x:c r="H332" t="str">
        <x:v>1-4周</x:v>
      </x:c>
      <x:c r="I332" t="str">
        <x:v>若收盘重新站上20日均线且20日量比达到0.80，同时油价和地缘风险仍高，才记录防御性入场；若实际利率继续急升且金价跌破20日线则不追。 AKShare=stale_cache，最新可用收盘截至2026-09-11，不作为2026-09-17当日行情；美联储加息与全球贴现率仅作条件观察，不模拟成交。</x:v>
      </x:c>
      <x:c r="J332" t="str">
        <x:v>下一交易日在20日均线附近上下1.5%记录模拟入场，高开超过3%取消。</x:v>
      </x:c>
      <x:c r="K332" t="str">
        <x:v>收盘跌破20日均线下方3%止损；上涨8%分批止盈；20个交易日未触发则到期。</x:v>
      </x:c>
      <x:c r="L332" t="n">
        <x:v>39</x:v>
      </x:c>
      <x:c r="M332" t="str">
        <x:v>v1.8</x:v>
      </x:c>
      <x:c r="N332" t="str">
        <x:v>加息提高实际利率但地缘和能源通道风险仍支持黄金对冲，必须等待价格和成交量共同确认。</x:v>
      </x:c>
      <x:c r="O332" t="str">
        <x:v>实际利率上行、美元走强、冲突缓和或黄金高位回撤。</x:v>
      </x:c>
      <x:c r="P332" t="str">
        <x:v>美联储加息与全球贴现率</x:v>
      </x:c>
      <x:c r="Q332" t="str">
        <x:v>已复盘</x:v>
      </x:c>
      <x:c r="R332" t="n">
        <x:v>46291</x:v>
      </x:c>
      <x:c r="S332"/>
      <x:c r="T332"/>
      <x:c r="U332"/>
      <x:c r="V332" t="str">
        <x:v>未触发</x:v>
      </x:c>
      <x:c r="W332"/>
      <x:c r="X332" t="str">
        <x:v>周复盘2026-09-26：AKShare=live；截至历史数据日未观察到同时满足建议入场条件的交易日未模拟成交；未触发不计入方向命中率。</x:v>
      </x:c>
    </x:row>
    <x:row r="333" ht="45" customHeight="1">
      <x:c r="A333" t="n">
        <x:v>46282</x:v>
      </x:c>
      <x:c r="B333" t="str">
        <x:v>20260917-S02</x:v>
      </x:c>
      <x:c r="C333" t="str">
        <x:v>半导体ETF</x:v>
      </x:c>
      <x:c r="D333" t="str">
        <x:v>512480.SH</x:v>
      </x:c>
      <x:c r="E333" t="str">
        <x:v>中国A股</x:v>
      </x:c>
      <x:c r="F333" t="str">
        <x:v>ETF</x:v>
      </x:c>
      <x:c r="G333" t="str">
        <x:v>观望转买入，等待AI会谈与订单共振</x:v>
      </x:c>
      <x:c r="H333" t="str">
        <x:v>1-4周</x:v>
      </x:c>
      <x:c r="I333" t="str">
        <x:v>若收盘站上20日均线且20日量比达到0.80，并出现芯片、算力或软件订单验证，且中美会谈未新增出口限制，才进入可执行状态。 AKShare=stale_cache，最新可用收盘截至2026-09-11，不作为2026-09-17当日行情；中美AI治理与科技供应链仅作条件观察，不模拟成交。</x:v>
      </x:c>
      <x:c r="J333" t="str">
        <x:v>触发后下一交易日在20日均线至上方2.5%记录模拟入场，高开超过3%取消。</x:v>
      </x:c>
      <x:c r="K333" t="str">
        <x:v>收盘跌破20日均线下方4%止损；上涨10%止盈；20个交易日未触发则到期。</x:v>
      </x:c>
      <x:c r="L333" t="n">
        <x:v>43</x:v>
      </x:c>
      <x:c r="M333" t="str">
        <x:v>v1.8</x:v>
      </x:c>
      <x:c r="N333" t="str">
        <x:v>AI风险会谈和电子信息规划提供产业线索，但加息、出口限制与估值压力仍需价量和订单确认。</x:v>
      </x:c>
      <x:c r="O333" t="str">
        <x:v>出口管制升级、订单兑现慢、估值回撤或流动性收缩。</x:v>
      </x:c>
      <x:c r="P333" t="str">
        <x:v>中美AI治理与科技供应链</x:v>
      </x:c>
      <x:c r="Q333" t="str">
        <x:v>已复盘</x:v>
      </x:c>
      <x:c r="R333" t="n">
        <x:v>46291</x:v>
      </x:c>
      <x:c r="S333"/>
      <x:c r="T333"/>
      <x:c r="U333"/>
      <x:c r="V333" t="str">
        <x:v>未触发</x:v>
      </x:c>
      <x:c r="W333"/>
      <x:c r="X333" t="str">
        <x:v>周复盘2026-09-26：AKShare=live；截至历史数据日未观察到同时满足建议入场条件的交易日未模拟成交；未触发不计入方向命中率。</x:v>
      </x:c>
    </x:row>
    <x:row r="334" ht="45" customHeight="1">
      <x:c r="A334" t="n">
        <x:v>46282</x:v>
      </x:c>
      <x:c r="B334" t="str">
        <x:v>20260917-S03</x:v>
      </x:c>
      <x:c r="C334" t="str">
        <x:v>沪深300ETF</x:v>
      </x:c>
      <x:c r="D334" t="str">
        <x:v>510300.SH</x:v>
      </x:c>
      <x:c r="E334" t="str">
        <x:v>中国A股</x:v>
      </x:c>
      <x:c r="F334" t="str">
        <x:v>ETF</x:v>
      </x:c>
      <x:c r="G334" t="str">
        <x:v>观望转买入，等待区域贸易与宽基量能确认</x:v>
      </x:c>
      <x:c r="H334" t="str">
        <x:v>2-6周</x:v>
      </x:c>
      <x:c r="I334" t="str">
        <x:v>若收盘重新站上20日均线、20日量比达到0.80，且对外订单或跨境资金改善并未受到加息后的全球风险偏好明显拖累，才记录宽基入场。 AKShare=stale_cache，最新可用收盘截至2026-09-11，不作为2026-09-17当日行情；中国—东盟开放与供应链仅作条件观察，不模拟成交。</x:v>
      </x:c>
      <x:c r="J334" t="str">
        <x:v>触发后下一交易日在20日均线至上方2%记录模拟入场，高开超过3%取消。</x:v>
      </x:c>
      <x:c r="K334" t="str">
        <x:v>收盘跌破20日均线下方4%止损；上涨8%分批止盈；30个交易日未触发则到期。</x:v>
      </x:c>
      <x:c r="L334" t="n">
        <x:v>43</x:v>
      </x:c>
      <x:c r="M334" t="str">
        <x:v>v1.8</x:v>
      </x:c>
      <x:c r="N334" t="str">
        <x:v>区域开放和服务贸易提供外部需求线索，但联储加息、内需和能源冲击仍要求宽基等待成交额与盈利确认。</x:v>
      </x:c>
      <x:c r="O334" t="str">
        <x:v>全球风险偏好下降、谈判反复、内需偏弱或盈利预期下修。</x:v>
      </x:c>
      <x:c r="P334" t="str">
        <x:v>中国—东盟开放与供应链</x:v>
      </x:c>
      <x:c r="Q334" t="str">
        <x:v>已复盘</x:v>
      </x:c>
      <x:c r="R334" t="d">
        <x:v>2026-10-10T00:00:00.000Z</x:v>
      </x:c>
      <x:c r="S334"/>
      <x:c r="T334"/>
      <x:c r="U334"/>
      <x:c r="V334" t="str">
        <x:v>未触发</x:v>
      </x:c>
      <x:c r="W334"/>
      <x:c r="X334" t="str">
        <x:v>周复盘2026-10-10：AKShare=live；截至历史数据日未观察到同时满足建议入场条件的交易日未模拟成交；未触发不计入方向命中率。</x:v>
      </x:c>
    </x:row>
    <x:row r="335" ht="45" customHeight="1">
      <x:c r="A335" t="n">
        <x:v>46282</x:v>
      </x:c>
      <x:c r="B335" t="str">
        <x:v>20260917-S04</x:v>
      </x:c>
      <x:c r="C335" t="str">
        <x:v>机器人ETF</x:v>
      </x:c>
      <x:c r="D335" t="str">
        <x:v>562500.SH</x:v>
      </x:c>
      <x:c r="E335" t="str">
        <x:v>中国A股</x:v>
      </x:c>
      <x:c r="F335" t="str">
        <x:v>ETF</x:v>
      </x:c>
      <x:c r="G335" t="str">
        <x:v>观望，等待数据中心订单与量价确认</x:v>
      </x:c>
      <x:c r="H335" t="str">
        <x:v>1-4周</x:v>
      </x:c>
      <x:c r="I335" t="str">
        <x:v>若收盘站上20日均线且20日量比达到0.90，并出现机器人量产、零部件交付或数据中心资本开支验证，才进入执行窗口。 AKShare=stale_cache，最新可用收盘截至2026-09-11，不作为2026-09-17当日行情；AI数据中心与电力成本仅作条件观察，不模拟成交。</x:v>
      </x:c>
      <x:c r="J335" t="str">
        <x:v>触发后下一交易日在20日均线至上方2.5%记录模拟入场，高开超过3%取消。</x:v>
      </x:c>
      <x:c r="K335" t="str">
        <x:v>收盘跌破20日均线下方5%止损；上涨12%止盈；20个交易日未触发则到期。</x:v>
      </x:c>
      <x:c r="L335" t="n">
        <x:v>46</x:v>
      </x:c>
      <x:c r="M335" t="str">
        <x:v>v1.8</x:v>
      </x:c>
      <x:c r="N335" t="str">
        <x:v>AI基础设施电力成本争议提高了订单筛选必要性，机器人主题仍需量产、良率、现金流和估值共同验证。</x:v>
      </x:c>
      <x:c r="O335" t="str">
        <x:v>电力成本转嫁受限、量产延迟、估值过高或资本开支不及预期。</x:v>
      </x:c>
      <x:c r="P335" t="str">
        <x:v>AI数据中心与电力成本</x:v>
      </x:c>
      <x:c r="Q335" t="str">
        <x:v>已复盘</x:v>
      </x:c>
      <x:c r="R335" t="n">
        <x:v>46291</x:v>
      </x:c>
      <x:c r="S335"/>
      <x:c r="T335"/>
      <x:c r="U335"/>
      <x:c r="V335" t="str">
        <x:v>未触发</x:v>
      </x:c>
      <x:c r="W335"/>
      <x:c r="X335" t="str">
        <x:v>周复盘2026-09-26：AKShare=live；截至历史数据日未观察到同时满足建议入场条件的交易日未模拟成交；未触发不计入方向命中率。</x:v>
      </x:c>
    </x:row>
    <x:row r="336" ht="45" customHeight="1">
      <x:c r="A336" t="n">
        <x:v>46282</x:v>
      </x:c>
      <x:c r="B336" t="str">
        <x:v>20260917-S05</x:v>
      </x:c>
      <x:c r="C336" t="str">
        <x:v>消费ETF</x:v>
      </x:c>
      <x:c r="D336" t="str">
        <x:v>159928.SZ</x:v>
      </x:c>
      <x:c r="E336" t="str">
        <x:v>中国A股</x:v>
      </x:c>
      <x:c r="F336" t="str">
        <x:v>ETF</x:v>
      </x:c>
      <x:c r="G336" t="str">
        <x:v>反弹卖出，等待服务消费与收入确认</x:v>
      </x:c>
      <x:c r="H336" t="str">
        <x:v>1-3周</x:v>
      </x:c>
      <x:c r="I336" t="str">
        <x:v>若反弹接近20日均线但量比低于0.80，且零售、就业或企业利润仍未改善，记录减仓/反弹卖出。 AKShare=stale_cache，最新可用收盘截至2026-09-11，不作为2026-09-17当日行情；加息后的全球风险偏好与服务贸易仅作条件观察，不模拟成交。</x:v>
      </x:c>
      <x:c r="J336" t="str">
        <x:v>反弹至20日均线下方1.5%至上方1%且量能未放大时记录模拟卖出。</x:v>
      </x:c>
      <x:c r="K336" t="str">
        <x:v>若收盘重新站上20日均线上方3%且量比达到1.0，撤销看空；若下跌8%则止盈；15个交易日到期。</x:v>
      </x:c>
      <x:c r="L336" t="n">
        <x:v>40</x:v>
      </x:c>
      <x:c r="M336" t="str">
        <x:v>v1.8</x:v>
      </x:c>
      <x:c r="N336" t="str">
        <x:v>加息抬高贴现率，服务贸易政策虽改善中期预期，但消费修复仍需收入、客流、信用和利润形成闭环。</x:v>
      </x:c>
      <x:c r="O336" t="str">
        <x:v>消费刺激超预期、居民收入修复或服务贸易收入快速兑现。</x:v>
      </x:c>
      <x:c r="P336" t="str">
        <x:v>加息后的全球风险偏好与服务贸易</x:v>
      </x:c>
      <x:c r="Q336" t="str">
        <x:v>待跟踪</x:v>
      </x:c>
      <x:c r="R336"/>
      <x:c r="S336"/>
      <x:c r="T336"/>
      <x:c r="U336"/>
      <x:c r="V336"/>
      <x:c r="W336"/>
      <x:c r="X336" t="str">
        <x:v>Data=stale_cache，截至2026-09-11；Viewpoint=20260917-O05；Parent=20260917-加息后的全球风险偏好与服务贸易；方向/触发/触发后概率=58%/50%/55%；投研参考/模型组合假设。；周复盘2026-10-17：live，截至2026-10-16；已到最长观点窗口。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337" ht="45" customHeight="1">
      <x:c r="A337" t="n">
        <x:v>46283</x:v>
      </x:c>
      <x:c r="B337" t="str">
        <x:v>20260918-S01</x:v>
      </x:c>
      <x:c r="C337" t="str">
        <x:v>黄金ETF</x:v>
      </x:c>
      <x:c r="D337" t="str">
        <x:v>518880.SH</x:v>
      </x:c>
      <x:c r="E337" t="str">
        <x:v>中国A股</x:v>
      </x:c>
      <x:c r="F337" t="str">
        <x:v>ETF</x:v>
      </x:c>
      <x:c r="G337" t="str">
        <x:v>持有对冲，等待油价与实际利率进一步确认</x:v>
      </x:c>
      <x:c r="H337" t="str">
        <x:v>1-4周</x:v>
      </x:c>
      <x:c r="I337" t="str">
        <x:v>若收盘重新站上20日均线且20日量比达到0.80，同时红海和海湾通行风险仍高，才记录防御性入场；若实际利率继续急升且油价回落则不追。 AKShare=stale_cache，最新可用收盘截至2026-09-11，不作为2026-09-18当日行情；中东冲突与能源通道仅作条件观察，不模拟成交。</x:v>
      </x:c>
      <x:c r="J337" t="str">
        <x:v>下一交易日在20日均线附近上下1.5%记录模拟入场，高开超过3%取消。</x:v>
      </x:c>
      <x:c r="K337" t="str">
        <x:v>收盘跌破20日均线下方3%止损；上涨8%分批止盈；20个交易日未触发则到期。</x:v>
      </x:c>
      <x:c r="L337" t="n">
        <x:v>39</x:v>
      </x:c>
      <x:c r="M337" t="str">
        <x:v>v1.8</x:v>
      </x:c>
      <x:c r="N337" t="str">
        <x:v>能源通道风险支持黄金对冲，但加息后实际利率上行和油价回落可能压制金价，必须等待价量同步。</x:v>
      </x:c>
      <x:c r="O337" t="str">
        <x:v>实际利率上行、美元走强、通道快速修复或黄金高位回撤。</x:v>
      </x:c>
      <x:c r="P337" t="str">
        <x:v>中东冲突与能源通道</x:v>
      </x:c>
      <x:c r="Q337" t="str">
        <x:v>已复盘</x:v>
      </x:c>
      <x:c r="R337" t="d">
        <x:v>2026-10-10T00:00:00.000Z</x:v>
      </x:c>
      <x:c r="S337"/>
      <x:c r="T337"/>
      <x:c r="U337"/>
      <x:c r="V337" t="str">
        <x:v>未触发</x:v>
      </x:c>
      <x:c r="W337"/>
      <x:c r="X337" t="str">
        <x:v>周复盘2026-10-10：AKShare=live；截至历史数据日未观察到同时满足建议入场条件的交易日未模拟成交；未触发不计入方向命中率。</x:v>
      </x:c>
    </x:row>
    <x:row r="338" ht="45" customHeight="1">
      <x:c r="A338" t="n">
        <x:v>46283</x:v>
      </x:c>
      <x:c r="B338" t="str">
        <x:v>20260918-S02</x:v>
      </x:c>
      <x:c r="C338" t="str">
        <x:v>半导体ETF</x:v>
      </x:c>
      <x:c r="D338" t="str">
        <x:v>512480.SH</x:v>
      </x:c>
      <x:c r="E338" t="str">
        <x:v>中国A股</x:v>
      </x:c>
      <x:c r="F338" t="str">
        <x:v>ETF</x:v>
      </x:c>
      <x:c r="G338" t="str">
        <x:v>观望转买入，等待华为芯片订单与量价共振</x:v>
      </x:c>
      <x:c r="H338" t="str">
        <x:v>1-4周</x:v>
      </x:c>
      <x:c r="I338" t="str">
        <x:v>若收盘站上20日均线且20日量比达到0.80，并出现芯片、算力或软件订单验证，且中美会谈未新增出口限制，才进入可执行状态。 AKShare=stale_cache，最新可用收盘截至2026-09-11，不作为2026-09-18当日行情；国产AI芯片与科技供应链仅作条件观察，不模拟成交。</x:v>
      </x:c>
      <x:c r="J338" t="str">
        <x:v>触发后下一交易日在20日均线至上方2.5%记录模拟入场，高开超过3%取消。</x:v>
      </x:c>
      <x:c r="K338" t="str">
        <x:v>收盘跌破20日均线下方4%止损；上涨10%止盈；20个交易日未触发则到期。</x:v>
      </x:c>
      <x:c r="L338" t="n">
        <x:v>43</x:v>
      </x:c>
      <x:c r="M338" t="str">
        <x:v>v1.8</x:v>
      </x:c>
      <x:c r="N338" t="str">
        <x:v>华为新芯片提升国产算力证据质量，但加息、出口管制和估值压力仍需量价、客户和毛利数据确认。</x:v>
      </x:c>
      <x:c r="O338" t="str">
        <x:v>出口限制升级、量产或订单兑现慢、估值回撤或流动性收缩。</x:v>
      </x:c>
      <x:c r="P338" t="str">
        <x:v>国产AI芯片与科技供应链</x:v>
      </x:c>
      <x:c r="Q338" t="str">
        <x:v>已复盘</x:v>
      </x:c>
      <x:c r="R338" t="d">
        <x:v>2026-10-10T00:00:00.000Z</x:v>
      </x:c>
      <x:c r="S338"/>
      <x:c r="T338"/>
      <x:c r="U338"/>
      <x:c r="V338" t="str">
        <x:v>未触发</x:v>
      </x:c>
      <x:c r="W338"/>
      <x:c r="X338" t="str">
        <x:v>周复盘2026-10-10：AKShare=live；截至历史数据日未观察到同时满足建议入场条件的交易日未模拟成交；未触发不计入方向命中率。</x:v>
      </x:c>
    </x:row>
    <x:row r="339" ht="45" customHeight="1">
      <x:c r="A339" t="n">
        <x:v>46283</x:v>
      </x:c>
      <x:c r="B339" t="str">
        <x:v>20260918-S03</x:v>
      </x:c>
      <x:c r="C339" t="str">
        <x:v>沪深300ETF</x:v>
      </x:c>
      <x:c r="D339" t="str">
        <x:v>510300.SH</x:v>
      </x:c>
      <x:c r="E339" t="str">
        <x:v>中国A股</x:v>
      </x:c>
      <x:c r="F339" t="str">
        <x:v>ETF</x:v>
      </x:c>
      <x:c r="G339" t="str">
        <x:v>观望转买入，等待先进制造与宽基量能确认</x:v>
      </x:c>
      <x:c r="H339" t="str">
        <x:v>2-6周</x:v>
      </x:c>
      <x:c r="I339" t="str">
        <x:v>若收盘重新站上20日均线、20日量比达到0.80，且制造业订单或跨境资金改善、全球油价和长端利率不再上行，才记录宽基入场。 AKShare=stale_cache，最新可用收盘截至2026-09-11，不作为2026-09-18当日行情；中国先进制造与产业链安全仅作条件观察，不模拟成交。</x:v>
      </x:c>
      <x:c r="J339" t="str">
        <x:v>触发后下一交易日在20日均线至上方2%记录模拟入场，高开超过3%取消。</x:v>
      </x:c>
      <x:c r="K339" t="str">
        <x:v>收盘跌破20日均线下方4%止损；上涨8%分批止盈；30个交易日未触发则到期。</x:v>
      </x:c>
      <x:c r="L339" t="n">
        <x:v>43</x:v>
      </x:c>
      <x:c r="M339" t="str">
        <x:v>v1.8</x:v>
      </x:c>
      <x:c r="N339" t="str">
        <x:v>先进制造政策提供中期盈利线索，但全球利率、能源和内需仍需成交额、利润和资金流共同确认。</x:v>
      </x:c>
      <x:c r="O339" t="str">
        <x:v>全球风险偏好下降、能源再涨、内需偏弱或盈利预期下修。</x:v>
      </x:c>
      <x:c r="P339" t="str">
        <x:v>中国先进制造与产业链安全</x:v>
      </x:c>
      <x:c r="Q339" t="str">
        <x:v>待跟踪</x:v>
      </x:c>
      <x:c r="R339"/>
      <x:c r="S339"/>
      <x:c r="T339"/>
      <x:c r="U339"/>
      <x:c r="V339"/>
      <x:c r="W339"/>
      <x:c r="X339" t="str">
        <x:v>Data=stale_cache，截至2026-09-11；Viewpoint=20260918-O03；Parent=20260918-中国先进制造与产业链安全；方向/触发/触发后概率=62%/49%/59%；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340" ht="45" customHeight="1">
      <x:c r="A340" t="n">
        <x:v>46283</x:v>
      </x:c>
      <x:c r="B340" t="str">
        <x:v>20260918-S04</x:v>
      </x:c>
      <x:c r="C340" t="str">
        <x:v>机器人ETF</x:v>
      </x:c>
      <x:c r="D340" t="str">
        <x:v>562500.SH</x:v>
      </x:c>
      <x:c r="E340" t="str">
        <x:v>中国A股</x:v>
      </x:c>
      <x:c r="F340" t="str">
        <x:v>ETF</x:v>
      </x:c>
      <x:c r="G340" t="str">
        <x:v>观望，等待先进制造订单与量价确认</x:v>
      </x:c>
      <x:c r="H340" t="str">
        <x:v>1-4周</x:v>
      </x:c>
      <x:c r="I340" t="str">
        <x:v>若收盘站上20日均线且20日量比达到0.90，并出现机器人量产、零部件交付或AI基础设施资本开支验证，才进入执行窗口。 AKShare=stale_cache，最新可用收盘截至2026-09-11，不作为2026-09-18当日行情；先进制造与AI基础设施仅作条件观察，不模拟成交。</x:v>
      </x:c>
      <x:c r="J340" t="str">
        <x:v>触发后下一交易日在20日均线至上方2.5%记录模拟入场，高开超过3%取消。</x:v>
      </x:c>
      <x:c r="K340" t="str">
        <x:v>收盘跌破20日均线下方5%止损；上涨12%止盈；20个交易日未触发则到期。</x:v>
      </x:c>
      <x:c r="L340" t="n">
        <x:v>46</x:v>
      </x:c>
      <x:c r="M340" t="str">
        <x:v>v1.8</x:v>
      </x:c>
      <x:c r="N340" t="str">
        <x:v>先进制造政策和AI基础设施形成主题催化，但仍需订单、良率、现金流和估值共同验证。</x:v>
      </x:c>
      <x:c r="O340" t="str">
        <x:v>量产延迟、资本开支不及预期、估值过高或电力成本约束。</x:v>
      </x:c>
      <x:c r="P340" t="str">
        <x:v>先进制造与AI基础设施</x:v>
      </x:c>
      <x:c r="Q340" t="str">
        <x:v>已复盘</x:v>
      </x:c>
      <x:c r="R340" t="d">
        <x:v>2026-10-10T00:00:00.000Z</x:v>
      </x:c>
      <x:c r="S340"/>
      <x:c r="T340"/>
      <x:c r="U340"/>
      <x:c r="V340" t="str">
        <x:v>未触发</x:v>
      </x:c>
      <x:c r="W340"/>
      <x:c r="X340" t="str">
        <x:v>周复盘2026-10-10：AKShare=live；截至历史数据日未观察到同时满足建议入场条件的交易日未模拟成交；未触发不计入方向命中率。</x:v>
      </x:c>
    </x:row>
    <x:row r="341" ht="45" customHeight="1">
      <x:c r="A341" t="n">
        <x:v>46283</x:v>
      </x:c>
      <x:c r="B341" t="str">
        <x:v>20260918-S05</x:v>
      </x:c>
      <x:c r="C341" t="str">
        <x:v>消费ETF</x:v>
      </x:c>
      <x:c r="D341" t="str">
        <x:v>159928.SZ</x:v>
      </x:c>
      <x:c r="E341" t="str">
        <x:v>中国A股</x:v>
      </x:c>
      <x:c r="F341" t="str">
        <x:v>ETF</x:v>
      </x:c>
      <x:c r="G341" t="str">
        <x:v>反弹卖出，等待收入与服务消费确认</x:v>
      </x:c>
      <x:c r="H341" t="str">
        <x:v>1-3周</x:v>
      </x:c>
      <x:c r="I341" t="str">
        <x:v>若反弹接近20日均线但量比低于0.80，且零售、就业或企业利润仍未改善，记录减仓/反弹卖出。 AKShare=stale_cache，最新可用收盘截至2026-09-11，不作为2026-09-18当日行情；加息后的全球风险偏好与服务贸易仅作条件观察，不模拟成交。</x:v>
      </x:c>
      <x:c r="J341" t="str">
        <x:v>反弹至20日均线下方1.5%至上方1%且量能未放大时记录模拟卖出。</x:v>
      </x:c>
      <x:c r="K341" t="str">
        <x:v>若收盘重新站上20日均线上方3%且量比达到1.0，撤销看空；若下跌8%则止盈；15个交易日到期。</x:v>
      </x:c>
      <x:c r="L341" t="n">
        <x:v>40</x:v>
      </x:c>
      <x:c r="M341" t="str">
        <x:v>v1.8</x:v>
      </x:c>
      <x:c r="N341" t="str">
        <x:v>加息和能源成本抬高贴现率与生活成本，服务贸易政策虽改善中期预期，但消费修复仍需收入、客流、信用和利润闭环。</x:v>
      </x:c>
      <x:c r="O341" t="str">
        <x:v>消费刺激超预期、居民收入修复或服务贸易收入快速兑现。</x:v>
      </x:c>
      <x:c r="P341" t="str">
        <x:v>加息后的全球风险偏好与服务贸易</x:v>
      </x:c>
      <x:c r="Q341" t="str">
        <x:v>待跟踪</x:v>
      </x:c>
      <x:c r="R341"/>
      <x:c r="S341"/>
      <x:c r="T341"/>
      <x:c r="U341"/>
      <x:c r="V341"/>
      <x:c r="W341"/>
      <x:c r="X341" t="str">
        <x:v>Data=stale_cache，截至2026-09-11；Viewpoint=20260918-O05；Parent=20260918-加息后的全球风险偏好与服务贸易；方向/触发/触发后概率=58%/50%/55%；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342" ht="45" customHeight="1">
      <x:c r="A342" t="n">
        <x:v>46284</x:v>
      </x:c>
      <x:c r="B342" t="str">
        <x:v>20260919-S01</x:v>
      </x:c>
      <x:c r="C342" t="str">
        <x:v>黄金ETF</x:v>
      </x:c>
      <x:c r="D342" t="str">
        <x:v>518880.SH</x:v>
      </x:c>
      <x:c r="E342" t="str">
        <x:v>中国A股</x:v>
      </x:c>
      <x:c r="F342" t="str">
        <x:v>ETF</x:v>
      </x:c>
      <x:c r="G342" t="str">
        <x:v>持有对冲，等待能源与实际利率确认</x:v>
      </x:c>
      <x:c r="H342" t="str">
        <x:v>1-4周</x:v>
      </x:c>
      <x:c r="I342" t="str">
        <x:v>若收盘重新站上20日均线且20日量比达到0.80，同时海湾或红海通行风险仍高，才记录防御性入场；若实际利率急升且油价回落则不追。 截至2026-09-18收盘9.009元、5日均线8.8948元、20日均线9.1286元、20日量比1.0167、5日涨跌0.74%；中东冲突与能源通道只在价量条件满足时记录模拟成交。</x:v>
      </x:c>
      <x:c r="J342" t="str">
        <x:v>下一交易日在20日均线附近上下1.5%记录模拟入场，高开超过3%取消。</x:v>
      </x:c>
      <x:c r="K342" t="str">
        <x:v>收盘跌破20日均线下方3%止损；上涨8%分批止盈；20个交易日未触发则到期。</x:v>
      </x:c>
      <x:c r="L342" t="n">
        <x:v>49</x:v>
      </x:c>
      <x:c r="M342" t="str">
        <x:v>v1.8</x:v>
      </x:c>
      <x:c r="N342" t="str">
        <x:v>能源通道风险支持黄金对冲，但实际利率上行和油价回落可能压制金价，必须等待价量同步。</x:v>
      </x:c>
      <x:c r="O342" t="str">
        <x:v>实际利率上行、美元走强、通道快速修复或黄金高位回撤。</x:v>
      </x:c>
      <x:c r="P342" t="str">
        <x:v>中东冲突与能源通道</x:v>
      </x:c>
      <x:c r="Q342" t="str">
        <x:v>已复盘</x:v>
      </x:c>
      <x:c r="R342" t="d">
        <x:v>2026-10-10T00:00:00.000Z</x:v>
      </x:c>
      <x:c r="S342"/>
      <x:c r="T342"/>
      <x:c r="U342"/>
      <x:c r="V342" t="str">
        <x:v>未触发</x:v>
      </x:c>
      <x:c r="W342"/>
      <x:c r="X342" t="str">
        <x:v>周复盘2026-10-10：AKShare=live；截至历史数据日未观察到同时满足建议入场条件的交易日未模拟成交；未触发不计入方向命中率。</x:v>
      </x:c>
    </x:row>
    <x:row r="343" ht="45" customHeight="1">
      <x:c r="A343" t="n">
        <x:v>46284</x:v>
      </x:c>
      <x:c r="B343" t="str">
        <x:v>20260919-S02</x:v>
      </x:c>
      <x:c r="C343" t="str">
        <x:v>半导体ETF</x:v>
      </x:c>
      <x:c r="D343" t="str">
        <x:v>512480.SH</x:v>
      </x:c>
      <x:c r="E343" t="str">
        <x:v>中国A股</x:v>
      </x:c>
      <x:c r="F343" t="str">
        <x:v>ETF</x:v>
      </x:c>
      <x:c r="G343" t="str">
        <x:v>观望转买入，等待华为芯片订单与量价共振</x:v>
      </x:c>
      <x:c r="H343" t="str">
        <x:v>1-4周</x:v>
      </x:c>
      <x:c r="I343" t="str">
        <x:v>若收盘站上20日均线且20日量比达到0.80，并出现芯片、算力或软件订单验证，且未新增出口限制，才进入可执行状态。 截至2026-09-18收盘1.041元、5日均线0.9922元、20日均线1.0043元、20日量比1.2571、5日涨跌8.44%；国产AI芯片与科技供应链只在价量条件满足时记录模拟成交。</x:v>
      </x:c>
      <x:c r="J343" t="str">
        <x:v>触发后下一交易日在20日均线至上方2.5%记录模拟入场，高开超过3%取消。</x:v>
      </x:c>
      <x:c r="K343" t="str">
        <x:v>收盘跌破20日均线下方4%止损；上涨10%止盈；20个交易日未触发则到期。</x:v>
      </x:c>
      <x:c r="L343" t="n">
        <x:v>53</x:v>
      </x:c>
      <x:c r="M343" t="str">
        <x:v>v1.8</x:v>
      </x:c>
      <x:c r="N343" t="str">
        <x:v>华为新芯片提升国产算力证据质量，但出口管制、估值和订单兑现仍需量价与客户数据确认。</x:v>
      </x:c>
      <x:c r="O343" t="str">
        <x:v>出口限制升级、量产或订单兑现慢、估值回撤或流动性收缩。</x:v>
      </x:c>
      <x:c r="P343" t="str">
        <x:v>国产AI芯片与科技供应链</x:v>
      </x:c>
      <x:c r="Q343" t="str">
        <x:v>已复盘</x:v>
      </x:c>
      <x:c r="R343" t="d">
        <x:v>2026-10-10T00:00:00.000Z</x:v>
      </x:c>
      <x:c r="S343"/>
      <x:c r="T343"/>
      <x:c r="U343"/>
      <x:c r="V343" t="str">
        <x:v>未触发</x:v>
      </x:c>
      <x:c r="W343"/>
      <x:c r="X343" t="str">
        <x:v>周复盘2026-10-10：AKShare=live；截至历史数据日未观察到同时满足建议入场条件的交易日未模拟成交；未触发不计入方向命中率。</x:v>
      </x:c>
    </x:row>
    <x:row r="344" ht="45" customHeight="1">
      <x:c r="A344" t="n">
        <x:v>46284</x:v>
      </x:c>
      <x:c r="B344" t="str">
        <x:v>20260919-S03</x:v>
      </x:c>
      <x:c r="C344" t="str">
        <x:v>沪深300ETF</x:v>
      </x:c>
      <x:c r="D344" t="str">
        <x:v>510300.SH</x:v>
      </x:c>
      <x:c r="E344" t="str">
        <x:v>中国A股</x:v>
      </x:c>
      <x:c r="F344" t="str">
        <x:v>ETF</x:v>
      </x:c>
      <x:c r="G344" t="str">
        <x:v>观望转买入，等待先进制造与宽基量能确认</x:v>
      </x:c>
      <x:c r="H344" t="str">
        <x:v>2-6周</x:v>
      </x:c>
      <x:c r="I344" t="str">
        <x:v>若收盘重新站上20日均线、20日量比达到0.80，且制造业订单或跨境资金改善、全球油价和长端利率不再上行，才记录宽基入场。 截至2026-09-18收盘4.582元、5日均线4.5478元、20日均线4.6161元、20日量比0.8823、5日涨跌0.07%；中国先进制造与产业链安全只在价量条件满足时记录模拟成交。</x:v>
      </x:c>
      <x:c r="J344" t="str">
        <x:v>触发后下一交易日在20日均线至上方2%记录模拟入场，高开超过3%取消。</x:v>
      </x:c>
      <x:c r="K344" t="str">
        <x:v>收盘跌破20日均线下方4%止损；上涨8%分批止盈；30个交易日未触发则到期。</x:v>
      </x:c>
      <x:c r="L344" t="n">
        <x:v>53</x:v>
      </x:c>
      <x:c r="M344" t="str">
        <x:v>v1.8</x:v>
      </x:c>
      <x:c r="N344" t="str">
        <x:v>先进制造政策提供中期盈利线索，但全球利率、能源和内需仍需成交额、利润和资金流共同确认。</x:v>
      </x:c>
      <x:c r="O344" t="str">
        <x:v>全球风险偏好下降、能源再涨、内需偏弱或盈利预期下修。</x:v>
      </x:c>
      <x:c r="P344" t="str">
        <x:v>中国先进制造与产业链安全</x:v>
      </x:c>
      <x:c r="Q344" t="str">
        <x:v>待跟踪</x:v>
      </x:c>
      <x:c r="R344"/>
      <x:c r="S344"/>
      <x:c r="T344"/>
      <x:c r="U344"/>
      <x:c r="V344"/>
      <x:c r="W344"/>
      <x:c r="X344" t="str">
        <x:v>Data=live，截至2026-09-18；Viewpoint=20260919-O03；Parent=20260919-中国先进制造与产业链安全；方向/触发/触发后概率=62%/49%/59%；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345" ht="45" customHeight="1">
      <x:c r="A345" t="n">
        <x:v>46284</x:v>
      </x:c>
      <x:c r="B345" t="str">
        <x:v>20260919-S04</x:v>
      </x:c>
      <x:c r="C345" t="str">
        <x:v>机器人ETF</x:v>
      </x:c>
      <x:c r="D345" t="str">
        <x:v>562500.SH</x:v>
      </x:c>
      <x:c r="E345" t="str">
        <x:v>中国A股</x:v>
      </x:c>
      <x:c r="F345" t="str">
        <x:v>ETF</x:v>
      </x:c>
      <x:c r="G345" t="str">
        <x:v>观望，等待订单与量价确认</x:v>
      </x:c>
      <x:c r="H345" t="str">
        <x:v>1-4周</x:v>
      </x:c>
      <x:c r="I345" t="str">
        <x:v>若收盘站上20日均线且20日量比达到0.90，并出现机器人量产、零部件交付或AI基础设施资本开支验证，才进入执行窗口。 截至2026-09-18收盘0.934元、5日均线0.9164元、20日均线0.9395元、20日量比1.1492、5日涨跌2.64%；先进制造与AI基础设施只在价量条件满足时记录模拟成交。</x:v>
      </x:c>
      <x:c r="J345" t="str">
        <x:v>触发后下一交易日在20日均线至上方2.5%记录模拟入场，高开超过3%取消。</x:v>
      </x:c>
      <x:c r="K345" t="str">
        <x:v>收盘跌破20日均线下方5%止损；上涨12%止盈；20个交易日未触发则到期。</x:v>
      </x:c>
      <x:c r="L345" t="n">
        <x:v>56</x:v>
      </x:c>
      <x:c r="M345" t="str">
        <x:v>v1.8</x:v>
      </x:c>
      <x:c r="N345" t="str">
        <x:v>先进制造政策和AI基础设施形成主题催化，但仍需订单、良率、现金流和估值共同验证。</x:v>
      </x:c>
      <x:c r="O345" t="str">
        <x:v>量产延迟、资本开支不及预期、估值过高或电力成本约束。</x:v>
      </x:c>
      <x:c r="P345" t="str">
        <x:v>先进制造与AI基础设施</x:v>
      </x:c>
      <x:c r="Q345" t="str">
        <x:v>已复盘</x:v>
      </x:c>
      <x:c r="R345" t="d">
        <x:v>2026-10-10T00:00:00.000Z</x:v>
      </x:c>
      <x:c r="S345"/>
      <x:c r="T345"/>
      <x:c r="U345"/>
      <x:c r="V345" t="str">
        <x:v>未触发</x:v>
      </x:c>
      <x:c r="W345"/>
      <x:c r="X345" t="str">
        <x:v>周复盘2026-10-10：AKShare=live；截至历史数据日未观察到同时满足建议入场条件的交易日未模拟成交；未触发不计入方向命中率。</x:v>
      </x:c>
    </x:row>
    <x:row r="346" ht="45" customHeight="1">
      <x:c r="A346" t="n">
        <x:v>46284</x:v>
      </x:c>
      <x:c r="B346" t="str">
        <x:v>20260919-S05</x:v>
      </x:c>
      <x:c r="C346" t="str">
        <x:v>消费ETF</x:v>
      </x:c>
      <x:c r="D346" t="str">
        <x:v>159928.SZ</x:v>
      </x:c>
      <x:c r="E346" t="str">
        <x:v>中国A股</x:v>
      </x:c>
      <x:c r="F346" t="str">
        <x:v>ETF</x:v>
      </x:c>
      <x:c r="G346" t="str">
        <x:v>反弹卖出，等待收入与服务消费确认</x:v>
      </x:c>
      <x:c r="H346" t="str">
        <x:v>1-3周</x:v>
      </x:c>
      <x:c r="I346" t="str">
        <x:v>若反弹接近20日均线但量比低于0.80，且零售、就业或企业利润仍未改善，记录减仓或反弹卖出。 截至2026-09-18收盘0.652元、5日均线0.652元、20日均线0.6657元、20日量比0.5352、5日涨跌-0.91%；全球长端利率与能源价格只在价量条件满足时记录模拟成交。</x:v>
      </x:c>
      <x:c r="J346" t="str">
        <x:v>反弹至20日均线下方1.5%至上方1%且量能未放大时记录模拟卖出。</x:v>
      </x:c>
      <x:c r="K346" t="str">
        <x:v>若收盘重新站上20日均线上方3%且量比达到1.0，撤销看空；若下跌8%则止盈；15个交易日到期。</x:v>
      </x:c>
      <x:c r="L346" t="n">
        <x:v>50</x:v>
      </x:c>
      <x:c r="M346" t="str">
        <x:v>v1.8</x:v>
      </x:c>
      <x:c r="N346" t="str">
        <x:v>能源与利率压力抬高贴现率和生活成本，消费修复仍需收入、客流、信用和利润闭环。</x:v>
      </x:c>
      <x:c r="O346" t="str">
        <x:v>消费刺激超预期、居民收入修复或服务消费政策快速传导。</x:v>
      </x:c>
      <x:c r="P346" t="str">
        <x:v>全球长端利率与能源价格</x:v>
      </x:c>
      <x:c r="Q346" t="str">
        <x:v>待跟踪</x:v>
      </x:c>
      <x:c r="R346"/>
      <x:c r="S346"/>
      <x:c r="T346"/>
      <x:c r="U346"/>
      <x:c r="V346"/>
      <x:c r="W346"/>
      <x:c r="X346" t="str">
        <x:v>Data=live，截至2026-09-18；Viewpoint=20260919-O05；Parent=20260919-全球长端利率与能源价格；方向/触发/触发后概率=58%/50%/55%；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347" ht="45" customHeight="1">
      <x:c r="A347" t="n">
        <x:v>46285</x:v>
      </x:c>
      <x:c r="B347" t="str">
        <x:v>20260920-S01</x:v>
      </x:c>
      <x:c r="C347" t="str">
        <x:v>黄金ETF</x:v>
      </x:c>
      <x:c r="D347" t="str">
        <x:v>518880.SH</x:v>
      </x:c>
      <x:c r="E347" t="str">
        <x:v>中国A股</x:v>
      </x:c>
      <x:c r="F347" t="str">
        <x:v>ETF</x:v>
      </x:c>
      <x:c r="G347" t="str">
        <x:v>持有对冲，等待油价与实际利率确认</x:v>
      </x:c>
      <x:c r="H347" t="str">
        <x:v>1-4周</x:v>
      </x:c>
      <x:c r="I347" t="str">
        <x:v>若收盘重新站上20日均线且20日量比达到0.80，同时油价与通行风险仍高，才记录防御性入场；若中国进口下降使油价快速回落且实际利率急升则不追。 截至2026-09-18收盘9.009元、5日均线8.8948元、20日均线9.1286元、20日量比1.0167、5日涨跌0.74%；能源供给与中国进口只在价量条件满足时记录模拟成交。</x:v>
      </x:c>
      <x:c r="J347" t="str">
        <x:v>下一交易日在20日均线附近上下1.5%记录模拟入场，高开超过3%取消。</x:v>
      </x:c>
      <x:c r="K347" t="str">
        <x:v>收盘跌破20日均线下方3%止损；上涨8%分批止盈；20个交易日未触发则到期。</x:v>
      </x:c>
      <x:c r="L347" t="n">
        <x:v>49</x:v>
      </x:c>
      <x:c r="M347" t="str">
        <x:v>v1.8</x:v>
      </x:c>
      <x:c r="N347" t="str">
        <x:v>能源供给不确定性支持黄金对冲，但油价回落和实际利率上行可能压制金价，必须等待价量同步。</x:v>
      </x:c>
      <x:c r="O347" t="str">
        <x:v>实际利率上行、美元走强、能源通道快速修复或黄金高位回撤。</x:v>
      </x:c>
      <x:c r="P347" t="str">
        <x:v>能源供给与中国进口</x:v>
      </x:c>
      <x:c r="Q347" t="str">
        <x:v>已复盘</x:v>
      </x:c>
      <x:c r="R347" t="d">
        <x:v>2026-10-10T00:00:00.000Z</x:v>
      </x:c>
      <x:c r="S347"/>
      <x:c r="T347"/>
      <x:c r="U347"/>
      <x:c r="V347" t="str">
        <x:v>未触发</x:v>
      </x:c>
      <x:c r="W347"/>
      <x:c r="X347" t="str">
        <x:v>周复盘2026-10-10：AKShare=live；截至历史数据日未观察到同时满足建议入场条件的交易日未模拟成交；未触发不计入方向命中率。</x:v>
      </x:c>
    </x:row>
    <x:row r="348" ht="45" customHeight="1">
      <x:c r="A348" t="n">
        <x:v>46285</x:v>
      </x:c>
      <x:c r="B348" t="str">
        <x:v>20260920-S02</x:v>
      </x:c>
      <x:c r="C348" t="str">
        <x:v>半导体ETF</x:v>
      </x:c>
      <x:c r="D348" t="str">
        <x:v>512480.SH</x:v>
      </x:c>
      <x:c r="E348" t="str">
        <x:v>中国A股</x:v>
      </x:c>
      <x:c r="F348" t="str">
        <x:v>ETF</x:v>
      </x:c>
      <x:c r="G348" t="str">
        <x:v>观望转买入，等待材料订单与量价共振</x:v>
      </x:c>
      <x:c r="H348" t="str">
        <x:v>1-4周</x:v>
      </x:c>
      <x:c r="I348" t="str">
        <x:v>若收盘站上20日均线且20日量比达到0.80，并出现材料、设备或AI算力订单验证，且未新增出口限制，才进入可执行状态。 截至2026-09-18收盘1.041元、5日均线0.9922元、20日均线1.0043元、20日量比1.2571、5日涨跌8.44%；半导体材料与供应链本地化只在价量条件满足时记录模拟成交。</x:v>
      </x:c>
      <x:c r="J348" t="str">
        <x:v>触发后下一交易日在20日均线至上方2.5%记录模拟入场，高开超过3%取消。</x:v>
      </x:c>
      <x:c r="K348" t="str">
        <x:v>收盘跌破20日均线下方4%止损；上涨10%止盈；20个交易日未触发则到期。</x:v>
      </x:c>
      <x:c r="L348" t="n">
        <x:v>53</x:v>
      </x:c>
      <x:c r="M348" t="str">
        <x:v>v1.8</x:v>
      </x:c>
      <x:c r="N348" t="str">
        <x:v>上游材料本地化和AI算力需求提升产业证据质量，但认证周期、人才短缺和出口限制仍需订单与毛利验证。</x:v>
      </x:c>
      <x:c r="O348" t="str">
        <x:v>出口限制升级、材料认证延期、人才成本上升、估值回撤或流动性收缩。</x:v>
      </x:c>
      <x:c r="P348" t="str">
        <x:v>半导体材料与供应链本地化</x:v>
      </x:c>
      <x:c r="Q348" t="str">
        <x:v>已复盘</x:v>
      </x:c>
      <x:c r="R348" t="d">
        <x:v>2026-10-10T00:00:00.000Z</x:v>
      </x:c>
      <x:c r="S348"/>
      <x:c r="T348"/>
      <x:c r="U348"/>
      <x:c r="V348" t="str">
        <x:v>未触发</x:v>
      </x:c>
      <x:c r="W348"/>
      <x:c r="X348" t="str">
        <x:v>周复盘2026-10-10：AKShare=live；截至历史数据日未观察到同时满足建议入场条件的交易日未模拟成交；未触发不计入方向命中率。</x:v>
      </x:c>
    </x:row>
    <x:row r="349" ht="45" customHeight="1">
      <x:c r="A349" t="n">
        <x:v>46285</x:v>
      </x:c>
      <x:c r="B349" t="str">
        <x:v>20260920-S03</x:v>
      </x:c>
      <x:c r="C349" t="str">
        <x:v>沪深300ETF</x:v>
      </x:c>
      <x:c r="D349" t="str">
        <x:v>510300.SH</x:v>
      </x:c>
      <x:c r="E349" t="str">
        <x:v>中国A股</x:v>
      </x:c>
      <x:c r="F349" t="str">
        <x:v>ETF</x:v>
      </x:c>
      <x:c r="G349" t="str">
        <x:v>观望转买入，等待宽基量能与风险偏好确认</x:v>
      </x:c>
      <x:c r="H349" t="str">
        <x:v>2-6周</x:v>
      </x:c>
      <x:c r="I349" t="str">
        <x:v>若收盘重新站上20日均线、20日量比达到0.80，且先进制造订单改善、油价和长端利率不再上行，才记录宽基入场。 截至2026-09-18收盘4.582元、5日均线4.5478元、20日均线4.6161元、20日量比0.8823、5日涨跌0.07%；中国先进制造与产业链安全只在价量条件满足时记录模拟成交。</x:v>
      </x:c>
      <x:c r="J349" t="str">
        <x:v>触发后下一交易日在20日均线至上方2%记录模拟入场，高开超过3%取消。</x:v>
      </x:c>
      <x:c r="K349" t="str">
        <x:v>收盘跌破20日均线下方4%止损；上涨8%分批止盈；30个交易日未触发则到期。</x:v>
      </x:c>
      <x:c r="L349" t="n">
        <x:v>53</x:v>
      </x:c>
      <x:c r="M349" t="str">
        <x:v>v1.8</x:v>
      </x:c>
      <x:c r="N349" t="str">
        <x:v>先进制造政策提供中期盈利线索，但能源、利率和内需仍需成交额、利润和资金流共同确认。</x:v>
      </x:c>
      <x:c r="O349" t="str">
        <x:v>能源再涨、长端利率上行、内需偏弱或盈利预期下修。</x:v>
      </x:c>
      <x:c r="P349" t="str">
        <x:v>中国先进制造与产业链安全</x:v>
      </x:c>
      <x:c r="Q349" t="str">
        <x:v>待跟踪</x:v>
      </x:c>
      <x:c r="R349"/>
      <x:c r="S349"/>
      <x:c r="T349"/>
      <x:c r="U349"/>
      <x:c r="V349"/>
      <x:c r="W349"/>
      <x:c r="X349" t="str">
        <x:v>Data=live，截至2026-09-18；Viewpoint=20260920-O03；Parent=20260920-中国先进制造与产业链安全；方向/触发/触发后概率=62%/49%/59%；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350" ht="45" customHeight="1">
      <x:c r="A350" t="n">
        <x:v>46285</x:v>
      </x:c>
      <x:c r="B350" t="str">
        <x:v>20260920-S04</x:v>
      </x:c>
      <x:c r="C350" t="str">
        <x:v>机器人ETF</x:v>
      </x:c>
      <x:c r="D350" t="str">
        <x:v>562500.SH</x:v>
      </x:c>
      <x:c r="E350" t="str">
        <x:v>中国A股</x:v>
      </x:c>
      <x:c r="F350" t="str">
        <x:v>ETF</x:v>
      </x:c>
      <x:c r="G350" t="str">
        <x:v>观望，等待AI基础设施订单与量价确认</x:v>
      </x:c>
      <x:c r="H350" t="str">
        <x:v>1-4周</x:v>
      </x:c>
      <x:c r="I350" t="str">
        <x:v>若收盘站上20日均线且20日量比达到0.90，并出现机器人量产、数据中心资本开支或订单验证，才进入执行窗口。 截至2026-09-18收盘0.934元、5日均线0.9164元、20日均线0.9395元、20日量比1.1492、5日涨跌2.64%；AI基础设施与人才瓶颈只在价量条件满足时记录模拟成交。</x:v>
      </x:c>
      <x:c r="J350" t="str">
        <x:v>触发后下一交易日在20日均线至上方2.5%记录模拟入场，高开超过3%取消。</x:v>
      </x:c>
      <x:c r="K350" t="str">
        <x:v>收盘跌破20日均线下方5%止损；上涨12%止盈；20个交易日未触发则到期。</x:v>
      </x:c>
      <x:c r="L350" t="n">
        <x:v>56</x:v>
      </x:c>
      <x:c r="M350" t="str">
        <x:v>v1.8</x:v>
      </x:c>
      <x:c r="N350" t="str">
        <x:v>AI基础设施持续扩张和机器人产业催化仍在，但人才、设备、用电和订单兑现构成现实约束。</x:v>
      </x:c>
      <x:c r="O350" t="str">
        <x:v>人才与设备瓶颈、资本开支延迟、估值过高或电力成本约束。</x:v>
      </x:c>
      <x:c r="P350" t="str">
        <x:v>AI基础设施与人才瓶颈</x:v>
      </x:c>
      <x:c r="Q350" t="str">
        <x:v>已复盘</x:v>
      </x:c>
      <x:c r="R350" t="d">
        <x:v>2026-10-10T00:00:00.000Z</x:v>
      </x:c>
      <x:c r="S350"/>
      <x:c r="T350"/>
      <x:c r="U350"/>
      <x:c r="V350" t="str">
        <x:v>未触发</x:v>
      </x:c>
      <x:c r="W350"/>
      <x:c r="X350" t="str">
        <x:v>周复盘2026-10-10：AKShare=live；截至历史数据日未观察到同时满足建议入场条件的交易日未模拟成交；未触发不计入方向命中率。</x:v>
      </x:c>
    </x:row>
    <x:row r="351" ht="45" customHeight="1">
      <x:c r="A351" t="n">
        <x:v>46285</x:v>
      </x:c>
      <x:c r="B351" t="str">
        <x:v>20260920-S05</x:v>
      </x:c>
      <x:c r="C351" t="str">
        <x:v>消费ETF</x:v>
      </x:c>
      <x:c r="D351" t="str">
        <x:v>159928.SZ</x:v>
      </x:c>
      <x:c r="E351" t="str">
        <x:v>中国A股</x:v>
      </x:c>
      <x:c r="F351" t="str">
        <x:v>ETF</x:v>
      </x:c>
      <x:c r="G351" t="str">
        <x:v>反弹卖出，等待收入与服务消费确认</x:v>
      </x:c>
      <x:c r="H351" t="str">
        <x:v>1-3周</x:v>
      </x:c>
      <x:c r="I351" t="str">
        <x:v>若反弹接近20日均线但量比低于0.80，且油价、融资成本或企业利润压力仍未改善，记录减仓或反弹卖出。 截至2026-09-18收盘0.652元、5日均线0.652元、20日均线0.6657元、20日量比0.5352、5日涨跌-0.91%；全球长端利率与能源价格只在价量条件满足时记录模拟成交。</x:v>
      </x:c>
      <x:c r="J351" t="str">
        <x:v>反弹至20日均线下方1.5%至上方1%且量能未放大时记录模拟卖出。</x:v>
      </x:c>
      <x:c r="K351" t="str">
        <x:v>若收盘重新站上20日均线上方3%且量比达到1.0，撤销看空；若下跌8%则止盈；15个交易日到期。</x:v>
      </x:c>
      <x:c r="L351" t="n">
        <x:v>50</x:v>
      </x:c>
      <x:c r="M351" t="str">
        <x:v>v1.8</x:v>
      </x:c>
      <x:c r="N351" t="str">
        <x:v>能源与长端利率压力抬高生活成本和贴现率，消费修复仍需收入、客流、信用和利润闭环。</x:v>
      </x:c>
      <x:c r="O351" t="str">
        <x:v>消费刺激超预期、居民收入修复或服务消费政策快速传导。</x:v>
      </x:c>
      <x:c r="P351" t="str">
        <x:v>全球长端利率与能源价格</x:v>
      </x:c>
      <x:c r="Q351" t="str">
        <x:v>待跟踪</x:v>
      </x:c>
      <x:c r="R351"/>
      <x:c r="S351"/>
      <x:c r="T351"/>
      <x:c r="U351"/>
      <x:c r="V351"/>
      <x:c r="W351"/>
      <x:c r="X351" t="str">
        <x:v>Data=live，截至2026-09-18；Viewpoint=20260920-O05；Parent=20260920-全球长端利率与能源价格；方向/触发/触发后概率=58%/50%/55%；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352" ht="45" customHeight="1">
      <x:c r="A352" t="n">
        <x:v>46286</x:v>
      </x:c>
      <x:c r="B352" t="str">
        <x:v>20260921-S01</x:v>
      </x:c>
      <x:c r="C352" t="str">
        <x:v>黄金ETF</x:v>
      </x:c>
      <x:c r="D352" t="str">
        <x:v>518880.SH</x:v>
      </x:c>
      <x:c r="E352" t="str">
        <x:v>中国A股</x:v>
      </x:c>
      <x:c r="F352" t="str">
        <x:v>ETF</x:v>
      </x:c>
      <x:c r="G352" t="str">
        <x:v>持有对冲，等待能源与实际利率确认</x:v>
      </x:c>
      <x:c r="H352" t="str">
        <x:v>1-4周</x:v>
      </x:c>
      <x:c r="I352" t="str">
        <x:v>若收盘重新站上20日均线且20日量比达到0.80，同时油价与地缘风险仍高，才记录防御性入场；若中美会谈推动能源流快速恢复且实际利率急升则不追。 截至2026-09-21收盘8.943元、5日均线8.9084元、20日均线9.0975元、20日量比0.5085、5日涨跌0.77%；全球长端利率与能源价格只在价量条件满足时记录模拟成交。</x:v>
      </x:c>
      <x:c r="J352" t="str">
        <x:v>下一交易日在20日均线附近上下1.5%记录模拟入场，高开超过3%取消。</x:v>
      </x:c>
      <x:c r="K352" t="str">
        <x:v>收盘跌破20日均线下方3%止损；上涨8%分批止盈；20个交易日未触发则到期。</x:v>
      </x:c>
      <x:c r="L352" t="n">
        <x:v>49</x:v>
      </x:c>
      <x:c r="M352" t="str">
        <x:v>v1.8</x:v>
      </x:c>
      <x:c r="N352" t="str">
        <x:v>地缘与能源通胀仍支持黄金对冲，但会谈缓和和实际利率上行可能压制金价，必须等待价量同步。</x:v>
      </x:c>
      <x:c r="O352" t="str">
        <x:v>实际利率上行、美元走强、能源通道快速修复或黄金高位回撤。</x:v>
      </x:c>
      <x:c r="P352" t="str">
        <x:v>全球长端利率与能源价格</x:v>
      </x:c>
      <x:c r="Q352" t="str">
        <x:v>已复盘</x:v>
      </x:c>
      <x:c r="R352" t="d">
        <x:v>2026-10-10T00:00:00.000Z</x:v>
      </x:c>
      <x:c r="S352"/>
      <x:c r="T352"/>
      <x:c r="U352"/>
      <x:c r="V352" t="str">
        <x:v>未触发</x:v>
      </x:c>
      <x:c r="W352"/>
      <x:c r="X352" t="str">
        <x:v>周复盘2026-10-10：AKShare=live；截至历史数据日未观察到同时满足建议入场条件的交易日未模拟成交；未触发不计入方向命中率。</x:v>
      </x:c>
    </x:row>
    <x:row r="353" ht="45" customHeight="1">
      <x:c r="A353" t="n">
        <x:v>46286</x:v>
      </x:c>
      <x:c r="B353" t="str">
        <x:v>20260921-S02</x:v>
      </x:c>
      <x:c r="C353" t="str">
        <x:v>半导体ETF</x:v>
      </x:c>
      <x:c r="D353" t="str">
        <x:v>512480.SH</x:v>
      </x:c>
      <x:c r="E353" t="str">
        <x:v>中国A股</x:v>
      </x:c>
      <x:c r="F353" t="str">
        <x:v>ETF</x:v>
      </x:c>
      <x:c r="G353" t="str">
        <x:v>观望转买入，等待AI规则与订单量价共振</x:v>
      </x:c>
      <x:c r="H353" t="str">
        <x:v>1-4周</x:v>
      </x:c>
      <x:c r="I353" t="str">
        <x:v>若收盘站上20日均线且20日量比达到0.80，并出现芯片、设备或AI算力订单验证，且中美会谈未新增出口限制，才进入可执行状态。 截至2026-09-21收盘1.04元、5日均线1.0108元、20日均线1.0057元、20日量比0.6517、5日涨跌9.82%；中国电子信息制造与研发只在价量条件满足时记录模拟成交。</x:v>
      </x:c>
      <x:c r="J353" t="str">
        <x:v>触发后下一交易日在20日均线至上方2.5%记录模拟入场，高开超过3%取消。</x:v>
      </x:c>
      <x:c r="K353" t="str">
        <x:v>收盘跌破20日均线下方4%止损；上涨10%止盈；20个交易日未触发则到期。</x:v>
      </x:c>
      <x:c r="L353" t="n">
        <x:v>53</x:v>
      </x:c>
      <x:c r="M353" t="str">
        <x:v>v1.8</x:v>
      </x:c>
      <x:c r="N353" t="str">
        <x:v>电子信息规划、AI安全沟通与产业研发目标提升中期证据质量，但出口限制、人才和资本开支兑现仍需确认。</x:v>
      </x:c>
      <x:c r="O353" t="str">
        <x:v>出口限制升级、研发投入未转化为订单、估值回撤或流动性收缩。</x:v>
      </x:c>
      <x:c r="P353" t="str">
        <x:v>中国电子信息制造与研发</x:v>
      </x:c>
      <x:c r="Q353" t="str">
        <x:v>已复盘</x:v>
      </x:c>
      <x:c r="R353" t="d">
        <x:v>2026-10-10T00:00:00.000Z</x:v>
      </x:c>
      <x:c r="S353"/>
      <x:c r="T353"/>
      <x:c r="U353"/>
      <x:c r="V353" t="str">
        <x:v>未触发</x:v>
      </x:c>
      <x:c r="W353"/>
      <x:c r="X353" t="str">
        <x:v>周复盘2026-10-10：AKShare=live；截至历史数据日未观察到同时满足建议入场条件的交易日未模拟成交；未触发不计入方向命中率。</x:v>
      </x:c>
    </x:row>
    <x:row r="354" ht="45" customHeight="1">
      <x:c r="A354" t="n">
        <x:v>46286</x:v>
      </x:c>
      <x:c r="B354" t="str">
        <x:v>20260921-S03</x:v>
      </x:c>
      <x:c r="C354" t="str">
        <x:v>沪深300ETF</x:v>
      </x:c>
      <x:c r="D354" t="str">
        <x:v>510300.SH</x:v>
      </x:c>
      <x:c r="E354" t="str">
        <x:v>中国A股</x:v>
      </x:c>
      <x:c r="F354" t="str">
        <x:v>ETF</x:v>
      </x:c>
      <x:c r="G354" t="str">
        <x:v>观望转买入，等待中美会谈与宽基量能确认</x:v>
      </x:c>
      <x:c r="H354" t="str">
        <x:v>2-6周</x:v>
      </x:c>
      <x:c r="I354" t="str">
        <x:v>若收盘重新站上20日均线、20日量比达到0.80，且中美贸易安排或中国消费数据改善、油价和长端利率不再上行，才记录宽基入场。 截至2026-09-21收盘4.591元、5日均线4.5556元、20日均线4.6143元、20日量比0.551、5日涨跌0.86%；中美贸易与AI会谈只在价量条件满足时记录模拟成交。</x:v>
      </x:c>
      <x:c r="J354" t="str">
        <x:v>触发后下一交易日在20日均线至上方2%记录模拟入场，高开超过3%取消。</x:v>
      </x:c>
      <x:c r="K354" t="str">
        <x:v>收盘跌破20日均线下方4%止损；上涨8%分批止盈；30个交易日未触发则到期。</x:v>
      </x:c>
      <x:c r="L354" t="n">
        <x:v>53</x:v>
      </x:c>
      <x:c r="M354" t="str">
        <x:v>v1.8</x:v>
      </x:c>
      <x:c r="N354" t="str">
        <x:v>贸易会谈和中国消费升级提供风险偏好线索，但能源、利率和内需仍需成交额、利润和资金流共同确认。</x:v>
      </x:c>
      <x:c r="O354" t="str">
        <x:v>谈判反复、能源再涨、长端利率上行或内需修复不及预期。</x:v>
      </x:c>
      <x:c r="P354" t="str">
        <x:v>中美贸易与AI会谈</x:v>
      </x:c>
      <x:c r="Q354" t="str">
        <x:v>待跟踪</x:v>
      </x:c>
      <x:c r="R354"/>
      <x:c r="S354"/>
      <x:c r="T354"/>
      <x:c r="U354"/>
      <x:c r="V354"/>
      <x:c r="W354"/>
      <x:c r="X354" t="str">
        <x:v>Data=live，截至2026-09-21；Viewpoint=20260921-O03；Parent=20260921-中美贸易与AI会谈；方向/触发/触发后概率=62%/49%/59%；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355" ht="45" customHeight="1">
      <x:c r="A355" t="n">
        <x:v>46286</x:v>
      </x:c>
      <x:c r="B355" t="str">
        <x:v>20260921-S04</x:v>
      </x:c>
      <x:c r="C355" t="str">
        <x:v>机器人ETF</x:v>
      </x:c>
      <x:c r="D355" t="str">
        <x:v>562500.SH</x:v>
      </x:c>
      <x:c r="E355" t="str">
        <x:v>中国A股</x:v>
      </x:c>
      <x:c r="F355" t="str">
        <x:v>ETF</x:v>
      </x:c>
      <x:c r="G355" t="str">
        <x:v>观望，等待AI资本开支与订单量价确认</x:v>
      </x:c>
      <x:c r="H355" t="str">
        <x:v>1-4周</x:v>
      </x:c>
      <x:c r="I355" t="str">
        <x:v>若收盘站上20日均线且20日量比达到0.90，并出现机器人订单、数据中心资本开支或产业链交付验证，才进入执行窗口。 截至2026-09-21收盘0.933元、5日均线0.9202元、20日均线0.9395元、20日量比0.6062、5日涨跌2.08%；AI基础设施与先进制造只在价量条件满足时记录模拟成交。</x:v>
      </x:c>
      <x:c r="J355" t="str">
        <x:v>触发后下一交易日在20日均线至上方2.5%记录模拟入场，高开超过3%取消。</x:v>
      </x:c>
      <x:c r="K355" t="str">
        <x:v>收盘跌破20日均线下方5%止损；上涨12%止盈；20个交易日未触发则到期。</x:v>
      </x:c>
      <x:c r="L355" t="n">
        <x:v>56</x:v>
      </x:c>
      <x:c r="M355" t="str">
        <x:v>v1.8</x:v>
      </x:c>
      <x:c r="N355" t="str">
        <x:v>AI建设仍是增长支柱，但芯片、设备与人才瓶颈可能拖慢兑现，需订单、交付和现金流共同验证。</x:v>
      </x:c>
      <x:c r="O355" t="str">
        <x:v>资本开支延迟、人才和设备瓶颈、估值过高或电力成本约束。</x:v>
      </x:c>
      <x:c r="P355" t="str">
        <x:v>AI基础设施与先进制造</x:v>
      </x:c>
      <x:c r="Q355" t="str">
        <x:v>已复盘</x:v>
      </x:c>
      <x:c r="R355" t="d">
        <x:v>2026-10-10T00:00:00.000Z</x:v>
      </x:c>
      <x:c r="S355"/>
      <x:c r="T355"/>
      <x:c r="U355"/>
      <x:c r="V355" t="str">
        <x:v>未触发</x:v>
      </x:c>
      <x:c r="W355"/>
      <x:c r="X355" t="str">
        <x:v>周复盘2026-10-10：AKShare=live；截至历史数据日未观察到同时满足建议入场条件的交易日未模拟成交；未触发不计入方向命中率。</x:v>
      </x:c>
    </x:row>
    <x:row r="356" ht="45" customHeight="1">
      <x:c r="A356" t="n">
        <x:v>46286</x:v>
      </x:c>
      <x:c r="B356" t="str">
        <x:v>20260921-S05</x:v>
      </x:c>
      <x:c r="C356" t="str">
        <x:v>消费ETF</x:v>
      </x:c>
      <x:c r="D356" t="str">
        <x:v>159928.SZ</x:v>
      </x:c>
      <x:c r="E356" t="str">
        <x:v>中国A股</x:v>
      </x:c>
      <x:c r="F356" t="str">
        <x:v>ETF</x:v>
      </x:c>
      <x:c r="G356" t="str">
        <x:v>反弹卖出，等待收入与消费数据确认</x:v>
      </x:c>
      <x:c r="H356" t="str">
        <x:v>1-3周</x:v>
      </x:c>
      <x:c r="I356" t="str">
        <x:v>若反弹接近20日均线但量比低于0.80，且融资成本、油价或企业利润压力仍未改善，记录减仓或反弹卖出。 截至2026-09-21收盘0.657元、5日均线0.652元、20日均线0.6656元、20日量比0.6445、5日涨跌0%；美联储与粘性通胀只在价量条件满足时记录模拟成交。</x:v>
      </x:c>
      <x:c r="J356" t="str">
        <x:v>反弹至20日均线下方1.5%至上方1%且量能未放大时记录模拟卖出。</x:v>
      </x:c>
      <x:c r="K356" t="str">
        <x:v>若收盘重新站上20日均线上方3%且量比达到1.0，撤销看空；若下跌8%则止盈；15个交易日到期。</x:v>
      </x:c>
      <x:c r="L356" t="n">
        <x:v>50</x:v>
      </x:c>
      <x:c r="M356" t="str">
        <x:v>v1.8</x:v>
      </x:c>
      <x:c r="N356" t="str">
        <x:v>高利率和能源成本压制可选消费估值，消费升级政策虽有支撑，但仍需收入、客流与利润闭环。</x:v>
      </x:c>
      <x:c r="O356" t="str">
        <x:v>贸易会谈改善风险偏好、消费刺激超预期或居民收入快速修复。</x:v>
      </x:c>
      <x:c r="P356" t="str">
        <x:v>美联储与粘性通胀</x:v>
      </x:c>
      <x:c r="Q356" t="str">
        <x:v>待跟踪</x:v>
      </x:c>
      <x:c r="R356"/>
      <x:c r="S356"/>
      <x:c r="T356"/>
      <x:c r="U356"/>
      <x:c r="V356"/>
      <x:c r="W356"/>
      <x:c r="X356" t="str">
        <x:v>Data=live，截至2026-09-21；Viewpoint=20260921-O05；Parent=20260921-美联储与粘性通胀；方向/触发/触发后概率=58%/50%/55%；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357" ht="45" customHeight="1">
      <x:c r="A357" t="n">
        <x:v>46287</x:v>
      </x:c>
      <x:c r="B357" t="str">
        <x:v>20260922-S01</x:v>
      </x:c>
      <x:c r="C357" t="str">
        <x:v>沪深300ETF</x:v>
      </x:c>
      <x:c r="D357" t="str">
        <x:v>510300.SH</x:v>
      </x:c>
      <x:c r="E357" t="str">
        <x:v>中国A股</x:v>
      </x:c>
      <x:c r="F357" t="str">
        <x:v>ETF</x:v>
      </x:c>
      <x:c r="G357" t="str">
        <x:v>观望转买入，等待会后文本与宽基量能确认</x:v>
      </x:c>
      <x:c r="H357" t="str">
        <x:v>2-6周</x:v>
      </x:c>
      <x:c r="I357" t="str">
        <x:v>若收盘站上20日均线、20日量比达到0.80，且中美会后未出现新增关税升级并有经贸文本或执行安排，才进入可执行状态。 截至2026-09-21收盘4.608元、5日均线4.559元、20日均线4.6151元、20日量比0.8192、5日涨跌1.23%；中美关系与贸易政策只在价量条件满足时记录模拟成交。</x:v>
      </x:c>
      <x:c r="J357" t="str">
        <x:v>触发后下一交易日在20日均线至上方2%记录模拟入场，高开超过3%取消。</x:v>
      </x:c>
      <x:c r="K357" t="str">
        <x:v>收盘跌破20日均线下方4%止损；上涨8%分批止盈；30个交易日未触发则到期。</x:v>
      </x:c>
      <x:c r="L357" t="n">
        <x:v>54</x:v>
      </x:c>
      <x:c r="M357" t="str">
        <x:v>v1.8</x:v>
      </x:c>
      <x:c r="N357" t="str">
        <x:v>元首访问和经贸磋商改善风险偏好预期，但政策结果尚未落地，需用文本和价量共同确认。</x:v>
      </x:c>
      <x:c r="O357" t="str">
        <x:v>会谈结果低于预期、关税反复、能源冲击或盈利预期下修。</x:v>
      </x:c>
      <x:c r="P357" t="str">
        <x:v>中美关系与贸易政策</x:v>
      </x:c>
      <x:c r="Q357" t="str">
        <x:v>待跟踪</x:v>
      </x:c>
      <x:c r="R357"/>
      <x:c r="S357"/>
      <x:c r="T357"/>
      <x:c r="U357"/>
      <x:c r="V357"/>
      <x:c r="W357"/>
      <x:c r="X357" t="str">
        <x:v>Data=live，截至2026-09-21；Viewpoint=20260922-O01；Parent=20260922-中美关系与贸易政策；方向/触发/触发后概率=62%/51%/59%；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358" ht="45" customHeight="1">
      <x:c r="A358" t="n">
        <x:v>46287</x:v>
      </x:c>
      <x:c r="B358" t="str">
        <x:v>20260922-S02</x:v>
      </x:c>
      <x:c r="C358" t="str">
        <x:v>半导体ETF</x:v>
      </x:c>
      <x:c r="D358" t="str">
        <x:v>512480.SH</x:v>
      </x:c>
      <x:c r="E358" t="str">
        <x:v>中国A股</x:v>
      </x:c>
      <x:c r="F358" t="str">
        <x:v>ETF</x:v>
      </x:c>
      <x:c r="G358" t="str">
        <x:v>观望转买入，等待AI沟通与订单验证</x:v>
      </x:c>
      <x:c r="H358" t="str">
        <x:v>1-4周</x:v>
      </x:c>
      <x:c r="I358" t="str">
        <x:v>若收盘站上20日均线且20日量比达到0.80，并有AI安全沟通、芯片订单或资本开支改善的可验证进展，才进入执行窗口。 截至2026-09-21收盘1.044元、5日均线1.0116元、20日均线1.0059元、20日量比0.812、5日涨跌10.24%；AI治理与科技供应链只在价量条件满足时记录模拟成交。</x:v>
      </x:c>
      <x:c r="J358" t="str">
        <x:v>触发后下一交易日在20日均线至上方2.5%记录模拟入场，高开超过3%取消。</x:v>
      </x:c>
      <x:c r="K358" t="str">
        <x:v>收盘跌破20日均线下方4%止损；上涨10%止盈；20个交易日未触发则到期。</x:v>
      </x:c>
      <x:c r="L358" t="n">
        <x:v>54</x:v>
      </x:c>
      <x:c r="M358" t="str">
        <x:v>v1.8</x:v>
      </x:c>
      <x:c r="N358" t="str">
        <x:v>AI风险沟通降低部分政策不确定性，但产业盈利仍需订单和资本开支兑现，不能用事件热度代替基本面。</x:v>
      </x:c>
      <x:c r="O358" t="str">
        <x:v>AI监管外溢、出口限制升级、订单兑现慢、估值回撤。</x:v>
      </x:c>
      <x:c r="P358" t="str">
        <x:v>AI治理与科技供应链</x:v>
      </x:c>
      <x:c r="Q358" t="str">
        <x:v>已复盘</x:v>
      </x:c>
      <x:c r="R358" t="d">
        <x:v>2026-10-10T00:00:00.000Z</x:v>
      </x:c>
      <x:c r="S358"/>
      <x:c r="T358"/>
      <x:c r="U358"/>
      <x:c r="V358" t="str">
        <x:v>未触发</x:v>
      </x:c>
      <x:c r="W358"/>
      <x:c r="X358" t="str">
        <x:v>周复盘2026-10-10：AKShare=live；截至历史数据日未观察到同时满足建议入场条件的交易日未模拟成交；未触发不计入方向命中率。</x:v>
      </x:c>
    </x:row>
    <x:row r="359" ht="45" customHeight="1">
      <x:c r="A359" t="n">
        <x:v>46287</x:v>
      </x:c>
      <x:c r="B359" t="str">
        <x:v>20260922-S03</x:v>
      </x:c>
      <x:c r="C359" t="str">
        <x:v>黄金ETF</x:v>
      </x:c>
      <x:c r="D359" t="str">
        <x:v>518880.SH</x:v>
      </x:c>
      <x:c r="E359" t="str">
        <x:v>中国A股</x:v>
      </x:c>
      <x:c r="F359" t="str">
        <x:v>ETF</x:v>
      </x:c>
      <x:c r="G359" t="str">
        <x:v>持有对冲，等待实际利率与地缘风险重新确认</x:v>
      </x:c>
      <x:c r="H359" t="str">
        <x:v>1-4周</x:v>
      </x:c>
      <x:c r="I359" t="str">
        <x:v>若收盘重新站上20日均线且20日量比达到0.80，同时联储加息预期或中东风险未明显缓和，才记录防御性入场；若实际利率快速上行则不追。 截至2026-09-21收盘8.93元、5日均线8.9058元、20日均线9.0968元、20日量比0.7478、5日涨跌0.62%；美国通胀与利率路径只在价量条件满足时记录模拟成交。</x:v>
      </x:c>
      <x:c r="J359" t="str">
        <x:v>下一交易日在20日均线附近上下1.5%记录模拟入场，高开超过3%取消。</x:v>
      </x:c>
      <x:c r="K359" t="str">
        <x:v>收盘跌破20日均线下方3%止损；上涨8%分批止盈；20个交易日未触发则到期。</x:v>
      </x:c>
      <x:c r="L359" t="n">
        <x:v>49</x:v>
      </x:c>
      <x:c r="M359" t="str">
        <x:v>v1.8</x:v>
      </x:c>
      <x:c r="N359" t="str">
        <x:v>粘性通胀与地缘风险支持黄金的对冲属性，但实际利率和美元是关键反向变量。</x:v>
      </x:c>
      <x:c r="O359" t="str">
        <x:v>冲突缓和、实际利率上升、美元走强或黄金高位回撤。</x:v>
      </x:c>
      <x:c r="P359" t="str">
        <x:v>美国通胀与利率路径</x:v>
      </x:c>
      <x:c r="Q359" t="str">
        <x:v>已复盘</x:v>
      </x:c>
      <x:c r="R359" t="d">
        <x:v>2026-10-10T00:00:00.000Z</x:v>
      </x:c>
      <x:c r="S359"/>
      <x:c r="T359"/>
      <x:c r="U359"/>
      <x:c r="V359" t="str">
        <x:v>未触发</x:v>
      </x:c>
      <x:c r="W359"/>
      <x:c r="X359" t="str">
        <x:v>周复盘2026-10-10：AKShare=live；截至历史数据日未观察到同时满足建议入场条件的交易日未模拟成交；未触发不计入方向命中率。</x:v>
      </x:c>
    </x:row>
    <x:row r="360" ht="45" customHeight="1">
      <x:c r="A360" t="n">
        <x:v>46287</x:v>
      </x:c>
      <x:c r="B360" t="str">
        <x:v>20260922-S04</x:v>
      </x:c>
      <x:c r="C360" t="str">
        <x:v>科创50ETF</x:v>
      </x:c>
      <x:c r="D360" t="str">
        <x:v>588000.SH</x:v>
      </x:c>
      <x:c r="E360" t="str">
        <x:v>中国A股</x:v>
      </x:c>
      <x:c r="F360" t="str">
        <x:v>ETF</x:v>
      </x:c>
      <x:c r="G360" t="str">
        <x:v>观望转买入，等待AI与科研资本开支的量价确认</x:v>
      </x:c>
      <x:c r="H360" t="str">
        <x:v>2-6周</x:v>
      </x:c>
      <x:c r="I360" t="str">
        <x:v>若收盘站上20日均线且20日量比达到0.90，并出现科研计算、遥感、数字孪生或AI基础设施订单验证，才记录成长风格入场。 截至2026-09-21收盘1.749元、5日均线1.707元、20日均线1.7028元、20日量比0.9231、5日涨跌8.43%；AI地球科学与数字孪生只在价量条件满足时记录模拟成交。</x:v>
      </x:c>
      <x:c r="J360" t="str">
        <x:v>触发后下一交易日在20日均线至上方2.5%记录模拟入场，高开超过3%取消。</x:v>
      </x:c>
      <x:c r="K360" t="str">
        <x:v>收盘跌破20日均线下方5%止损；上涨10%止盈；30个交易日未触发则到期。</x:v>
      </x:c>
      <x:c r="L360" t="n">
        <x:v>50</x:v>
      </x:c>
      <x:c r="M360" t="str">
        <x:v>v1.8</x:v>
      </x:c>
      <x:c r="N360" t="str">
        <x:v>NASA会议强化AI与地球科学基础设施方向，但从科研议程到上市公司利润有较长传导链，必须限制信心。</x:v>
      </x:c>
      <x:c r="O360" t="str">
        <x:v>成长估值压缩、政策兑现慢、算力资本开支回落。</x:v>
      </x:c>
      <x:c r="P360" t="str">
        <x:v>AI地球科学与数字孪生</x:v>
      </x:c>
      <x:c r="Q360" t="str">
        <x:v>待跟踪</x:v>
      </x:c>
      <x:c r="R360"/>
      <x:c r="S360"/>
      <x:c r="T360"/>
      <x:c r="U360"/>
      <x:c r="V360"/>
      <x:c r="W360"/>
      <x:c r="X360" t="str">
        <x:v>Data=live，截至2026-09-21；Viewpoint=20260922-O04；Parent=20260922-AI地球科学与数字孪生；方向/触发/触发后概率=59%/43%/56%；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361" ht="45" customHeight="1">
      <x:c r="A361" t="n">
        <x:v>46287</x:v>
      </x:c>
      <x:c r="B361" t="str">
        <x:v>20260922-S05</x:v>
      </x:c>
      <x:c r="C361" t="str">
        <x:v>消费ETF</x:v>
      </x:c>
      <x:c r="D361" t="str">
        <x:v>159928.SZ</x:v>
      </x:c>
      <x:c r="E361" t="str">
        <x:v>中国A股</x:v>
      </x:c>
      <x:c r="F361" t="str">
        <x:v>ETF</x:v>
      </x:c>
      <x:c r="G361" t="str">
        <x:v>反弹卖出，等待内需与利润数据修复</x:v>
      </x:c>
      <x:c r="H361" t="str">
        <x:v>1-3周</x:v>
      </x:c>
      <x:c r="I361" t="str">
        <x:v>若反弹接近20日均线但20日量比低于0.80，且油价与利率压力仍高、零售或企业利润没有改善，记录减仓/反弹卖出。 截至2026-09-21收盘0.658元、5日均线0.6522元、20日均线0.6656元、20日量比0.8442、5日涨跌0.15%；油价与全球风险偏好只在价量条件满足时记录模拟成交。</x:v>
      </x:c>
      <x:c r="J361" t="str">
        <x:v>反弹至20日均线下方1.5%至上方1%且量能未放大时记录模拟卖出。</x:v>
      </x:c>
      <x:c r="K361" t="str">
        <x:v>若收盘重新站上20日均线上方3%且量比达到1.0，撤销看空；若下跌8%则止盈；15个交易日到期。</x:v>
      </x:c>
      <x:c r="L361" t="n">
        <x:v>50</x:v>
      </x:c>
      <x:c r="M361" t="str">
        <x:v>v1.8</x:v>
      </x:c>
      <x:c r="N361" t="str">
        <x:v>能源和利率冲击可能挤压可选消费利润，但若中美会谈带来风险偏好修复，消费也可能快速反弹，因此只做条件化反弹卖出。</x:v>
      </x:c>
      <x:c r="O361" t="str">
        <x:v>服务消费刺激超预期、居民收入修复、油价快速回落或政策传导。</x:v>
      </x:c>
      <x:c r="P361" t="str">
        <x:v>油价与全球风险偏好</x:v>
      </x:c>
      <x:c r="Q361" t="str">
        <x:v>待跟踪</x:v>
      </x:c>
      <x:c r="R361"/>
      <x:c r="S361"/>
      <x:c r="T361"/>
      <x:c r="U361"/>
      <x:c r="V361"/>
      <x:c r="W361"/>
      <x:c r="X361" t="str">
        <x:v>Data=live，截至2026-09-21；Viewpoint=20260922-O05；Parent=20260922-油价与全球风险偏好；方向/触发/触发后概率=58%/50%/55%；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362" ht="45" customHeight="1">
      <x:c r="A362" t="n">
        <x:v>46288</x:v>
      </x:c>
      <x:c r="B362" t="str">
        <x:v>20260923-S01</x:v>
      </x:c>
      <x:c r="C362" t="str">
        <x:v>机器人ETF</x:v>
      </x:c>
      <x:c r="D362" t="str">
        <x:v>562500.SH</x:v>
      </x:c>
      <x:c r="E362" t="str">
        <x:v>中国A股</x:v>
      </x:c>
      <x:c r="F362" t="str">
        <x:v>ETF</x:v>
      </x:c>
      <x:c r="G362" t="str">
        <x:v>观望转买入，等待智能制造订单和量价确认</x:v>
      </x:c>
      <x:c r="H362" t="str">
        <x:v>1-4周</x:v>
      </x:c>
      <x:c r="I362" t="str">
        <x:v>若收盘站上20日均线、20日量比达到0.90，且出现智能制造订单、设备交付或耐心资本项目验证，才进入可执行状态。 截至2026-09-23收盘0.926元、5日均线0.9292元、20日均线0.9379元、20日量比0.3421、5日涨跌1.54%；智能制造与未来产业只在价量条件满足时记录模拟成交。</x:v>
      </x:c>
      <x:c r="J362" t="str">
        <x:v>触发后下一交易日在20日均线至上方2.5%记录模拟入场，高开超过3%取消。</x:v>
      </x:c>
      <x:c r="K362" t="str">
        <x:v>收盘跌破20日均线下方5%止损；上涨12%止盈；20个交易日未触发则到期。</x:v>
      </x:c>
      <x:c r="L362" t="n">
        <x:v>59</x:v>
      </x:c>
      <x:c r="M362" t="str">
        <x:v>v1.8</x:v>
      </x:c>
      <x:c r="N362" t="str">
        <x:v>政策明确支持智能制造、未来产业和风险分担机制，机器人是直接映射，但订单与盈利兑现仍需确认。</x:v>
      </x:c>
      <x:c r="O362" t="str">
        <x:v>政策落地慢、订单不足、估值过高、零部件良率或现金流不及预期。</x:v>
      </x:c>
      <x:c r="P362" t="str">
        <x:v>智能制造与未来产业</x:v>
      </x:c>
      <x:c r="Q362" t="str">
        <x:v>已复盘</x:v>
      </x:c>
      <x:c r="R362" t="d">
        <x:v>2026-10-10T00:00:00.000Z</x:v>
      </x:c>
      <x:c r="S362"/>
      <x:c r="T362"/>
      <x:c r="U362"/>
      <x:c r="V362" t="str">
        <x:v>未触发</x:v>
      </x:c>
      <x:c r="W362"/>
      <x:c r="X362" t="str">
        <x:v>周复盘2026-10-10：AKShare=live；截至历史数据日未观察到同时满足建议入场条件的交易日未模拟成交；未触发不计入方向命中率。</x:v>
      </x:c>
    </x:row>
    <x:row r="363" ht="45" customHeight="1">
      <x:c r="A363" t="n">
        <x:v>46288</x:v>
      </x:c>
      <x:c r="B363" t="str">
        <x:v>20260923-S02</x:v>
      </x:c>
      <x:c r="C363" t="str">
        <x:v>沪深300ETF</x:v>
      </x:c>
      <x:c r="D363" t="str">
        <x:v>510300.SH</x:v>
      </x:c>
      <x:c r="E363" t="str">
        <x:v>中国A股</x:v>
      </x:c>
      <x:c r="F363" t="str">
        <x:v>ETF</x:v>
      </x:c>
      <x:c r="G363" t="str">
        <x:v>观望，等待峰会文本与宽基量能确认</x:v>
      </x:c>
      <x:c r="H363" t="str">
        <x:v>2-6周</x:v>
      </x:c>
      <x:c r="I363" t="str">
        <x:v>若收盘站上20日均线、20日量比达到0.80，且峰会未出现新增关税升级并有可执行的关税或经贸安排，才记录宽基入场。 截至2026-09-23收盘4.594元、5日均线4.5858元、20日均线4.612元、20日量比0.5439、5日涨跌0.97%；中美峰会与关税路径只在价量条件满足时记录模拟成交。</x:v>
      </x:c>
      <x:c r="J363" t="str">
        <x:v>触发后下一交易日在20日均线至上方2%记录模拟入场，高开超过3%取消。</x:v>
      </x:c>
      <x:c r="K363" t="str">
        <x:v>收盘跌破20日均线下方4%止损；上涨8%分批止盈；30个交易日未触发则到期。</x:v>
      </x:c>
      <x:c r="L363" t="n">
        <x:v>53</x:v>
      </x:c>
      <x:c r="M363" t="str">
        <x:v>v1.8</x:v>
      </x:c>
      <x:c r="N363" t="str">
        <x:v>峰会结果可能改善风险偏好，但预期已经部分计价，正式文本和成交量是硬门槛。</x:v>
      </x:c>
      <x:c r="O363" t="str">
        <x:v>峰会低于预期、关税休战不延长、能源冲击或盈利预期下修。</x:v>
      </x:c>
      <x:c r="P363" t="str">
        <x:v>中美峰会与关税路径</x:v>
      </x:c>
      <x:c r="Q363" t="str">
        <x:v>待跟踪</x:v>
      </x:c>
      <x:c r="R363"/>
      <x:c r="S363"/>
      <x:c r="T363"/>
      <x:c r="U363"/>
      <x:c r="V363"/>
      <x:c r="W363"/>
      <x:c r="X363" t="str">
        <x:v>Data=live，截至2026-09-23；Viewpoint=20260923-O02；Parent=20260923-中美峰会与关税路径；方向/触发/触发后概率=62%/47%/59%；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364" ht="45" customHeight="1">
      <x:c r="A364" t="n">
        <x:v>46288</x:v>
      </x:c>
      <x:c r="B364" t="str">
        <x:v>20260923-S03</x:v>
      </x:c>
      <x:c r="C364" t="str">
        <x:v>黄金ETF</x:v>
      </x:c>
      <x:c r="D364" t="str">
        <x:v>518880.SH</x:v>
      </x:c>
      <x:c r="E364" t="str">
        <x:v>中国A股</x:v>
      </x:c>
      <x:c r="F364" t="str">
        <x:v>ETF</x:v>
      </x:c>
      <x:c r="G364" t="str">
        <x:v>持有对冲，等待地缘与实际利率确认</x:v>
      </x:c>
      <x:c r="H364" t="str">
        <x:v>1-4周</x:v>
      </x:c>
      <x:c r="I364" t="str">
        <x:v>若收盘重新站上20日均线且20日量比达到0.80，同时中东停火未落地或实际利率回落，才记录防御性入场；若油价快速回落伴随风险溢价消退则不追。 截至2026-09-23收盘8.907元、5日均线8.9122元、20日均线9.0327元、20日量比0.3019、5日涨跌0.02%；中东冲突与全球风险只在价量条件满足时记录模拟成交。</x:v>
      </x:c>
      <x:c r="J364" t="str">
        <x:v>下一交易日在20日均线附近上下1.5%记录模拟入场，高开超过3%取消。</x:v>
      </x:c>
      <x:c r="K364" t="str">
        <x:v>收盘跌破20日均线下方3%止损；上涨8%分批止盈；20个交易日未触发则到期。</x:v>
      </x:c>
      <x:c r="L364" t="n">
        <x:v>50</x:v>
      </x:c>
      <x:c r="M364" t="str">
        <x:v>v1.8</x:v>
      </x:c>
      <x:c r="N364" t="str">
        <x:v>战争持续与全球治理不确定性支持黄金对冲，但油价下跌和实际利率是重要反向变量。</x:v>
      </x:c>
      <x:c r="O364" t="str">
        <x:v>停火或通行快速恢复、实际利率上升、美元走强、黄金高位回撤。</x:v>
      </x:c>
      <x:c r="P364" t="str">
        <x:v>中东冲突与全球风险</x:v>
      </x:c>
      <x:c r="Q364" t="str">
        <x:v>已复盘</x:v>
      </x:c>
      <x:c r="R364" t="d">
        <x:v>2026-10-10T00:00:00.000Z</x:v>
      </x:c>
      <x:c r="S364"/>
      <x:c r="T364"/>
      <x:c r="U364"/>
      <x:c r="V364" t="str">
        <x:v>未触发</x:v>
      </x:c>
      <x:c r="W364"/>
      <x:c r="X364" t="str">
        <x:v>周复盘2026-10-10：AKShare=live；截至历史数据日未观察到同时满足建议入场条件的交易日未模拟成交；未触发不计入方向命中率。</x:v>
      </x:c>
    </x:row>
    <x:row r="365" ht="45" customHeight="1">
      <x:c r="A365" t="n">
        <x:v>46288</x:v>
      </x:c>
      <x:c r="B365" t="str">
        <x:v>20260923-S04</x:v>
      </x:c>
      <x:c r="C365" t="str">
        <x:v>半导体ETF</x:v>
      </x:c>
      <x:c r="D365" t="str">
        <x:v>512480.SH</x:v>
      </x:c>
      <x:c r="E365" t="str">
        <x:v>中国A股</x:v>
      </x:c>
      <x:c r="F365" t="str">
        <x:v>ETF</x:v>
      </x:c>
      <x:c r="G365" t="str">
        <x:v>观望转买入，等待出口管制与订单边际改善确认</x:v>
      </x:c>
      <x:c r="H365" t="str">
        <x:v>1-4周</x:v>
      </x:c>
      <x:c r="I365" t="str">
        <x:v>若收盘站上20日均线、20日量比达到0.80，且出口管制范围未进一步扩张并有国产替代订单或资本开支验证，才进入执行窗口。 截至2026-09-23收盘1.05元、5日均线1.0374元、20日均线1.0097元、20日量比0.4227、5日涨跌4.17%；出口管制与供应链安全只在价量条件满足时记录模拟成交。</x:v>
      </x:c>
      <x:c r="J365" t="str">
        <x:v>触发后下一交易日在20日均线至上方2.5%记录模拟入场，高开超过3%取消。</x:v>
      </x:c>
      <x:c r="K365" t="str">
        <x:v>收盘跌破20日均线下方4%止损；上涨10%止盈；20个交易日未触发则到期。</x:v>
      </x:c>
      <x:c r="L365" t="n">
        <x:v>53</x:v>
      </x:c>
      <x:c r="M365" t="str">
        <x:v>v1.8</x:v>
      </x:c>
      <x:c r="N365" t="str">
        <x:v>管制政策既带来风险也提高国产替代需求，方向不对称，必须等待规则范围和订单数据。</x:v>
      </x:c>
      <x:c r="O365" t="str">
        <x:v>管制升级、设备与材料瓶颈、订单兑现慢、估值回撤。</x:v>
      </x:c>
      <x:c r="P365" t="str">
        <x:v>出口管制与供应链安全</x:v>
      </x:c>
      <x:c r="Q365" t="str">
        <x:v>已复盘</x:v>
      </x:c>
      <x:c r="R365" t="d">
        <x:v>2026-10-10T00:00:00.000Z</x:v>
      </x:c>
      <x:c r="S365"/>
      <x:c r="T365"/>
      <x:c r="U365"/>
      <x:c r="V365" t="str">
        <x:v>未触发</x:v>
      </x:c>
      <x:c r="W365"/>
      <x:c r="X365" t="str">
        <x:v>周复盘2026-10-10：AKShare=live；截至历史数据日未观察到同时满足建议入场条件的交易日未模拟成交；未触发不计入方向命中率。</x:v>
      </x:c>
    </x:row>
    <x:row r="366" ht="45" customHeight="1">
      <x:c r="A366" t="n">
        <x:v>46288</x:v>
      </x:c>
      <x:c r="B366" t="str">
        <x:v>20260923-S05</x:v>
      </x:c>
      <x:c r="C366" t="str">
        <x:v>消费ETF</x:v>
      </x:c>
      <x:c r="D366" t="str">
        <x:v>159928.SZ</x:v>
      </x:c>
      <x:c r="E366" t="str">
        <x:v>中国A股</x:v>
      </x:c>
      <x:c r="F366" t="str">
        <x:v>ETF</x:v>
      </x:c>
      <x:c r="G366" t="str">
        <x:v>反弹卖出，等待内需和利润数据改善</x:v>
      </x:c>
      <x:c r="H366" t="str">
        <x:v>1-3周</x:v>
      </x:c>
      <x:c r="I366" t="str">
        <x:v>若反弹接近20日均线但20日量比低于0.80，且油价和利率压力仍高、零售或企业利润没有改善，记录减仓/反弹卖出。 截至2026-09-23收盘0.657元、5日均线0.6548元、20日均线0.665元、20日量比0.3708、5日涨跌1.39%；油价与全球资产定价只在价量条件满足时记录模拟成交。</x:v>
      </x:c>
      <x:c r="J366" t="str">
        <x:v>反弹至20日均线下方1.5%至上方1%且量能未放大时记录模拟卖出。</x:v>
      </x:c>
      <x:c r="K366" t="str">
        <x:v>若收盘重新站上20日均线上方3%且量比达到1.0，撤销看空；若下跌8%则止盈；15个交易日到期。</x:v>
      </x:c>
      <x:c r="L366" t="n">
        <x:v>50</x:v>
      </x:c>
      <x:c r="M366" t="str">
        <x:v>v1.8</x:v>
      </x:c>
      <x:c r="N366" t="str">
        <x:v>能源与利率冲击可能挤压可选消费，但政策托底或峰会缓和会造成快速反弹，因此只做条件化卖出。</x:v>
      </x:c>
      <x:c r="O366" t="str">
        <x:v>油价继续回落、消费刺激超预期、居民收入修复、风险偏好快速回升。</x:v>
      </x:c>
      <x:c r="P366" t="str">
        <x:v>油价与全球资产定价</x:v>
      </x:c>
      <x:c r="Q366" t="str">
        <x:v>待跟踪</x:v>
      </x:c>
      <x:c r="R366"/>
      <x:c r="S366"/>
      <x:c r="T366"/>
      <x:c r="U366"/>
      <x:c r="V366"/>
      <x:c r="W366"/>
      <x:c r="X366" t="str">
        <x:v>Data=live，截至2026-09-23；Viewpoint=20260923-O05；Parent=20260923-油价与全球资产定价；方向/触发/触发后概率=58%/49%/55%；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367" ht="45" customHeight="1">
      <x:c r="A367" t="n">
        <x:v>46289</x:v>
      </x:c>
      <x:c r="B367" t="str">
        <x:v>20260924-S01</x:v>
      </x:c>
      <x:c r="C367" t="str">
        <x:v>沪深300ETF</x:v>
      </x:c>
      <x:c r="D367" t="str">
        <x:v>510300.SH</x:v>
      </x:c>
      <x:c r="E367" t="str">
        <x:v>中国A股</x:v>
      </x:c>
      <x:c r="F367" t="str">
        <x:v>ETF</x:v>
      </x:c>
      <x:c r="G367" t="str">
        <x:v>观望，等待会后文本与宽基量能确认</x:v>
      </x:c>
      <x:c r="H367" t="str">
        <x:v>2-6周</x:v>
      </x:c>
      <x:c r="I367" t="str">
        <x:v>若收盘站上20日均线、20日量比达到0.80，且峰会形成可执行的贸易或供应链安排、没有新增关税升级，才记录宽基入场。 截至2026-09-24收盘4.515元、5日均线4.5816元、20日均线4.603元、20日量比1.0384、5日涨跌-0.38%；中美峰会与战略稳定只在价量条件满足时记录模拟成交。</x:v>
      </x:c>
      <x:c r="J367" t="str">
        <x:v>触发后下一交易日在20日均线至上方2%记录模拟入场，高开超过3%取消。</x:v>
      </x:c>
      <x:c r="K367" t="str">
        <x:v>收盘跌破20日均线下方4%止损；上涨8%分批止盈；30个交易日未触发则到期。</x:v>
      </x:c>
      <x:c r="L367" t="n">
        <x:v>53</x:v>
      </x:c>
      <x:c r="M367" t="str">
        <x:v>v1.8</x:v>
      </x:c>
      <x:c r="N367" t="str">
        <x:v>元首会晤进入实际阶段，稳定表述改善风险偏好，但承诺执行风险高，必须由文本、价量和盈利共同确认。</x:v>
      </x:c>
      <x:c r="O367" t="str">
        <x:v>会后结果低于预期、关税或供应链限制反复、油价冲击、盈利下修。</x:v>
      </x:c>
      <x:c r="P367" t="str">
        <x:v>中美峰会与战略稳定</x:v>
      </x:c>
      <x:c r="Q367" t="str">
        <x:v>待跟踪</x:v>
      </x:c>
      <x:c r="R367"/>
      <x:c r="S367"/>
      <x:c r="T367"/>
      <x:c r="U367"/>
      <x:c r="V367"/>
      <x:c r="W367"/>
      <x:c r="X367" t="str">
        <x:v>Data=live，截至2026-09-24；Viewpoint=20260924-O01；Parent=20260924-中美峰会与战略稳定；方向/触发/触发后概率=62%/46%/59%；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368" ht="45" customHeight="1">
      <x:c r="A368" t="n">
        <x:v>46289</x:v>
      </x:c>
      <x:c r="B368" t="str">
        <x:v>20260924-S02</x:v>
      </x:c>
      <x:c r="C368" t="str">
        <x:v>机器人ETF</x:v>
      </x:c>
      <x:c r="D368" t="str">
        <x:v>562500.SH</x:v>
      </x:c>
      <x:c r="E368" t="str">
        <x:v>中国A股</x:v>
      </x:c>
      <x:c r="F368" t="str">
        <x:v>ETF</x:v>
      </x:c>
      <x:c r="G368" t="str">
        <x:v>观望转买入，等待智能制造订单和量价确认</x:v>
      </x:c>
      <x:c r="H368" t="str">
        <x:v>1-4周</x:v>
      </x:c>
      <x:c r="I368" t="str">
        <x:v>若收盘站上20日均线、20日量比达到0.90，且AI加制造、工业服务平台或设备交付出现订单验证，才进入可执行状态。 截至2026-09-24收盘0.919元、5日均线0.9304元、20日均线0.9357元、20日量比0.8666、5日涨跌0.33%；智能制造与未来产业只在价量条件满足时记录模拟成交。</x:v>
      </x:c>
      <x:c r="J368" t="str">
        <x:v>触发后下一交易日在20日均线至上方2.5%记录模拟入场，高开超过3%取消。</x:v>
      </x:c>
      <x:c r="K368" t="str">
        <x:v>收盘跌破20日均线下方5%止损；上涨12%止盈；20个交易日未触发则到期。</x:v>
      </x:c>
      <x:c r="L368" t="n">
        <x:v>58</x:v>
      </x:c>
      <x:c r="M368" t="str">
        <x:v>v1.8</x:v>
      </x:c>
      <x:c r="N368" t="str">
        <x:v>智能制造政策与数字贸易议程为机器人提供产业映射，但近期主题波动高，必须等订单和量价确认。</x:v>
      </x:c>
      <x:c r="O368" t="str">
        <x:v>主题拥挤、订单不足、估值回撤、设备交付或现金流不及预期。</x:v>
      </x:c>
      <x:c r="P368" t="str">
        <x:v>智能制造与未来产业</x:v>
      </x:c>
      <x:c r="Q368" t="str">
        <x:v>已复盘</x:v>
      </x:c>
      <x:c r="R368" t="d">
        <x:v>2026-10-10T00:00:00.000Z</x:v>
      </x:c>
      <x:c r="S368"/>
      <x:c r="T368"/>
      <x:c r="U368"/>
      <x:c r="V368" t="str">
        <x:v>未触发</x:v>
      </x:c>
      <x:c r="W368"/>
      <x:c r="X368" t="str">
        <x:v>周复盘2026-10-10：AKShare=live；截至历史数据日未观察到同时满足建议入场条件的交易日未模拟成交；未触发不计入方向命中率。</x:v>
      </x:c>
    </x:row>
    <x:row r="369" ht="45" customHeight="1">
      <x:c r="A369" t="n">
        <x:v>46289</x:v>
      </x:c>
      <x:c r="B369" t="str">
        <x:v>20260924-S03</x:v>
      </x:c>
      <x:c r="C369" t="str">
        <x:v>黄金ETF</x:v>
      </x:c>
      <x:c r="D369" t="str">
        <x:v>518880.SH</x:v>
      </x:c>
      <x:c r="E369" t="str">
        <x:v>中国A股</x:v>
      </x:c>
      <x:c r="F369" t="str">
        <x:v>ETF</x:v>
      </x:c>
      <x:c r="G369" t="str">
        <x:v>持有对冲，等待油价、实际利率与地缘确认</x:v>
      </x:c>
      <x:c r="H369" t="str">
        <x:v>1-4周</x:v>
      </x:c>
      <x:c r="I369" t="str">
        <x:v>若收盘重新站上20日均线且20日量比达到0.80，同时中东风险或实际利率回落未被证伪，才记录防御性入场；油价冲高但实际利率上升时不追。 截至2026-09-24收盘8.788元、5日均线8.8966元、20日均线8.9992元、20日量比0.7961、5日涨跌-0.77%；油价与全球风险偏好只在价量条件满足时记录模拟成交。</x:v>
      </x:c>
      <x:c r="J369" t="str">
        <x:v>下一交易日在20日均线附近上下1.5%记录模拟入场，高开超过3%取消。</x:v>
      </x:c>
      <x:c r="K369" t="str">
        <x:v>收盘跌破20日均线下方3%止损；上涨8%分批止盈；20个交易日未触发则到期。</x:v>
      </x:c>
      <x:c r="L369" t="n">
        <x:v>50</x:v>
      </x:c>
      <x:c r="M369" t="str">
        <x:v>v1.8</x:v>
      </x:c>
      <x:c r="N369" t="str">
        <x:v>油价反弹、战争与峰会不确定性支持对冲需求，但黄金受实际利率和美元强弱制约。</x:v>
      </x:c>
      <x:c r="O369" t="str">
        <x:v>停火、油运恢复、实际利率上升、美元走强或黄金高位回撤。</x:v>
      </x:c>
      <x:c r="P369" t="str">
        <x:v>油价与全球风险偏好</x:v>
      </x:c>
      <x:c r="Q369" t="str">
        <x:v>已复盘</x:v>
      </x:c>
      <x:c r="R369" t="d">
        <x:v>2026-10-10T00:00:00.000Z</x:v>
      </x:c>
      <x:c r="S369"/>
      <x:c r="T369"/>
      <x:c r="U369"/>
      <x:c r="V369" t="str">
        <x:v>未触发</x:v>
      </x:c>
      <x:c r="W369"/>
      <x:c r="X369" t="str">
        <x:v>周复盘2026-10-10：AKShare=live；截至历史数据日未观察到同时满足建议入场条件的交易日未模拟成交；未触发不计入方向命中率。</x:v>
      </x:c>
    </x:row>
    <x:row r="370" ht="45" customHeight="1">
      <x:c r="A370" t="n">
        <x:v>46289</x:v>
      </x:c>
      <x:c r="B370" t="str">
        <x:v>20260924-S04</x:v>
      </x:c>
      <x:c r="C370" t="str">
        <x:v>半导体ETF</x:v>
      </x:c>
      <x:c r="D370" t="str">
        <x:v>512480.SH</x:v>
      </x:c>
      <x:c r="E370" t="str">
        <x:v>中国A股</x:v>
      </x:c>
      <x:c r="F370" t="str">
        <x:v>ETF</x:v>
      </x:c>
      <x:c r="G370" t="str">
        <x:v>观望转买入，等待AI与出口管制边际变化确认</x:v>
      </x:c>
      <x:c r="H370" t="str">
        <x:v>1-4周</x:v>
      </x:c>
      <x:c r="I370" t="str">
        <x:v>若收盘站上20日均线、20日量比达到0.80，且峰会未新增芯片限制并有国产替代订单、许可或资本开支验证，才进入执行窗口。 截至2026-09-24收盘1.023元、5日均线1.042元、20日均线1.0078元、20日量比0.8516、5日涨跌2.2%；AI管制与地缘博弈只在价量条件满足时记录模拟成交。</x:v>
      </x:c>
      <x:c r="J370" t="str">
        <x:v>触发后下一交易日在20日均线至上方2.5%记录模拟入场，高开超过3%取消。</x:v>
      </x:c>
      <x:c r="K370" t="str">
        <x:v>收盘跌破20日均线下方4%止损；上涨10%止盈；20个交易日未触发则到期。</x:v>
      </x:c>
      <x:c r="L370" t="n">
        <x:v>52</x:v>
      </x:c>
      <x:c r="M370" t="str">
        <x:v>v1.8</x:v>
      </x:c>
      <x:c r="N370" t="str">
        <x:v>AI对话可能降低政策不确定性，但出口限制和供应链安全仍有分歧，必须把政策文本与订单证据结合。</x:v>
      </x:c>
      <x:c r="O370" t="str">
        <x:v>管制升级、设备材料瓶颈、订单兑现慢、成长估值回撤。</x:v>
      </x:c>
      <x:c r="P370" t="str">
        <x:v>AI管制与地缘博弈</x:v>
      </x:c>
      <x:c r="Q370" t="str">
        <x:v>已复盘</x:v>
      </x:c>
      <x:c r="R370" t="d">
        <x:v>2026-10-10T00:00:00.000Z</x:v>
      </x:c>
      <x:c r="S370"/>
      <x:c r="T370"/>
      <x:c r="U370"/>
      <x:c r="V370" t="str">
        <x:v>未触发</x:v>
      </x:c>
      <x:c r="W370"/>
      <x:c r="X370" t="str">
        <x:v>周复盘2026-10-10：AKShare=live；截至历史数据日未观察到同时满足建议入场条件的交易日未模拟成交；未触发不计入方向命中率。</x:v>
      </x:c>
    </x:row>
    <x:row r="371" ht="45" customHeight="1">
      <x:c r="A371" t="n">
        <x:v>46289</x:v>
      </x:c>
      <x:c r="B371" t="str">
        <x:v>20260924-S05</x:v>
      </x:c>
      <x:c r="C371" t="str">
        <x:v>消费ETF</x:v>
      </x:c>
      <x:c r="D371" t="str">
        <x:v>159928.SZ</x:v>
      </x:c>
      <x:c r="E371" t="str">
        <x:v>中国A股</x:v>
      </x:c>
      <x:c r="F371" t="str">
        <x:v>ETF</x:v>
      </x:c>
      <x:c r="G371" t="str">
        <x:v>反弹卖出，等待油价冲击与内需数据进一步验证</x:v>
      </x:c>
      <x:c r="H371" t="str">
        <x:v>1-3周</x:v>
      </x:c>
      <x:c r="I371" t="str">
        <x:v>若反弹接近20日均线但20日量比低于0.80，且成品油调价后成本压力未缓解、零售或企业利润没有改善，记录减仓/反弹卖出。 截至2026-09-24收盘0.646元、5日均线0.654元、20日均线0.664元、20日量比0.871、5日涨跌-0.46%；能源价格与国内通胀只在价量条件满足时记录模拟成交。</x:v>
      </x:c>
      <x:c r="J371" t="str">
        <x:v>反弹至20日均线下方1.5%至上方1%且量能未放大时记录模拟卖出。</x:v>
      </x:c>
      <x:c r="K371" t="str">
        <x:v>若收盘重新站上20日均线上方3%且量比达到1.0，撤销看空；若下跌8%则止盈；15个交易日到期。</x:v>
      </x:c>
      <x:c r="L371" t="n">
        <x:v>51</x:v>
      </x:c>
      <x:c r="M371" t="str">
        <x:v>v1.8</x:v>
      </x:c>
      <x:c r="N371" t="str">
        <x:v>成品油实际调价可能压缩交通和可选消费利润，但油价快速回落或政策刺激会形成反向催化，因此只做条件化卖出。</x:v>
      </x:c>
      <x:c r="O371" t="str">
        <x:v>油价回落、消费刺激超预期、居民收入修复、风险偏好快速回升。</x:v>
      </x:c>
      <x:c r="P371" t="str">
        <x:v>能源价格与国内通胀</x:v>
      </x:c>
      <x:c r="Q371" t="str">
        <x:v>待跟踪</x:v>
      </x:c>
      <x:c r="R371"/>
      <x:c r="S371"/>
      <x:c r="T371"/>
      <x:c r="U371"/>
      <x:c r="V371"/>
      <x:c r="W371"/>
      <x:c r="X371" t="str">
        <x:v>Data=live，截至2026-09-24；Viewpoint=20260924-O05；Parent=20260924-能源价格与国内通胀；方向/触发/触发后概率=58%/50%/55%；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372" ht="45" customHeight="1">
      <x:c r="A372" t="n">
        <x:v>46290</x:v>
      </x:c>
      <x:c r="B372" t="str">
        <x:v>20260925-S01</x:v>
      </x:c>
      <x:c r="C372" t="str">
        <x:v>沪深300ETF</x:v>
      </x:c>
      <x:c r="D372" t="str">
        <x:v>510300.SH</x:v>
      </x:c>
      <x:c r="E372" t="str">
        <x:v>中国A股</x:v>
      </x:c>
      <x:c r="F372" t="str">
        <x:v>ETF</x:v>
      </x:c>
      <x:c r="G372" t="str">
        <x:v>观望转买入，等待休战条款与宽基量能确认</x:v>
      </x:c>
      <x:c r="H372" t="str">
        <x:v>2-6周</x:v>
      </x:c>
      <x:c r="I372" t="str">
        <x:v>若收盘站上20日均线、20日量比达到0.80，且贸易休战延长条款得到正式文本或执行数据确认、没有新增关税升级，才记录宽基入场。 截至2026-09-24收盘4.515元、5日均线4.5816元、20日均线4.603元、20日量比1.0384、5日涨跌-0.38%；中美贸易休战与执行只在价量条件满足时记录模拟成交。</x:v>
      </x:c>
      <x:c r="J372" t="str">
        <x:v>触发后下一交易日在20日均线至上方2%记录模拟入场，高开超过3%取消。</x:v>
      </x:c>
      <x:c r="K372" t="str">
        <x:v>收盘跌破20日均线下方4%止损；上涨8%分批止盈；30个交易日未触发则到期。</x:v>
      </x:c>
      <x:c r="L372" t="n">
        <x:v>54</x:v>
      </x:c>
      <x:c r="M372" t="str">
        <x:v>v1.8</x:v>
      </x:c>
      <x:c r="N372" t="str">
        <x:v>贸易休战期限后移降低短期尾部风险，但期限较短且执行仍有不确定性，需文本、价量和盈利共同确认。</x:v>
      </x:c>
      <x:c r="O372" t="str">
        <x:v>执行不及预期、关税重新升级、油价冲击、成长估值受利率压制。</x:v>
      </x:c>
      <x:c r="P372" t="str">
        <x:v>中美贸易休战与执行</x:v>
      </x:c>
      <x:c r="Q372" t="str">
        <x:v>待跟踪</x:v>
      </x:c>
      <x:c r="R372"/>
      <x:c r="S372"/>
      <x:c r="T372"/>
      <x:c r="U372"/>
      <x:c r="V372"/>
      <x:c r="W372"/>
      <x:c r="X372" t="str">
        <x:v>Data=live，截至2026-09-24；Viewpoint=20260925-O01；Parent=20260925-中美贸易休战与执行；方向/触发/触发后概率=62%/49%/59%；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373" ht="45" customHeight="1">
      <x:c r="A373" t="n">
        <x:v>46290</x:v>
      </x:c>
      <x:c r="B373" t="str">
        <x:v>20260925-S02</x:v>
      </x:c>
      <x:c r="C373" t="str">
        <x:v>半导体ETF</x:v>
      </x:c>
      <x:c r="D373" t="str">
        <x:v>512480.SH</x:v>
      </x:c>
      <x:c r="E373" t="str">
        <x:v>中国A股</x:v>
      </x:c>
      <x:c r="F373" t="str">
        <x:v>ETF</x:v>
      </x:c>
      <x:c r="G373" t="str">
        <x:v>观望转买入，等待AI与芯片限制条款确认</x:v>
      </x:c>
      <x:c r="H373" t="str">
        <x:v>1-4周</x:v>
      </x:c>
      <x:c r="I373" t="str">
        <x:v>若收盘站上20日均线、20日量比达到0.80，且峰会未新增芯片限制并有许可、国产替代订单或资本开支验证，才进入执行窗口。 截至2026-09-24收盘1.023元、5日均线1.042元、20日均线1.0078元、20日量比0.8516、5日涨跌2.2%；中美峰会与政策执行只在价量条件满足时记录模拟成交。</x:v>
      </x:c>
      <x:c r="J373" t="str">
        <x:v>触发后下一交易日在20日均线至上方2.5%记录模拟入场，高开超过3%取消。</x:v>
      </x:c>
      <x:c r="K373" t="str">
        <x:v>收盘跌破20日均线下方4%止损；上涨10%止盈；20个交易日未触发则到期。</x:v>
      </x:c>
      <x:c r="L373" t="n">
        <x:v>53</x:v>
      </x:c>
      <x:c r="M373" t="str">
        <x:v>v1.8</x:v>
      </x:c>
      <x:c r="N373" t="str">
        <x:v>AI与贸易议题仍有沟通空间，但长期技术竞争未变，必须把会后条款和订单数据结合。</x:v>
      </x:c>
      <x:c r="O373" t="str">
        <x:v>芯片限制升级、设备材料瓶颈、订单兑现慢、成长估值回撤。</x:v>
      </x:c>
      <x:c r="P373" t="str">
        <x:v>中美峰会与政策执行</x:v>
      </x:c>
      <x:c r="Q373" t="str">
        <x:v>已复盘</x:v>
      </x:c>
      <x:c r="R373" t="d">
        <x:v>2026-10-10T00:00:00.000Z</x:v>
      </x:c>
      <x:c r="S373"/>
      <x:c r="T373"/>
      <x:c r="U373"/>
      <x:c r="V373" t="str">
        <x:v>未触发</x:v>
      </x:c>
      <x:c r="W373"/>
      <x:c r="X373" t="str">
        <x:v>周复盘2026-10-10：AKShare=live；截至历史数据日未观察到同时满足建议入场条件的交易日未模拟成交；未触发不计入方向命中率。</x:v>
      </x:c>
    </x:row>
    <x:row r="374" ht="45" customHeight="1">
      <x:c r="A374" t="n">
        <x:v>46290</x:v>
      </x:c>
      <x:c r="B374" t="str">
        <x:v>20260925-S03</x:v>
      </x:c>
      <x:c r="C374" t="str">
        <x:v>黄金ETF</x:v>
      </x:c>
      <x:c r="D374" t="str">
        <x:v>518880.SH</x:v>
      </x:c>
      <x:c r="E374" t="str">
        <x:v>中国A股</x:v>
      </x:c>
      <x:c r="F374" t="str">
        <x:v>ETF</x:v>
      </x:c>
      <x:c r="G374" t="str">
        <x:v>持有对冲，等待实际利率与能源风险确认</x:v>
      </x:c>
      <x:c r="H374" t="str">
        <x:v>1-4周</x:v>
      </x:c>
      <x:c r="I374" t="str">
        <x:v>若收盘重新站上20日均线且20日量比达到0.80，同时实际利率回落或中东供给风险未缓和，才记录防御性入场；若收益率上行且油价回落则不追。 截至2026-09-24收盘8.788元、5日均线8.8966元、20日均线8.9992元、20日量比0.7961、5日涨跌-0.77%；油价与全球风险偏好只在价量条件满足时记录模拟成交。</x:v>
      </x:c>
      <x:c r="J374" t="str">
        <x:v>下一交易日在20日均线附近上下1.5%记录模拟入场，高开超过3%取消。</x:v>
      </x:c>
      <x:c r="K374" t="str">
        <x:v>收盘跌破20日均线下方3%止损；上涨8%分批止盈；20个交易日未触发则到期。</x:v>
      </x:c>
      <x:c r="L374" t="n">
        <x:v>49</x:v>
      </x:c>
      <x:c r="M374" t="str">
        <x:v>v1.8</x:v>
      </x:c>
      <x:c r="N374" t="str">
        <x:v>油价、收益率和地缘风险仍对冲需求，但贸易缓和与实际利率上行可能压制黄金。</x:v>
      </x:c>
      <x:c r="O374" t="str">
        <x:v>停火、油运恢复、实际利率上升、美元走强或黄金高位回撤。</x:v>
      </x:c>
      <x:c r="P374" t="str">
        <x:v>油价与全球风险偏好</x:v>
      </x:c>
      <x:c r="Q374" t="str">
        <x:v>已复盘</x:v>
      </x:c>
      <x:c r="R374" t="d">
        <x:v>2026-10-10T00:00:00.000Z</x:v>
      </x:c>
      <x:c r="S374"/>
      <x:c r="T374"/>
      <x:c r="U374"/>
      <x:c r="V374" t="str">
        <x:v>未触发</x:v>
      </x:c>
      <x:c r="W374"/>
      <x:c r="X374" t="str">
        <x:v>周复盘2026-10-10：AKShare=live；截至历史数据日未观察到同时满足建议入场条件的交易日未模拟成交；未触发不计入方向命中率。</x:v>
      </x:c>
    </x:row>
    <x:row r="375" ht="45" customHeight="1">
      <x:c r="A375" t="n">
        <x:v>46290</x:v>
      </x:c>
      <x:c r="B375" t="str">
        <x:v>20260925-S04</x:v>
      </x:c>
      <x:c r="C375" t="str">
        <x:v>机器人ETF</x:v>
      </x:c>
      <x:c r="D375" t="str">
        <x:v>562500.SH</x:v>
      </x:c>
      <x:c r="E375" t="str">
        <x:v>中国A股</x:v>
      </x:c>
      <x:c r="F375" t="str">
        <x:v>ETF</x:v>
      </x:c>
      <x:c r="G375" t="str">
        <x:v>观望转买入，等待AI制造订单和量价确认</x:v>
      </x:c>
      <x:c r="H375" t="str">
        <x:v>1-4周</x:v>
      </x:c>
      <x:c r="I375" t="str">
        <x:v>若收盘站上20日均线、20日量比达到0.90，且智能制造、AI服务平台或设备出海出现订单验证，才进入可执行状态。 截至2026-09-24收盘0.919元、5日均线0.9304元、20日均线0.9357元、20日量比0.8666、5日涨跌0.33%；数字贸易与AI服务出海只在价量条件满足时记录模拟成交。</x:v>
      </x:c>
      <x:c r="J375" t="str">
        <x:v>触发后下一交易日在20日均线至上方2.5%记录模拟入场，高开超过3%取消。</x:v>
      </x:c>
      <x:c r="K375" t="str">
        <x:v>收盘跌破20日均线下方5%止损；上涨12%止盈；20个交易日未触发则到期。</x:v>
      </x:c>
      <x:c r="L375" t="n">
        <x:v>58</x:v>
      </x:c>
      <x:c r="M375" t="str">
        <x:v>v1.8</x:v>
      </x:c>
      <x:c r="N375" t="str">
        <x:v>数字贸易与AI服务出海扩展机器人和智能制造的需求映射，但主题交易拥挤，需用订单和成交量过滤。</x:v>
      </x:c>
      <x:c r="O375" t="str">
        <x:v>订单不足、出海合规、估值拥挤、设备交付或现金流不及预期。</x:v>
      </x:c>
      <x:c r="P375" t="str">
        <x:v>数字贸易与AI服务出海</x:v>
      </x:c>
      <x:c r="Q375" t="str">
        <x:v>已复盘</x:v>
      </x:c>
      <x:c r="R375" t="d">
        <x:v>2026-10-10T00:00:00.000Z</x:v>
      </x:c>
      <x:c r="S375"/>
      <x:c r="T375"/>
      <x:c r="U375"/>
      <x:c r="V375" t="str">
        <x:v>未触发</x:v>
      </x:c>
      <x:c r="W375"/>
      <x:c r="X375" t="str">
        <x:v>周复盘2026-10-10：AKShare=live；截至历史数据日未观察到同时满足建议入场条件的交易日未模拟成交；未触发不计入方向命中率。</x:v>
      </x:c>
    </x:row>
    <x:row r="376" ht="45" customHeight="1">
      <x:c r="A376" t="n">
        <x:v>46290</x:v>
      </x:c>
      <x:c r="B376" t="str">
        <x:v>20260925-S05</x:v>
      </x:c>
      <x:c r="C376" t="str">
        <x:v>消费ETF</x:v>
      </x:c>
      <x:c r="D376" t="str">
        <x:v>159928.SZ</x:v>
      </x:c>
      <x:c r="E376" t="str">
        <x:v>中国A股</x:v>
      </x:c>
      <x:c r="F376" t="str">
        <x:v>ETF</x:v>
      </x:c>
      <x:c r="G376" t="str">
        <x:v>反弹卖出，等待能源成本与内需数据验证</x:v>
      </x:c>
      <x:c r="H376" t="str">
        <x:v>1-3周</x:v>
      </x:c>
      <x:c r="I376" t="str">
        <x:v>若反弹接近20日均线但20日量比低于0.80，且成品油提价后成本压力未缓解、零售或企业利润没有改善，记录减仓/反弹卖出。 截至2026-09-24收盘0.646元、5日均线0.654元、20日均线0.664元、20日量比0.871、5日涨跌-0.46%；能源成本与国内通胀只在价量条件满足时记录模拟成交。</x:v>
      </x:c>
      <x:c r="J376" t="str">
        <x:v>反弹至20日均线下方1.5%至上方1%且量能未放大时记录模拟卖出。</x:v>
      </x:c>
      <x:c r="K376" t="str">
        <x:v>若收盘重新站上20日均线上方3%且量比达到1.0，撤销看空；若下跌8%则止盈；15个交易日到期。</x:v>
      </x:c>
      <x:c r="L376" t="n">
        <x:v>51</x:v>
      </x:c>
      <x:c r="M376" t="str">
        <x:v>v1.8</x:v>
      </x:c>
      <x:c r="N376" t="str">
        <x:v>能源成本向物流和消费传导可能压制可选消费，但油价回落和政策刺激会造成反向催化，因此保持条件化。</x:v>
      </x:c>
      <x:c r="O376" t="str">
        <x:v>油价快速回落、消费刺激超预期、居民收入修复、风险偏好快速回升。</x:v>
      </x:c>
      <x:c r="P376" t="str">
        <x:v>能源成本与国内通胀</x:v>
      </x:c>
      <x:c r="Q376" t="str">
        <x:v>待跟踪</x:v>
      </x:c>
      <x:c r="R376"/>
      <x:c r="S376"/>
      <x:c r="T376"/>
      <x:c r="U376"/>
      <x:c r="V376"/>
      <x:c r="W376"/>
      <x:c r="X376" t="str">
        <x:v>Data=live，截至2026-09-24；Viewpoint=20260925-O05；Parent=20260925-能源成本与国内通胀；方向/触发/触发后概率=58%/50%/55%；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377" ht="45" customHeight="1">
      <x:c r="A377" t="n">
        <x:v>46291</x:v>
      </x:c>
      <x:c r="B377" t="str">
        <x:v>20260926-S01</x:v>
      </x:c>
      <x:c r="C377" t="str">
        <x:v>沪深300ETF</x:v>
      </x:c>
      <x:c r="D377" t="str">
        <x:v>510300.SH</x:v>
      </x:c>
      <x:c r="E377" t="str">
        <x:v>中国A股</x:v>
      </x:c>
      <x:c r="F377" t="str">
        <x:v>ETF</x:v>
      </x:c>
      <x:c r="G377" t="str">
        <x:v>观望转买入，等待会谈执行与宽基量能确认</x:v>
      </x:c>
      <x:c r="H377" t="str">
        <x:v>2-6周</x:v>
      </x:c>
      <x:c r="I377" t="str">
        <x:v>若收盘站上20日均线、20日量比达到0.80，且联合安排出现正式文本或执行数据确认、没有新增关税升级，才记录宽基入场。 截至2026-09-24收盘4.515元、5日均线4.5816元、20日均线4.603元、20日量比1.0384、5日涨跌-0.38%；中美会谈与政策执行只在价量条件满足时记录模拟成交。</x:v>
      </x:c>
      <x:c r="J377" t="str">
        <x:v>触发后下一交易日在20日均线至上方2%记录模拟入场，高开超过3%取消。</x:v>
      </x:c>
      <x:c r="K377" t="str">
        <x:v>收盘跌破20日均线下方4%止损；上涨8%分批止盈；30个交易日未触发则到期。</x:v>
      </x:c>
      <x:c r="L377" t="n">
        <x:v>53</x:v>
      </x:c>
      <x:c r="M377" t="str">
        <x:v>v1.8</x:v>
      </x:c>
      <x:c r="N377" t="str">
        <x:v>元首会谈和休战期限后移降低短期尾部风险，但执行、利率和能源冲击仍需共同确认。</x:v>
      </x:c>
      <x:c r="O377" t="str">
        <x:v>执行不及预期、关税重新升级、油价冲击、实际利率上行压制估值。</x:v>
      </x:c>
      <x:c r="P377" t="str">
        <x:v>中美会谈与政策执行</x:v>
      </x:c>
      <x:c r="Q377" t="str">
        <x:v>待跟踪</x:v>
      </x:c>
      <x:c r="R377"/>
      <x:c r="S377"/>
      <x:c r="T377"/>
      <x:c r="U377"/>
      <x:c r="V377"/>
      <x:c r="W377"/>
      <x:c r="X377" t="str">
        <x:v>Data=live，截至2026-09-24；Viewpoint=20260926-O01；Parent=20260926-中美会谈与政策执行；方向/触发/触发后概率=62%/48%/59%；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378" ht="45" customHeight="1">
      <x:c r="A378" t="n">
        <x:v>46291</x:v>
      </x:c>
      <x:c r="B378" t="str">
        <x:v>20260926-S02</x:v>
      </x:c>
      <x:c r="C378" t="str">
        <x:v>半导体ETF</x:v>
      </x:c>
      <x:c r="D378" t="str">
        <x:v>512480.SH</x:v>
      </x:c>
      <x:c r="E378" t="str">
        <x:v>中国A股</x:v>
      </x:c>
      <x:c r="F378" t="str">
        <x:v>ETF</x:v>
      </x:c>
      <x:c r="G378" t="str">
        <x:v>观望转买入，等待AI限制条款和订单确认</x:v>
      </x:c>
      <x:c r="H378" t="str">
        <x:v>1-4周</x:v>
      </x:c>
      <x:c r="I378" t="str">
        <x:v>若收盘站上20日均线、20日量比达到0.80，且会谈后没有新增芯片限制并有许可、国产替代订单或资本开支验证，才进入执行窗口。 截至2026-09-24收盘1.023元、5日均线1.042元、20日均线1.0078元、20日量比0.8516、5日涨跌2.2%；AI安全与科技治理只在价量条件满足时记录模拟成交。</x:v>
      </x:c>
      <x:c r="J378" t="str">
        <x:v>触发后下一交易日在20日均线至上方2.5%记录模拟入场，高开超过3%取消。</x:v>
      </x:c>
      <x:c r="K378" t="str">
        <x:v>收盘跌破20日均线下方4%止损；上涨10%止盈；20个交易日未触发则到期。</x:v>
      </x:c>
      <x:c r="L378" t="n">
        <x:v>52</x:v>
      </x:c>
      <x:c r="M378" t="str">
        <x:v>v1.8</x:v>
      </x:c>
      <x:c r="N378" t="str">
        <x:v>AI对话机制改善短期沟通，但技术竞争和出口限制仍在，必须把条款、订单和价量合并确认。</x:v>
      </x:c>
      <x:c r="O378" t="str">
        <x:v>芯片限制升级、设备材料瓶颈、订单兑现慢、成长估值回撤。</x:v>
      </x:c>
      <x:c r="P378" t="str">
        <x:v>AI安全与科技治理</x:v>
      </x:c>
      <x:c r="Q378" t="str">
        <x:v>已复盘</x:v>
      </x:c>
      <x:c r="R378" t="d">
        <x:v>2026-10-10T00:00:00.000Z</x:v>
      </x:c>
      <x:c r="S378"/>
      <x:c r="T378"/>
      <x:c r="U378"/>
      <x:c r="V378" t="str">
        <x:v>未触发</x:v>
      </x:c>
      <x:c r="W378"/>
      <x:c r="X378" t="str">
        <x:v>周复盘2026-10-10：AKShare=live；截至历史数据日未观察到同时满足建议入场条件的交易日未模拟成交；未触发不计入方向命中率。</x:v>
      </x:c>
    </x:row>
    <x:row r="379" ht="45" customHeight="1">
      <x:c r="A379" t="n">
        <x:v>46291</x:v>
      </x:c>
      <x:c r="B379" t="str">
        <x:v>20260926-S03</x:v>
      </x:c>
      <x:c r="C379" t="str">
        <x:v>黄金ETF</x:v>
      </x:c>
      <x:c r="D379" t="str">
        <x:v>518880.SH</x:v>
      </x:c>
      <x:c r="E379" t="str">
        <x:v>中国A股</x:v>
      </x:c>
      <x:c r="F379" t="str">
        <x:v>ETF</x:v>
      </x:c>
      <x:c r="G379" t="str">
        <x:v>持有对冲，等待实际利率与能源风险确认</x:v>
      </x:c>
      <x:c r="H379" t="str">
        <x:v>1-4周</x:v>
      </x:c>
      <x:c r="I379" t="str">
        <x:v>若收盘重新站上20日均线且20日量比达到0.80，同时实际利率回落或能源供给风险未缓和，才记录防御性入场；若收益率上行且油价回落则不追。 截至2026-09-24收盘8.788元、5日均线8.8966元、20日均线8.9992元、20日量比0.7961、5日涨跌-0.77%；油价利率与全球风险偏好只在价量条件满足时记录模拟成交。</x:v>
      </x:c>
      <x:c r="J379" t="str">
        <x:v>下一交易日在20日均线附近上下1.5%记录模拟入场，高开超过3%取消。</x:v>
      </x:c>
      <x:c r="K379" t="str">
        <x:v>收盘跌破20日均线下方3%止损；上涨8%分批止盈；20个交易日未触发则到期。</x:v>
      </x:c>
      <x:c r="L379" t="n">
        <x:v>49</x:v>
      </x:c>
      <x:c r="M379" t="str">
        <x:v>v1.8</x:v>
      </x:c>
      <x:c r="N379" t="str">
        <x:v>能源和利率波动仍支持尾部对冲，但贸易缓和和实际利率上行可能压制黄金，需要趋势确认。</x:v>
      </x:c>
      <x:c r="O379" t="str">
        <x:v>能源供给快速恢复、实际利率上升、美元走强或黄金高位回撤。</x:v>
      </x:c>
      <x:c r="P379" t="str">
        <x:v>油价利率与全球风险偏好</x:v>
      </x:c>
      <x:c r="Q379" t="str">
        <x:v>已复盘</x:v>
      </x:c>
      <x:c r="R379" t="d">
        <x:v>2026-10-10T00:00:00.000Z</x:v>
      </x:c>
      <x:c r="S379"/>
      <x:c r="T379"/>
      <x:c r="U379"/>
      <x:c r="V379" t="str">
        <x:v>未触发</x:v>
      </x:c>
      <x:c r="W379"/>
      <x:c r="X379" t="str">
        <x:v>周复盘2026-10-10：AKShare=live；截至历史数据日未观察到同时满足建议入场条件的交易日未模拟成交；未触发不计入方向命中率。</x:v>
      </x:c>
    </x:row>
    <x:row r="380" ht="45" customHeight="1">
      <x:c r="A380" t="n">
        <x:v>46291</x:v>
      </x:c>
      <x:c r="B380" t="str">
        <x:v>20260926-S04</x:v>
      </x:c>
      <x:c r="C380" t="str">
        <x:v>机器人ETF</x:v>
      </x:c>
      <x:c r="D380" t="str">
        <x:v>562500.SH</x:v>
      </x:c>
      <x:c r="E380" t="str">
        <x:v>中国A股</x:v>
      </x:c>
      <x:c r="F380" t="str">
        <x:v>ETF</x:v>
      </x:c>
      <x:c r="G380" t="str">
        <x:v>观望转买入，等待AI制造订单和量价确认</x:v>
      </x:c>
      <x:c r="H380" t="str">
        <x:v>1-4周</x:v>
      </x:c>
      <x:c r="I380" t="str">
        <x:v>若收盘站上20日均线、20日量比达到0.90，且智能制造、AI服务平台或设备出海出现订单验证，才进入可执行状态。 截至2026-09-24收盘0.919元、5日均线0.9304元、20日均线0.9357元、20日量比0.8666、5日涨跌0.33%；数字贸易与AI服务出海只在价量条件满足时记录模拟成交。</x:v>
      </x:c>
      <x:c r="J380" t="str">
        <x:v>触发后下一交易日在20日均线至上方2.5%记录模拟入场，高开超过3%取消。</x:v>
      </x:c>
      <x:c r="K380" t="str">
        <x:v>收盘跌破20日均线下方5%止损；上涨12%止盈；20个交易日未触发则到期。</x:v>
      </x:c>
      <x:c r="L380" t="n">
        <x:v>58</x:v>
      </x:c>
      <x:c r="M380" t="str">
        <x:v>v1.8</x:v>
      </x:c>
      <x:c r="N380" t="str">
        <x:v>数字贸易与AI服务出海扩展智能制造需求映射，但主题交易拥挤，需用订单和成交量过滤。</x:v>
      </x:c>
      <x:c r="O380" t="str">
        <x:v>订单不足、出海合规、估值拥挤、设备交付或现金流不及预期。</x:v>
      </x:c>
      <x:c r="P380" t="str">
        <x:v>数字贸易与AI服务出海</x:v>
      </x:c>
      <x:c r="Q380" t="str">
        <x:v>已复盘</x:v>
      </x:c>
      <x:c r="R380" t="d">
        <x:v>2026-10-10T00:00:00.000Z</x:v>
      </x:c>
      <x:c r="S380"/>
      <x:c r="T380"/>
      <x:c r="U380"/>
      <x:c r="V380" t="str">
        <x:v>未触发</x:v>
      </x:c>
      <x:c r="W380"/>
      <x:c r="X380" t="str">
        <x:v>周复盘2026-10-10：AKShare=live；截至历史数据日未观察到同时满足建议入场条件的交易日未模拟成交；未触发不计入方向命中率。</x:v>
      </x:c>
    </x:row>
    <x:row r="381" ht="45" customHeight="1">
      <x:c r="A381" t="n">
        <x:v>46291</x:v>
      </x:c>
      <x:c r="B381" t="str">
        <x:v>20260926-S05</x:v>
      </x:c>
      <x:c r="C381" t="str">
        <x:v>消费ETF</x:v>
      </x:c>
      <x:c r="D381" t="str">
        <x:v>159928.SZ</x:v>
      </x:c>
      <x:c r="E381" t="str">
        <x:v>中国A股</x:v>
      </x:c>
      <x:c r="F381" t="str">
        <x:v>ETF</x:v>
      </x:c>
      <x:c r="G381" t="str">
        <x:v>反弹卖出，等待能源成本与内需数据验证</x:v>
      </x:c>
      <x:c r="H381" t="str">
        <x:v>1-3周</x:v>
      </x:c>
      <x:c r="I381" t="str">
        <x:v>若反弹接近20日均线但20日量比低于0.80，且成品油提价后成本压力未缓解、零售或企业利润没有改善，记录减仓/反弹卖出。 截至2026-09-24收盘0.646元、5日均线0.654元、20日均线0.664元、20日量比0.871、5日涨跌-0.46%；能源成本与国内通胀只在价量条件满足时记录模拟成交。</x:v>
      </x:c>
      <x:c r="J381" t="str">
        <x:v>反弹至20日均线下方1.5%至上方1%且量能未放大时记录模拟卖出。</x:v>
      </x:c>
      <x:c r="K381" t="str">
        <x:v>若收盘重新站上20日均线上方3%且量比达到1.0，撤销看空；若下跌8%则止盈；15个交易日到期。</x:v>
      </x:c>
      <x:c r="L381" t="n">
        <x:v>51</x:v>
      </x:c>
      <x:c r="M381" t="str">
        <x:v>v1.8</x:v>
      </x:c>
      <x:c r="N381" t="str">
        <x:v>能源成本向物流和消费传导可能压制可选消费，但油价回落和政策刺激会造成反向催化，因此保持条件化。</x:v>
      </x:c>
      <x:c r="O381" t="str">
        <x:v>油价快速回落、消费刺激超预期、居民收入修复、风险偏好快速回升。</x:v>
      </x:c>
      <x:c r="P381" t="str">
        <x:v>能源成本与国内通胀</x:v>
      </x:c>
      <x:c r="Q381" t="str">
        <x:v>待跟踪</x:v>
      </x:c>
      <x:c r="R381"/>
      <x:c r="S381"/>
      <x:c r="T381"/>
      <x:c r="U381"/>
      <x:c r="V381"/>
      <x:c r="W381"/>
      <x:c r="X381" t="str">
        <x:v>Data=live，截至2026-09-24；Viewpoint=20260926-O05；Parent=20260926-能源成本与国内通胀；方向/触发/触发后概率=58%/49%/55%；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382" ht="45" customHeight="1">
      <x:c r="A382" t="n">
        <x:v>46292</x:v>
      </x:c>
      <x:c r="B382" t="str">
        <x:v>20260927-S01</x:v>
      </x:c>
      <x:c r="C382" t="str">
        <x:v>沪深300ETF</x:v>
      </x:c>
      <x:c r="D382" t="str">
        <x:v>510300.SH</x:v>
      </x:c>
      <x:c r="E382" t="str">
        <x:v>中国A股</x:v>
      </x:c>
      <x:c r="F382" t="str">
        <x:v>ETF</x:v>
      </x:c>
      <x:c r="G382" t="str">
        <x:v>观望转买入，等待降税文本与宽基量能确认</x:v>
      </x:c>
      <x:c r="H382" t="str">
        <x:v>2-6周</x:v>
      </x:c>
      <x:c r="I382" t="str">
        <x:v>若收盘站上20日均线、20日量比达到0.80，且300亿美元对等降税安排出现正式文本或执行数据确认、没有新增关税升级，才记录宽基入场。 截至2026-09-24收盘4.515元、5日均线4.5816元、20日均线4.603元、20日量比1.0384、5日涨跌-0.38%；中美八点共识与执行只在价量条件满足时记录模拟成交。</x:v>
      </x:c>
      <x:c r="J382" t="str">
        <x:v>触发后下一交易日在20日均线至上方2%记录模拟入场，高开超过3%取消。</x:v>
      </x:c>
      <x:c r="K382" t="str">
        <x:v>收盘跌破20日均线下方4%止损；上涨8%分批止盈；30个交易日未触发则到期。</x:v>
      </x:c>
      <x:c r="L382" t="n">
        <x:v>54</x:v>
      </x:c>
      <x:c r="M382" t="str">
        <x:v>v1.8</x:v>
      </x:c>
      <x:c r="N382" t="str">
        <x:v>降税安排和贸易理事会降低短期尾部风险，但执行、利率和能源冲击仍需共同确认。</x:v>
      </x:c>
      <x:c r="O382" t="str">
        <x:v>执行不及预期、关税重新升级、油价冲击、实际利率上行压制估值。</x:v>
      </x:c>
      <x:c r="P382" t="str">
        <x:v>中美八点共识与执行</x:v>
      </x:c>
      <x:c r="Q382" t="str">
        <x:v>待跟踪</x:v>
      </x:c>
      <x:c r="R382"/>
      <x:c r="S382"/>
      <x:c r="T382"/>
      <x:c r="U382"/>
      <x:c r="V382"/>
      <x:c r="W382"/>
      <x:c r="X382" t="str">
        <x:v>Data=live，截至2026-09-24；Viewpoint=20260927-O01；Parent=20260927-中美八点共识与执行；方向/触发/触发后概率=62%/49%/59%；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383" ht="45" customHeight="1">
      <x:c r="A383" t="n">
        <x:v>46292</x:v>
      </x:c>
      <x:c r="B383" t="str">
        <x:v>20260927-S02</x:v>
      </x:c>
      <x:c r="C383" t="str">
        <x:v>半导体ETF</x:v>
      </x:c>
      <x:c r="D383" t="str">
        <x:v>512480.SH</x:v>
      </x:c>
      <x:c r="E383" t="str">
        <x:v>中国A股</x:v>
      </x:c>
      <x:c r="F383" t="str">
        <x:v>ETF</x:v>
      </x:c>
      <x:c r="G383" t="str">
        <x:v>观望转买入，等待AI沟通与订单确认</x:v>
      </x:c>
      <x:c r="H383" t="str">
        <x:v>1-4周</x:v>
      </x:c>
      <x:c r="I383" t="str">
        <x:v>若收盘站上20日均线、20日量比达到0.80，且AI对话机制未伴随新增芯片限制并有许可、国产替代订单或资本开支验证，才进入执行窗口。 截至2026-09-24收盘1.023元、5日均线1.042元、20日均线1.0078元、20日量比0.8516、5日涨跌2.2%；关税削减与AI供应链只在价量条件满足时记录模拟成交。</x:v>
      </x:c>
      <x:c r="J383" t="str">
        <x:v>触发后下一交易日在20日均线至上方2.5%记录模拟入场，高开超过3%取消。</x:v>
      </x:c>
      <x:c r="K383" t="str">
        <x:v>收盘跌破20日均线下方4%止损；上涨10%止盈；20个交易日未触发则到期。</x:v>
      </x:c>
      <x:c r="L383" t="n">
        <x:v>53</x:v>
      </x:c>
      <x:c r="M383" t="str">
        <x:v>v1.8</x:v>
      </x:c>
      <x:c r="N383" t="str">
        <x:v>AI对话和降税改善短期沟通，但技术竞争未变，必须把条款、订单和价量结合。</x:v>
      </x:c>
      <x:c r="O383" t="str">
        <x:v>芯片限制升级、设备材料瓶颈、订单兑现慢、成长估值回撤。</x:v>
      </x:c>
      <x:c r="P383" t="str">
        <x:v>关税削减与AI供应链</x:v>
      </x:c>
      <x:c r="Q383" t="str">
        <x:v>已复盘</x:v>
      </x:c>
      <x:c r="R383" t="d">
        <x:v>2026-10-10T00:00:00.000Z</x:v>
      </x:c>
      <x:c r="S383"/>
      <x:c r="T383"/>
      <x:c r="U383"/>
      <x:c r="V383" t="str">
        <x:v>未触发</x:v>
      </x:c>
      <x:c r="W383"/>
      <x:c r="X383" t="str">
        <x:v>周复盘2026-10-10：AKShare=live；截至历史数据日未观察到同时满足建议入场条件的交易日未模拟成交；未触发不计入方向命中率。</x:v>
      </x:c>
    </x:row>
    <x:row r="384" ht="45" customHeight="1">
      <x:c r="A384" t="n">
        <x:v>46292</x:v>
      </x:c>
      <x:c r="B384" t="str">
        <x:v>20260927-S03</x:v>
      </x:c>
      <x:c r="C384" t="str">
        <x:v>黄金ETF</x:v>
      </x:c>
      <x:c r="D384" t="str">
        <x:v>518880.SH</x:v>
      </x:c>
      <x:c r="E384" t="str">
        <x:v>中国A股</x:v>
      </x:c>
      <x:c r="F384" t="str">
        <x:v>ETF</x:v>
      </x:c>
      <x:c r="G384" t="str">
        <x:v>持有对冲，等待实际利率与能源风险确认</x:v>
      </x:c>
      <x:c r="H384" t="str">
        <x:v>1-4周</x:v>
      </x:c>
      <x:c r="I384" t="str">
        <x:v>若收盘重新站上20日均线且20日量比达到0.80，同时实际利率回落或霍尔木兹供给风险未缓和，才记录防御性入场；若收益率上行且油价回落则不追。 截至2026-09-24收盘8.788元、5日均线8.8966元、20日均线8.9992元、20日量比0.7961、5日涨跌-0.77%；大国协调与地缘风险只在价量条件满足时记录模拟成交。</x:v>
      </x:c>
      <x:c r="J384" t="str">
        <x:v>下一交易日在20日均线附近上下1.5%记录模拟入场，高开超过3%取消。</x:v>
      </x:c>
      <x:c r="K384" t="str">
        <x:v>收盘跌破20日均线下方3%止损；上涨8%分批止盈；20个交易日未触发则到期。</x:v>
      </x:c>
      <x:c r="L384" t="n">
        <x:v>49</x:v>
      </x:c>
      <x:c r="M384" t="str">
        <x:v>v1.8</x:v>
      </x:c>
      <x:c r="N384" t="str">
        <x:v>地缘风险和能源通道不确定性仍支持尾部对冲，但外交缓和和实际利率上行可能压制黄金。</x:v>
      </x:c>
      <x:c r="O384" t="str">
        <x:v>供给风险快速缓解、实际利率上升、美元走强或黄金高位回撤。</x:v>
      </x:c>
      <x:c r="P384" t="str">
        <x:v>大国协调与地缘风险</x:v>
      </x:c>
      <x:c r="Q384" t="str">
        <x:v>已复盘</x:v>
      </x:c>
      <x:c r="R384" t="d">
        <x:v>2026-10-10T00:00:00.000Z</x:v>
      </x:c>
      <x:c r="S384"/>
      <x:c r="T384"/>
      <x:c r="U384"/>
      <x:c r="V384" t="str">
        <x:v>未触发</x:v>
      </x:c>
      <x:c r="W384"/>
      <x:c r="X384" t="str">
        <x:v>周复盘2026-10-10：AKShare=live；截至历史数据日未观察到同时满足建议入场条件的交易日未模拟成交；未触发不计入方向命中率。</x:v>
      </x:c>
    </x:row>
    <x:row r="385" ht="45" customHeight="1">
      <x:c r="A385" t="n">
        <x:v>46292</x:v>
      </x:c>
      <x:c r="B385" t="str">
        <x:v>20260927-S04</x:v>
      </x:c>
      <x:c r="C385" t="str">
        <x:v>机器人ETF</x:v>
      </x:c>
      <x:c r="D385" t="str">
        <x:v>562500.SH</x:v>
      </x:c>
      <x:c r="E385" t="str">
        <x:v>中国A股</x:v>
      </x:c>
      <x:c r="F385" t="str">
        <x:v>ETF</x:v>
      </x:c>
      <x:c r="G385" t="str">
        <x:v>观望转买入，等待AI制造订单和量价确认</x:v>
      </x:c>
      <x:c r="H385" t="str">
        <x:v>1-4周</x:v>
      </x:c>
      <x:c r="I385" t="str">
        <x:v>若收盘站上20日均线、20日量比达到0.90，且智能制造、AI服务平台或设备出海出现订单验证，才进入可执行状态。 截至2026-09-24收盘0.919元、5日均线0.9304元、20日均线0.9357元、20日量比0.8666、5日涨跌0.33%；数字贸易与AI服务出海只在价量条件满足时记录模拟成交。</x:v>
      </x:c>
      <x:c r="J385" t="str">
        <x:v>触发后下一交易日在20日均线至上方2.5%记录模拟入场，高开超过3%取消。</x:v>
      </x:c>
      <x:c r="K385" t="str">
        <x:v>收盘跌破20日均线下方5%止损；上涨12%止盈；20个交易日未触发则到期。</x:v>
      </x:c>
      <x:c r="L385" t="n">
        <x:v>58</x:v>
      </x:c>
      <x:c r="M385" t="str">
        <x:v>v1.8</x:v>
      </x:c>
      <x:c r="N385" t="str">
        <x:v>数字贸易与AI服务出海扩展智能制造需求映射，但主题交易拥挤，需用订单和成交量过滤。</x:v>
      </x:c>
      <x:c r="O385" t="str">
        <x:v>订单不足、出海合规、估值拥挤、设备交付或现金流不及预期。</x:v>
      </x:c>
      <x:c r="P385" t="str">
        <x:v>数字贸易与AI服务出海</x:v>
      </x:c>
      <x:c r="Q385" t="str">
        <x:v>已复盘</x:v>
      </x:c>
      <x:c r="R385" t="d">
        <x:v>2026-10-10T00:00:00.000Z</x:v>
      </x:c>
      <x:c r="S385"/>
      <x:c r="T385"/>
      <x:c r="U385"/>
      <x:c r="V385" t="str">
        <x:v>未触发</x:v>
      </x:c>
      <x:c r="W385"/>
      <x:c r="X385" t="str">
        <x:v>周复盘2026-10-10：AKShare=live；截至历史数据日未观察到同时满足建议入场条件的交易日未模拟成交；未触发不计入方向命中率。</x:v>
      </x:c>
    </x:row>
    <x:row r="386" ht="45" customHeight="1">
      <x:c r="A386" t="n">
        <x:v>46292</x:v>
      </x:c>
      <x:c r="B386" t="str">
        <x:v>20260927-S05</x:v>
      </x:c>
      <x:c r="C386" t="str">
        <x:v>消费ETF</x:v>
      </x:c>
      <x:c r="D386" t="str">
        <x:v>159928.SZ</x:v>
      </x:c>
      <x:c r="E386" t="str">
        <x:v>中国A股</x:v>
      </x:c>
      <x:c r="F386" t="str">
        <x:v>ETF</x:v>
      </x:c>
      <x:c r="G386" t="str">
        <x:v>反弹卖出，等待能源成本与内需数据验证</x:v>
      </x:c>
      <x:c r="H386" t="str">
        <x:v>1-3周</x:v>
      </x:c>
      <x:c r="I386" t="str">
        <x:v>若反弹接近20日均线但20日量比低于0.80，且成品油提价后成本压力未缓解、零售或企业利润没有改善，记录减仓/反弹卖出。 截至2026-09-24收盘0.646元、5日均线0.654元、20日均线0.664元、20日量比0.871、5日涨跌-0.46%；能源成本与国内通胀只在价量条件满足时记录模拟成交。</x:v>
      </x:c>
      <x:c r="J386" t="str">
        <x:v>反弹至20日均线下方1.5%至上方1%且量能未放大时记录模拟卖出。</x:v>
      </x:c>
      <x:c r="K386" t="str">
        <x:v>若收盘重新站上20日均线上方3%且量比达到1.0，撤销看空；若下跌8%则止盈；15个交易日到期。</x:v>
      </x:c>
      <x:c r="L386" t="n">
        <x:v>51</x:v>
      </x:c>
      <x:c r="M386" t="str">
        <x:v>v1.8</x:v>
      </x:c>
      <x:c r="N386" t="str">
        <x:v>能源成本向物流和消费传导可能压制可选消费，但油价回落和政策刺激会造成反向催化，因此保持条件化。</x:v>
      </x:c>
      <x:c r="O386" t="str">
        <x:v>油价快速回落、消费刺激超预期、居民收入修复、风险偏好快速回升。</x:v>
      </x:c>
      <x:c r="P386" t="str">
        <x:v>能源成本与国内通胀</x:v>
      </x:c>
      <x:c r="Q386" t="str">
        <x:v>待跟踪</x:v>
      </x:c>
      <x:c r="R386"/>
      <x:c r="S386"/>
      <x:c r="T386"/>
      <x:c r="U386"/>
      <x:c r="V386"/>
      <x:c r="W386"/>
      <x:c r="X386" t="str">
        <x:v>Data=live，截至2026-09-24；Viewpoint=20260927-O05；Parent=20260927-能源成本与国内通胀；方向/触发/触发后概率=58%/49%/55%；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已到最长观点窗口。触发描述、发布时点和外部事件需逐条证据回放，当前未完成，不推定已成交或未触发；保留待跟踪和收益空值，排除交易命中率。</x:v>
      </x:c>
    </x:row>
    <x:row r="387" ht="45" customHeight="1">
      <x:c r="A387" t="n">
        <x:v>46293</x:v>
      </x:c>
      <x:c r="B387" t="str">
        <x:v>20260928-S01</x:v>
      </x:c>
      <x:c r="C387" t="str">
        <x:v>黄金ETF</x:v>
      </x:c>
      <x:c r="D387" t="str">
        <x:v>518880.SH</x:v>
      </x:c>
      <x:c r="E387" t="str">
        <x:v>中国A股</x:v>
      </x:c>
      <x:c r="F387" t="str">
        <x:v>ETF</x:v>
      </x:c>
      <x:c r="G387" t="str">
        <x:v>持有对冲，等待实际利率与油价风险确认</x:v>
      </x:c>
      <x:c r="H387" t="str">
        <x:v>1-4周</x:v>
      </x:c>
      <x:c r="I387" t="str">
        <x:v>若收盘重新站上20日均线且20日量比达到0.80，同时油价维持高位或霍尔木兹通行风险未实质缓和，才记录防御性入场；若实际利率继续上行且油价回落则不追。 截至2026-09-28收盘8.568元、5日均线8.8084元、20日均线8.9539元、20日量比0.8956、5日涨跌-4.9%；中东冲突与能源通道只在价量条件满足时记录模拟成交。</x:v>
      </x:c>
      <x:c r="J387" t="str">
        <x:v>下一交易日在20日均线附近上下1.5%记录模拟入场，高开超过3%取消。</x:v>
      </x:c>
      <x:c r="K387" t="str">
        <x:v>收盘跌破20日均线下方3%止损；上涨8%分批止盈；20个交易日未触发则到期。</x:v>
      </x:c>
      <x:c r="L387" t="n">
        <x:v>49</x:v>
      </x:c>
      <x:c r="M387" t="str">
        <x:v>v1.8</x:v>
      </x:c>
      <x:c r="N387" t="str">
        <x:v>能源通道风险和通胀尾部仍支持黄金对冲，但收益率上行会压制无息资产，必须同时看价格与实际利率。</x:v>
      </x:c>
      <x:c r="O387" t="str">
        <x:v>谈判快速缓和、实际利率上升、美元走强或黄金高位回撤。</x:v>
      </x:c>
      <x:c r="P387" t="str">
        <x:v>中东冲突与能源通道</x:v>
      </x:c>
      <x:c r="Q387" t="str">
        <x:v>待跟踪</x:v>
      </x:c>
      <x:c r="R387"/>
      <x:c r="S387"/>
      <x:c r="T387"/>
      <x:c r="U387"/>
      <x:c r="V387"/>
      <x:c r="W387"/>
      <x:c r="X387" t="str">
        <x:v>Data=live，截至2026-09-28；Viewpoint=20260928-O01；Parent=20260928-中东冲突与能源通道；方向/触发/触发后概率=62%/52%/59%；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388" ht="45" customHeight="1">
      <x:c r="A388" t="n">
        <x:v>46293</x:v>
      </x:c>
      <x:c r="B388" t="str">
        <x:v>20260928-S02</x:v>
      </x:c>
      <x:c r="C388" t="str">
        <x:v>沪深300ETF</x:v>
      </x:c>
      <x:c r="D388" t="str">
        <x:v>510300.SH</x:v>
      </x:c>
      <x:c r="E388" t="str">
        <x:v>中国A股</x:v>
      </x:c>
      <x:c r="F388" t="str">
        <x:v>ETF</x:v>
      </x:c>
      <x:c r="G388" t="str">
        <x:v>反弹减仓，等待工业利润与量能改善</x:v>
      </x:c>
      <x:c r="H388" t="str">
        <x:v>1-3周</x:v>
      </x:c>
      <x:c r="I388" t="str">
        <x:v>若反弹接近20日均线但20日量比低于0.80，且工业利润增速放缓、内需或价格数据未改善，记录减仓/反弹卖出；若重新放量站上20日线则撤销。 截至2026-09-28收盘4.417元、5日均线4.5486元、20日均线4.5899元、20日量比1.4031、5日涨跌-3.6%；中国工业利润与内需只在价量条件满足时记录模拟成交。</x:v>
      </x:c>
      <x:c r="J388" t="str">
        <x:v>反弹至20日均线下方1.5%至上方1%且量能未放大时记录模拟卖出。</x:v>
      </x:c>
      <x:c r="K388" t="str">
        <x:v>若收盘重新站上20日均线上方3%且量比达到1.0，撤销看空；若下跌7%止盈；15个交易日到期。</x:v>
      </x:c>
      <x:c r="L388" t="n">
        <x:v>51</x:v>
      </x:c>
      <x:c r="M388" t="str">
        <x:v>v1.8</x:v>
      </x:c>
      <x:c r="N388" t="str">
        <x:v>工业利润增速放缓和内需偏弱压制宽基盈利预期，贸易缓和只能部分对冲基本面压力。</x:v>
      </x:c>
      <x:c r="O388" t="str">
        <x:v>政策刺激超预期、利润数据快速修复、油价回落或资金面转强。</x:v>
      </x:c>
      <x:c r="P388" t="str">
        <x:v>中国工业利润与内需</x:v>
      </x:c>
      <x:c r="Q388" t="str">
        <x:v>待跟踪</x:v>
      </x:c>
      <x:c r="R388"/>
      <x:c r="S388"/>
      <x:c r="T388"/>
      <x:c r="U388"/>
      <x:c r="V388"/>
      <x:c r="W388"/>
      <x:c r="X388" t="str">
        <x:v>Data=live，截至2026-09-28；Viewpoint=20260928-O02；Parent=20260928-中国工业利润与内需；方向/触发/触发后概率=59%/50%/56%；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389" ht="45" customHeight="1">
      <x:c r="A389" t="n">
        <x:v>46293</x:v>
      </x:c>
      <x:c r="B389" t="str">
        <x:v>20260928-S03</x:v>
      </x:c>
      <x:c r="C389" t="str">
        <x:v>半导体ETF</x:v>
      </x:c>
      <x:c r="D389" t="str">
        <x:v>512480.SH</x:v>
      </x:c>
      <x:c r="E389" t="str">
        <x:v>中国A股</x:v>
      </x:c>
      <x:c r="F389" t="str">
        <x:v>ETF</x:v>
      </x:c>
      <x:c r="G389" t="str">
        <x:v>反弹卖出，等待科技限制与订单证据改善</x:v>
      </x:c>
      <x:c r="H389" t="str">
        <x:v>1-4周</x:v>
      </x:c>
      <x:c r="I389" t="str">
        <x:v>若反弹至20日均线附近但20日量比低于0.80，且AI数据中心组件限制扩大或出口订单未改善，记录反弹卖出；只有正式许可放宽并放量站上20日线才撤销。 截至2026-09-28收盘0.98元、5日均线1.0298元、20日均线1.0049元、20日量比1.0363、5日涨跌-5.86%；中美会晤与科技约束只在价量条件满足时记录模拟成交。</x:v>
      </x:c>
      <x:c r="J389" t="str">
        <x:v>反弹至20日均线下方1.5%至上方1%且量能未放大时记录模拟卖出。</x:v>
      </x:c>
      <x:c r="K389" t="str">
        <x:v>若收盘重新站上20日均线上方3%且量比达到1.0，撤销看空；若下跌8%止盈；20个交易日到期。</x:v>
      </x:c>
      <x:c r="L389" t="n">
        <x:v>51</x:v>
      </x:c>
      <x:c r="M389" t="str">
        <x:v>v1.8</x:v>
      </x:c>
      <x:c r="N389" t="str">
        <x:v>峰会未消除技术约束，行业估值对订单和许可变化敏感，先用反弹卖出控制事件反转风险。</x:v>
      </x:c>
      <x:c r="O389" t="str">
        <x:v>许可或关税突然缓和、国产替代订单超预期、政策资金加速流入。</x:v>
      </x:c>
      <x:c r="P389" t="str">
        <x:v>中美会晤与科技约束</x:v>
      </x:c>
      <x:c r="Q389" t="str">
        <x:v>待跟踪</x:v>
      </x:c>
      <x:c r="R389"/>
      <x:c r="S389"/>
      <x:c r="T389"/>
      <x:c r="U389"/>
      <x:c r="V389"/>
      <x:c r="W389"/>
      <x:c r="X389" t="str">
        <x:v>Data=live，截至2026-09-28；Viewpoint=20260928-O03；Parent=20260928-中美会晤与科技约束；方向/触发/触发后概率=59%/48%/56%；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390" ht="45" customHeight="1">
      <x:c r="A390" t="n">
        <x:v>46293</x:v>
      </x:c>
      <x:c r="B390" t="str">
        <x:v>20260928-S04</x:v>
      </x:c>
      <x:c r="C390" t="str">
        <x:v>消费ETF</x:v>
      </x:c>
      <x:c r="D390" t="str">
        <x:v>159928.SZ</x:v>
      </x:c>
      <x:c r="E390" t="str">
        <x:v>中国A股</x:v>
      </x:c>
      <x:c r="F390" t="str">
        <x:v>ETF</x:v>
      </x:c>
      <x:c r="G390" t="str">
        <x:v>反弹卖出，等待内需与利润修复</x:v>
      </x:c>
      <x:c r="H390" t="str">
        <x:v>1-3周</x:v>
      </x:c>
      <x:c r="I390" t="str">
        <x:v>若反弹接近20日均线但20日量比低于0.80，且零售、企业利润或就业没有改善，记录减仓/反弹卖出；若放量站上20日线则撤销。 截至2026-09-28收盘0.645元、5日均线0.6526元、20日均线0.6626元、20日量比1.091、5日涨跌-1.07%；中国工业利润与内需只在价量条件满足时记录模拟成交。</x:v>
      </x:c>
      <x:c r="J390" t="str">
        <x:v>反弹至20日均线下方1.5%至上方1%且量能未放大时记录模拟卖出。</x:v>
      </x:c>
      <x:c r="K390" t="str">
        <x:v>若收盘重新站上20日均线上方3%且量比达到1.0，撤销看空；若下跌8%则止盈；15个交易日到期。</x:v>
      </x:c>
      <x:c r="L390" t="n">
        <x:v>51</x:v>
      </x:c>
      <x:c r="M390" t="str">
        <x:v>v1.8</x:v>
      </x:c>
      <x:c r="N390" t="str">
        <x:v>工业利润和内需数据尚未形成消费盈利修复闭环，油价与成本压力可能先压制可选消费。</x:v>
      </x:c>
      <x:c r="O390" t="str">
        <x:v>消费刺激超预期、油价快速回落、居民收入修复或风险偏好快速回升。</x:v>
      </x:c>
      <x:c r="P390" t="str">
        <x:v>中国工业利润与内需</x:v>
      </x:c>
      <x:c r="Q390" t="str">
        <x:v>待跟踪</x:v>
      </x:c>
      <x:c r="R390"/>
      <x:c r="S390"/>
      <x:c r="T390"/>
      <x:c r="U390"/>
      <x:c r="V390"/>
      <x:c r="W390"/>
      <x:c r="X390" t="str">
        <x:v>Data=live，截至2026-09-28；Viewpoint=20260928-O04；Parent=20260928-中国工业利润与内需；方向/触发/触发后概率=58%/51%/55%；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391" ht="45" customHeight="1">
      <x:c r="A391" t="n">
        <x:v>46293</x:v>
      </x:c>
      <x:c r="B391" t="str">
        <x:v>20260928-S05</x:v>
      </x:c>
      <x:c r="C391" t="str">
        <x:v>机器人ETF</x:v>
      </x:c>
      <x:c r="D391" t="str">
        <x:v>562500.SH</x:v>
      </x:c>
      <x:c r="E391" t="str">
        <x:v>中国A股</x:v>
      </x:c>
      <x:c r="F391" t="str">
        <x:v>ETF</x:v>
      </x:c>
      <x:c r="G391" t="str">
        <x:v>观望转买入，等待AI制造订单和量价确认</x:v>
      </x:c>
      <x:c r="H391" t="str">
        <x:v>1-4周</x:v>
      </x:c>
      <x:c r="I391" t="str">
        <x:v>若收盘站上20日均线、20日量比达到0.90，且AI、机器人或高端设备出现科研转化、量产订单或资本开支验证，才进入执行窗口。 截至2026-09-28收盘0.895元、5日均线0.9226元、20日均线0.9328元、20日量比1.1406、5日涨跌-4.18%；AI量子与科技主权只在价量条件满足时记录模拟成交。</x:v>
      </x:c>
      <x:c r="J391" t="str">
        <x:v>触发后下一交易日在20日均线至上方2.5%记录模拟入场，高开超过3%取消。</x:v>
      </x:c>
      <x:c r="K391" t="str">
        <x:v>收盘跌破20日均线下方5%止损；上涨12%止盈；20个交易日未触发则到期。</x:v>
      </x:c>
      <x:c r="L391" t="n">
        <x:v>57</x:v>
      </x:c>
      <x:c r="M391" t="str">
        <x:v>v1.8</x:v>
      </x:c>
      <x:c r="N391" t="str">
        <x:v>AI与科技主权政策提高中长期设备和算力需求，但从政策到企业订单仍需时间，价量与订单必须同时确认。</x:v>
      </x:c>
      <x:c r="O391" t="str">
        <x:v>项目落地慢、估值拥挤、订单兑现不足或科研预算调整。</x:v>
      </x:c>
      <x:c r="P391" t="str">
        <x:v>AI量子与科技主权</x:v>
      </x:c>
      <x:c r="Q391" t="str">
        <x:v>待跟踪</x:v>
      </x:c>
      <x:c r="R391"/>
      <x:c r="S391"/>
      <x:c r="T391"/>
      <x:c r="U391"/>
      <x:c r="V391"/>
      <x:c r="W391"/>
      <x:c r="X391" t="str">
        <x:v>Data=live，截至2026-09-28；Viewpoint=20260928-O05；Parent=20260928-AI量子与科技主权；方向/触发/触发后概率=61%/44%/59%；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392" ht="45" customHeight="1">
      <x:c r="A392" t="n">
        <x:v>46294</x:v>
      </x:c>
      <x:c r="B392" t="str">
        <x:v>20260929-S01</x:v>
      </x:c>
      <x:c r="C392" t="str">
        <x:v>黄金ETF</x:v>
      </x:c>
      <x:c r="D392" t="str">
        <x:v>518880.SH</x:v>
      </x:c>
      <x:c r="E392" t="str">
        <x:v>中国A股</x:v>
      </x:c>
      <x:c r="F392" t="str">
        <x:v>ETF</x:v>
      </x:c>
      <x:c r="G392" t="str">
        <x:v>持有对冲，等待斡旋结果与实际利率确认</x:v>
      </x:c>
      <x:c r="H392" t="str">
        <x:v>1-4周</x:v>
      </x:c>
      <x:c r="I392" t="str">
        <x:v>若收盘重新站上20日均线且20日量比达到0.80，同时霍尔木兹通行仍未恢复或油价维持高位，才记录防御性入场；若斡旋落地且实际利率继续上行则不追。 AKShare=stale_cache，最新可用收盘截至2026-09-30，不作为2026-09-29当日行情；中东斡旋与能源通道仅作条件观察，不模拟成交。</x:v>
      </x:c>
      <x:c r="J392" t="str">
        <x:v>下一交易日在20日均线附近上下1.5%记录模拟入场，高开超过3%取消。</x:v>
      </x:c>
      <x:c r="K392" t="str">
        <x:v>收盘跌破20日均线下方3%止损；上涨8%分批止盈；20个交易日未触发则到期。</x:v>
      </x:c>
      <x:c r="L392" t="n">
        <x:v>40</x:v>
      </x:c>
      <x:c r="M392" t="str">
        <x:v>v1.8</x:v>
      </x:c>
      <x:c r="N392" t="str">
        <x:v>能源通道风险和通胀尾部支持黄金对冲，但斡旋进展和收益率上行可能压制无息资产，必须双重确认。</x:v>
      </x:c>
      <x:c r="O392" t="str">
        <x:v>谈判快速落地、实际利率上升、美元走强或黄金高位回撤。</x:v>
      </x:c>
      <x:c r="P392" t="str">
        <x:v>中东斡旋与能源通道</x:v>
      </x:c>
      <x:c r="Q392" t="str">
        <x:v>待跟踪</x:v>
      </x:c>
      <x:c r="R392"/>
      <x:c r="S392"/>
      <x:c r="T392"/>
      <x:c r="U392"/>
      <x:c r="V392"/>
      <x:c r="W392"/>
      <x:c r="X392" t="str">
        <x:v>Data=stale_cache，截至2026-09-30；Viewpoint=20260929-O01；Parent=20260929-中东斡旋与能源通道；方向/触发/触发后概率=63%/53%/60%；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393" ht="45" customHeight="1">
      <x:c r="A393" t="n">
        <x:v>46294</x:v>
      </x:c>
      <x:c r="B393" t="str">
        <x:v>20260929-S02</x:v>
      </x:c>
      <x:c r="C393" t="str">
        <x:v>沪深300ETF</x:v>
      </x:c>
      <x:c r="D393" t="str">
        <x:v>510300.SH</x:v>
      </x:c>
      <x:c r="E393" t="str">
        <x:v>中国A股</x:v>
      </x:c>
      <x:c r="F393" t="str">
        <x:v>ETF</x:v>
      </x:c>
      <x:c r="G393" t="str">
        <x:v>反弹减仓，等待工业利润与量能改善</x:v>
      </x:c>
      <x:c r="H393" t="str">
        <x:v>1-3周</x:v>
      </x:c>
      <x:c r="I393" t="str">
        <x:v>若反弹接近20日均线但20日量比低于0.80，且工业利润增速放缓、内需或价格数据未改善，记录减仓/反弹卖出；若重新放量站上20日线则撤销。 AKShare=stale_cache，最新可用收盘截至2026-09-30，不作为2026-09-29当日行情；中国工业利润与内需仅作条件观察，不模拟成交。</x:v>
      </x:c>
      <x:c r="J393" t="str">
        <x:v>反弹至20日均线下方1.5%至上方1%且量能未放大时记录模拟卖出。</x:v>
      </x:c>
      <x:c r="K393" t="str">
        <x:v>若收盘重新站上20日均线上方3%且量比达到1.0，撤销看空；若下跌7%止盈；15个交易日到期。</x:v>
      </x:c>
      <x:c r="L393" t="n">
        <x:v>42</x:v>
      </x:c>
      <x:c r="M393" t="str">
        <x:v>v1.8</x:v>
      </x:c>
      <x:c r="N393" t="str">
        <x:v>工业利润和内需仍是宽基盈利约束，贸易缓和与出口支撑只能部分抵消估值和基本面压力。</x:v>
      </x:c>
      <x:c r="O393" t="str">
        <x:v>政策刺激超预期、利润快速修复、油价回落或资金面转强。</x:v>
      </x:c>
      <x:c r="P393" t="str">
        <x:v>中国工业利润与内需</x:v>
      </x:c>
      <x:c r="Q393" t="str">
        <x:v>待跟踪</x:v>
      </x:c>
      <x:c r="R393"/>
      <x:c r="S393"/>
      <x:c r="T393"/>
      <x:c r="U393"/>
      <x:c r="V393"/>
      <x:c r="W393"/>
      <x:c r="X393" t="str">
        <x:v>Data=stale_cache，截至2026-09-30；Viewpoint=20260929-O02；Parent=20260929-中国工业利润与内需；方向/触发/触发后概率=59%/51%/56%；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394" ht="45" customHeight="1">
      <x:c r="A394" t="n">
        <x:v>46294</x:v>
      </x:c>
      <x:c r="B394" t="str">
        <x:v>20260929-S03</x:v>
      </x:c>
      <x:c r="C394" t="str">
        <x:v>半导体ETF</x:v>
      </x:c>
      <x:c r="D394" t="str">
        <x:v>512480.SH</x:v>
      </x:c>
      <x:c r="E394" t="str">
        <x:v>中国A股</x:v>
      </x:c>
      <x:c r="F394" t="str">
        <x:v>ETF</x:v>
      </x:c>
      <x:c r="G394" t="str">
        <x:v>反弹卖出，等待科技限制与订单证据改善</x:v>
      </x:c>
      <x:c r="H394" t="str">
        <x:v>1-4周</x:v>
      </x:c>
      <x:c r="I394" t="str">
        <x:v>若反弹至20日均线附近但20日量比低于0.80，且AI数据中心组件限制扩大或出口订单未改善，记录反弹卖出；只有正式许可放宽并放量站上20日线才撤销。 AKShare=stale_cache，最新可用收盘截至2026-09-30，不作为2026-09-29当日行情；中美会晤与科技约束仅作条件观察，不模拟成交。</x:v>
      </x:c>
      <x:c r="J394" t="str">
        <x:v>反弹至20日均线下方1.5%至上方1%且量能未放大时记录模拟卖出。</x:v>
      </x:c>
      <x:c r="K394" t="str">
        <x:v>若收盘重新站上20日均线上方3%且量比达到1.0，撤销看空；若下跌8%止盈；20个交易日到期。</x:v>
      </x:c>
      <x:c r="L394" t="n">
        <x:v>41</x:v>
      </x:c>
      <x:c r="M394" t="str">
        <x:v>v1.8</x:v>
      </x:c>
      <x:c r="N394" t="str">
        <x:v>峰会未消除技术约束，行业估值对许可、订单和流动性敏感，先用反弹卖出控制事件反转风险。</x:v>
      </x:c>
      <x:c r="O394" t="str">
        <x:v>许可或关税突然缓和、国产替代订单超预期、政策资金加速流入。</x:v>
      </x:c>
      <x:c r="P394" t="str">
        <x:v>中美会晤与科技约束</x:v>
      </x:c>
      <x:c r="Q394" t="str">
        <x:v>待跟踪</x:v>
      </x:c>
      <x:c r="R394"/>
      <x:c r="S394"/>
      <x:c r="T394"/>
      <x:c r="U394"/>
      <x:c r="V394"/>
      <x:c r="W394"/>
      <x:c r="X394" t="str">
        <x:v>Data=stale_cache，截至2026-09-30；Viewpoint=20260929-O03；Parent=20260929-中美会晤与科技约束；方向/触发/触发后概率=59%/49%/56%；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395" ht="45" customHeight="1">
      <x:c r="A395" t="n">
        <x:v>46294</x:v>
      </x:c>
      <x:c r="B395" t="str">
        <x:v>20260929-S04</x:v>
      </x:c>
      <x:c r="C395" t="str">
        <x:v>消费ETF</x:v>
      </x:c>
      <x:c r="D395" t="str">
        <x:v>159928.SZ</x:v>
      </x:c>
      <x:c r="E395" t="str">
        <x:v>中国A股</x:v>
      </x:c>
      <x:c r="F395" t="str">
        <x:v>ETF</x:v>
      </x:c>
      <x:c r="G395" t="str">
        <x:v>反弹卖出，等待内需与利润修复</x:v>
      </x:c>
      <x:c r="H395" t="str">
        <x:v>1-3周</x:v>
      </x:c>
      <x:c r="I395" t="str">
        <x:v>若反弹接近20日均线但20日量比低于0.80，且零售、企业利润或就业没有改善，记录减仓/反弹卖出；若放量站上20日线则撤销。 AKShare=stale_cache，最新可用收盘截至2026-09-30，不作为2026-09-29当日行情；中国工业利润与内需仅作条件观察，不模拟成交。</x:v>
      </x:c>
      <x:c r="J395" t="str">
        <x:v>反弹至20日均线下方1.5%至上方1%且量能未放大时记录模拟卖出。</x:v>
      </x:c>
      <x:c r="K395" t="str">
        <x:v>若收盘重新站上20日均线上方3%且量比达到1.0，撤销看空；若下跌8%则止盈；15个交易日到期。</x:v>
      </x:c>
      <x:c r="L395" t="n">
        <x:v>41</x:v>
      </x:c>
      <x:c r="M395" t="str">
        <x:v>v1.8</x:v>
      </x:c>
      <x:c r="N395" t="str">
        <x:v>工业利润放缓和内需盈利尚未形成修复闭环，油价与成本压力可能先压制可选消费。</x:v>
      </x:c>
      <x:c r="O395" t="str">
        <x:v>消费刺激超预期、油价快速回落、居民收入修复或风险偏好快速回升。</x:v>
      </x:c>
      <x:c r="P395" t="str">
        <x:v>中国工业利润与内需</x:v>
      </x:c>
      <x:c r="Q395" t="str">
        <x:v>待跟踪</x:v>
      </x:c>
      <x:c r="R395"/>
      <x:c r="S395"/>
      <x:c r="T395"/>
      <x:c r="U395"/>
      <x:c r="V395"/>
      <x:c r="W395"/>
      <x:c r="X395" t="str">
        <x:v>Data=stale_cache，截至2026-09-30；Viewpoint=20260929-O04；Parent=20260929-中国工业利润与内需；方向/触发/触发后概率=58%/52%/55%；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396" ht="45" customHeight="1">
      <x:c r="A396" t="n">
        <x:v>46294</x:v>
      </x:c>
      <x:c r="B396" t="str">
        <x:v>20260929-S05</x:v>
      </x:c>
      <x:c r="C396" t="str">
        <x:v>机器人ETF</x:v>
      </x:c>
      <x:c r="D396" t="str">
        <x:v>562500.SH</x:v>
      </x:c>
      <x:c r="E396" t="str">
        <x:v>中国A股</x:v>
      </x:c>
      <x:c r="F396" t="str">
        <x:v>ETF</x:v>
      </x:c>
      <x:c r="G396" t="str">
        <x:v>观望转买入，等待科技主权项目与量价确认</x:v>
      </x:c>
      <x:c r="H396" t="str">
        <x:v>1-4周</x:v>
      </x:c>
      <x:c r="I396" t="str">
        <x:v>若收盘站上20日均线、20日量比达到0.90，且AI、机器人或高端设备出现科研转化、量产订单或资本开支验证，才进入执行窗口。 AKShare=stale_cache，最新可用收盘截至2026-09-30，不作为2026-09-29当日行情；AI量子与科技主权仅作条件观察，不模拟成交。</x:v>
      </x:c>
      <x:c r="J396" t="str">
        <x:v>触发后下一交易日在20日均线至上方2.5%记录模拟入场，高开超过3%取消。</x:v>
      </x:c>
      <x:c r="K396" t="str">
        <x:v>收盘跌破20日均线下方5%止损；上涨12%止盈；20个交易日未触发则到期。</x:v>
      </x:c>
      <x:c r="L396" t="n">
        <x:v>48</x:v>
      </x:c>
      <x:c r="M396" t="str">
        <x:v>v1.8</x:v>
      </x:c>
      <x:c r="N396" t="str">
        <x:v>AI、量子和双用途科技政策提高中长期设备需求，但从议程到企业订单仍需时间，价量与订单必须同时确认。</x:v>
      </x:c>
      <x:c r="O396" t="str">
        <x:v>项目落地慢、估值拥挤、订单兑现不足或科研预算调整。</x:v>
      </x:c>
      <x:c r="P396" t="str">
        <x:v>AI量子与科技主权</x:v>
      </x:c>
      <x:c r="Q396" t="str">
        <x:v>待跟踪</x:v>
      </x:c>
      <x:c r="R396"/>
      <x:c r="S396"/>
      <x:c r="T396"/>
      <x:c r="U396"/>
      <x:c r="V396"/>
      <x:c r="W396"/>
      <x:c r="X396" t="str">
        <x:v>Data=stale_cache，截至2026-09-30；Viewpoint=20260929-O05；Parent=20260929-AI量子与科技主权；方向/触发/触发后概率=62%/45%/59%；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397" ht="45" customHeight="1">
      <x:c r="A397" t="n">
        <x:v>46295</x:v>
      </x:c>
      <x:c r="B397" t="str">
        <x:v>20260930-S01</x:v>
      </x:c>
      <x:c r="C397" t="str">
        <x:v>黄金ETF</x:v>
      </x:c>
      <x:c r="D397" t="str">
        <x:v>518880.SH</x:v>
      </x:c>
      <x:c r="E397" t="str">
        <x:v>中国A股</x:v>
      </x:c>
      <x:c r="F397" t="str">
        <x:v>ETF</x:v>
      </x:c>
      <x:c r="G397" t="str">
        <x:v>持有对冲，等待油价与实际利率确认</x:v>
      </x:c>
      <x:c r="H397" t="str">
        <x:v>1-4周</x:v>
      </x:c>
      <x:c r="I397" t="str">
        <x:v>若收盘重新站上20日均线且20日量比达到0.80，同时油价维持高位或霍尔木兹通行未实质恢复，才记录防御性入场；若斡旋落地且实际利率继续上行则不追。 截至2026-09-30收盘8.537元、5日均线8.6618元、20日均线8.8941元、20日量比暂无、5日涨跌-3.63%；中东谈判与能源通道只在价量条件满足时记录模拟成交。</x:v>
      </x:c>
      <x:c r="J397" t="str">
        <x:v>下一交易日在20日均线附近上下1.5%记录模拟入场，高开超过3%取消。</x:v>
      </x:c>
      <x:c r="K397" t="str">
        <x:v>收盘跌破20日均线下方3%止损；上涨8%分批止盈；20个交易日未触发则到期。</x:v>
      </x:c>
      <x:c r="L397" t="n">
        <x:v>50</x:v>
      </x:c>
      <x:c r="M397" t="str">
        <x:v>v1.8</x:v>
      </x:c>
      <x:c r="N397" t="str">
        <x:v>能源与收益率双重波动支持黄金对冲，但实际利率上行会压制无息资产，必须同时确认价格和宏观变量。</x:v>
      </x:c>
      <x:c r="O397" t="str">
        <x:v>谈判快速落地、实际利率上升、美元走强或黄金高位回撤。</x:v>
      </x:c>
      <x:c r="P397" t="str">
        <x:v>中东谈判与能源通道</x:v>
      </x:c>
      <x:c r="Q397" t="str">
        <x:v>待跟踪</x:v>
      </x:c>
      <x:c r="R397"/>
      <x:c r="S397"/>
      <x:c r="T397"/>
      <x:c r="U397"/>
      <x:c r="V397"/>
      <x:c r="W397"/>
      <x:c r="X397" t="str">
        <x:v>Data=live，截至2026-09-30；Viewpoint=20260930-O01；Parent=20260930-中东谈判与能源通道；方向/触发/触发后概率=63%/54%/60%；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398" ht="45" customHeight="1">
      <x:c r="A398" t="n">
        <x:v>46295</x:v>
      </x:c>
      <x:c r="B398" t="str">
        <x:v>20260930-S02</x:v>
      </x:c>
      <x:c r="C398" t="str">
        <x:v>沪深300ETF</x:v>
      </x:c>
      <x:c r="D398" t="str">
        <x:v>510300.SH</x:v>
      </x:c>
      <x:c r="E398" t="str">
        <x:v>中国A股</x:v>
      </x:c>
      <x:c r="F398" t="str">
        <x:v>ETF</x:v>
      </x:c>
      <x:c r="G398" t="str">
        <x:v>观望转买入，等待PMI与宽基量能确认</x:v>
      </x:c>
      <x:c r="H398" t="str">
        <x:v>2-6周</x:v>
      </x:c>
      <x:c r="I398" t="str">
        <x:v>若官方制造业PMI回到50以上、收盘站上20日均线且20日量比达到0.80，才记录宽基入场；若PMI不及预期或油价冲击扩散则不追。 截至2026-09-30收盘4.42元、5日均线4.4716元、20日均线4.5633元、20日量比暂无、5日涨跌-4.18%；中国制造业与政策托底只在价量条件满足时记录模拟成交。</x:v>
      </x:c>
      <x:c r="J398" t="str">
        <x:v>触发后下一交易日在20日均线至上方2%记录模拟入场，高开超过3%取消。</x:v>
      </x:c>
      <x:c r="K398" t="str">
        <x:v>收盘跌破20日均线下方4%止损；上涨8%分批止盈；30个交易日未触发则到期。</x:v>
      </x:c>
      <x:c r="L398" t="n">
        <x:v>54</x:v>
      </x:c>
      <x:c r="M398" t="str">
        <x:v>v1.8</x:v>
      </x:c>
      <x:c r="N398" t="str">
        <x:v>制造业预期回升和政策托底改善宽基情景，但能源、内需和盈利仍需量价与数据共同确认。</x:v>
      </x:c>
      <x:c r="O398" t="str">
        <x:v>PMI不及预期、政策落地慢、油价冲击或内需修复弱。</x:v>
      </x:c>
      <x:c r="P398" t="str">
        <x:v>中国制造业与政策托底</x:v>
      </x:c>
      <x:c r="Q398" t="str">
        <x:v>待跟踪</x:v>
      </x:c>
      <x:c r="R398"/>
      <x:c r="S398"/>
      <x:c r="T398"/>
      <x:c r="U398"/>
      <x:c r="V398"/>
      <x:c r="W398"/>
      <x:c r="X398" t="str">
        <x:v>Data=live，截至2026-09-30；Viewpoint=20260930-O02；Parent=20260930-中国制造业与政策托底；方向/触发/触发后概率=62%/50%/59%；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399" ht="45" customHeight="1">
      <x:c r="A399" t="n">
        <x:v>46295</x:v>
      </x:c>
      <x:c r="B399" t="str">
        <x:v>20260930-S03</x:v>
      </x:c>
      <x:c r="C399" t="str">
        <x:v>半导体ETF</x:v>
      </x:c>
      <x:c r="D399" t="str">
        <x:v>512480.SH</x:v>
      </x:c>
      <x:c r="E399" t="str">
        <x:v>中国A股</x:v>
      </x:c>
      <x:c r="F399" t="str">
        <x:v>ETF</x:v>
      </x:c>
      <x:c r="G399" t="str">
        <x:v>观望转买入，等待数字服务与订单共振</x:v>
      </x:c>
      <x:c r="H399" t="str">
        <x:v>1-4周</x:v>
      </x:c>
      <x:c r="I399" t="str">
        <x:v>若收盘站上20日均线、20日量比达到0.80，且数字服务出口、AI订单或跨境资本开放出现可验证进展，才进入执行窗口。 截至2026-09-30收盘0.986元、5日均线1.005元、20日均线0.999元、20日量比暂无、5日涨跌-6.18%；数字服务贸易与人民币开放只在价量条件满足时记录模拟成交。</x:v>
      </x:c>
      <x:c r="J399" t="str">
        <x:v>触发后下一交易日在20日均线至上方2.5%记录模拟入场，高开超过3%取消。</x:v>
      </x:c>
      <x:c r="K399" t="str">
        <x:v>收盘跌破20日均线下方4%止损；上涨10%止盈；20个交易日未触发则到期。</x:v>
      </x:c>
      <x:c r="L399" t="n">
        <x:v>51</x:v>
      </x:c>
      <x:c r="M399" t="str">
        <x:v>v1.8</x:v>
      </x:c>
      <x:c r="N399" t="str">
        <x:v>数字服务出口和外汇开放提供科技需求线索，但科技限制与估值波动仍高，需订单、许可和价量共同确认。</x:v>
      </x:c>
      <x:c r="O399" t="str">
        <x:v>科技限制升级、订单兑现慢、估值回撤或流动性收缩。</x:v>
      </x:c>
      <x:c r="P399" t="str">
        <x:v>数字服务贸易与人民币开放</x:v>
      </x:c>
      <x:c r="Q399" t="str">
        <x:v>待跟踪</x:v>
      </x:c>
      <x:c r="R399"/>
      <x:c r="S399"/>
      <x:c r="T399"/>
      <x:c r="U399"/>
      <x:c r="V399"/>
      <x:c r="W399"/>
      <x:c r="X399" t="str">
        <x:v>Data=live，截至2026-09-30；Viewpoint=20260930-O03；Parent=20260930-数字服务贸易与人民币开放；方向/触发/触发后概率=60%/47%/57%；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400" ht="45" customHeight="1">
      <x:c r="A400" t="n">
        <x:v>46295</x:v>
      </x:c>
      <x:c r="B400" t="str">
        <x:v>20260930-S04</x:v>
      </x:c>
      <x:c r="C400" t="str">
        <x:v>消费ETF</x:v>
      </x:c>
      <x:c r="D400" t="str">
        <x:v>159928.SZ</x:v>
      </x:c>
      <x:c r="E400" t="str">
        <x:v>中国A股</x:v>
      </x:c>
      <x:c r="F400" t="str">
        <x:v>ETF</x:v>
      </x:c>
      <x:c r="G400" t="str">
        <x:v>观望转买入，等待PMI和内需数据确认</x:v>
      </x:c>
      <x:c r="H400" t="str">
        <x:v>1-3周</x:v>
      </x:c>
      <x:c r="I400" t="str">
        <x:v>若PMI回到50以上且收盘站上20日均线、20日量比达到0.90，同时零售或就业改善，才记录模拟买入；油价再度急升则失效。 截至2026-09-30收盘0.649元、5日均线0.6486元、20日均线0.6604元、20日量比暂无、5日涨跌-1.37%；中国制造业与政策托底只在价量条件满足时记录模拟成交。</x:v>
      </x:c>
      <x:c r="J400" t="str">
        <x:v>触发后下一交易日在20日均线至上方2%记录模拟入场，高开超过3%取消。</x:v>
      </x:c>
      <x:c r="K400" t="str">
        <x:v>收盘跌破20日均线下方4%止损；上涨8%止盈；15个交易日到期。</x:v>
      </x:c>
      <x:c r="L400" t="n">
        <x:v>50</x:v>
      </x:c>
      <x:c r="M400" t="str">
        <x:v>v1.8</x:v>
      </x:c>
      <x:c r="N400" t="str">
        <x:v>稳房地产、就业和收入政策为内需提供支撑，但消费修复仍需PMI、收入和利润数据确认。</x:v>
      </x:c>
      <x:c r="O400" t="str">
        <x:v>油价冲击、消费数据继续走弱、政策落地慢或风险偏好回落。</x:v>
      </x:c>
      <x:c r="P400" t="str">
        <x:v>中国制造业与政策托底</x:v>
      </x:c>
      <x:c r="Q400" t="str">
        <x:v>待跟踪</x:v>
      </x:c>
      <x:c r="R400"/>
      <x:c r="S400"/>
      <x:c r="T400"/>
      <x:c r="U400"/>
      <x:c r="V400"/>
      <x:c r="W400"/>
      <x:c r="X400" t="str">
        <x:v>Data=live，截至2026-09-30；Viewpoint=20260930-O04；Parent=20260930-中国制造业与政策托底；方向/触发/触发后概率=59%/45%/55%；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401" ht="45" customHeight="1">
      <x:c r="A401" t="n">
        <x:v>46295</x:v>
      </x:c>
      <x:c r="B401" t="str">
        <x:v>20260930-S05</x:v>
      </x:c>
      <x:c r="C401" t="str">
        <x:v>机器人ETF</x:v>
      </x:c>
      <x:c r="D401" t="str">
        <x:v>562500.SH</x:v>
      </x:c>
      <x:c r="E401" t="str">
        <x:v>中国A股</x:v>
      </x:c>
      <x:c r="F401" t="str">
        <x:v>ETF</x:v>
      </x:c>
      <x:c r="G401" t="str">
        <x:v>观望转买入，等待传感器研发与量产订单验证</x:v>
      </x:c>
      <x:c r="H401" t="str">
        <x:v>1-4周</x:v>
      </x:c>
      <x:c r="I401" t="str">
        <x:v>若收盘站上20日均线、20日量比达到0.90，且传感器、工业检测或机器人出现研发转化、量产订单或资本开支验证，才进入执行窗口。 截至2026-09-30收盘0.902元、5日均线0.909元、20日均线0.9261元、20日量比暂无、5日涨跌-3.43%；工业传感与国产研发只在价量条件满足时记录模拟成交。</x:v>
      </x:c>
      <x:c r="J401" t="str">
        <x:v>触发后下一交易日在20日均线至上方2.5%记录模拟入场，高开超过3%取消。</x:v>
      </x:c>
      <x:c r="K401" t="str">
        <x:v>收盘跌破20日均线下方5%止损；上涨12%止盈；20个交易日未触发则到期。</x:v>
      </x:c>
      <x:c r="L401" t="n">
        <x:v>57</x:v>
      </x:c>
      <x:c r="M401" t="str">
        <x:v>v1.8</x:v>
      </x:c>
      <x:c r="N401" t="str">
        <x:v>传感器与工业检测研发支持提高智能制造的产业线索，但仍需客户、认证、订单和现金流形成闭环。</x:v>
      </x:c>
      <x:c r="O401" t="str">
        <x:v>项目落地慢、估值拥挤、订单兑现不足或研发预算调整。</x:v>
      </x:c>
      <x:c r="P401" t="str">
        <x:v>工业传感与国产研发</x:v>
      </x:c>
      <x:c r="Q401" t="str">
        <x:v>待跟踪</x:v>
      </x:c>
      <x:c r="R401"/>
      <x:c r="S401"/>
      <x:c r="T401"/>
      <x:c r="U401"/>
      <x:c r="V401"/>
      <x:c r="W401"/>
      <x:c r="X401" t="str">
        <x:v>Data=live，截至2026-09-30；Viewpoint=20260930-O05；Parent=20260930-工业传感与国产研发；方向/触发/触发后概率=62%/44%/59%；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402" ht="45" customHeight="1">
      <x:c r="A402" t="n">
        <x:v>46296</x:v>
      </x:c>
      <x:c r="B402" t="str">
        <x:v>20261001-S01</x:v>
      </x:c>
      <x:c r="C402" t="str">
        <x:v>黄金ETF</x:v>
      </x:c>
      <x:c r="D402" t="str">
        <x:v>518880.SH</x:v>
      </x:c>
      <x:c r="E402" t="str">
        <x:v>中国A股</x:v>
      </x:c>
      <x:c r="F402" t="str">
        <x:v>ETF</x:v>
      </x:c>
      <x:c r="G402" t="str">
        <x:v>持有对冲，等待实际利率与油价确认</x:v>
      </x:c>
      <x:c r="H402" t="str">
        <x:v>1-4周</x:v>
      </x:c>
      <x:c r="I402" t="str">
        <x:v>若收盘重新站上20日均线且20日量比达到0.80，同时油价维持高位或通行风险未实质缓解，才记录防御性入场；若谈判落地且实际利率继续上行则不追。 截至2026-09-30收盘8.633元、5日均线8.681元、20日均线8.8988元、20日量比0.6339、5日涨跌-2.55%；中东冲突与能源通道只在价量条件满足时记录模拟成交。</x:v>
      </x:c>
      <x:c r="J402" t="str">
        <x:v>下一交易日在20日均线附近上下1.5%记录模拟入场，高开超过3%取消。</x:v>
      </x:c>
      <x:c r="K402" t="str">
        <x:v>收盘跌破20日均线下方3%止损；上涨8%分批止盈；20个交易日未触发则到期。</x:v>
      </x:c>
      <x:c r="L402" t="n">
        <x:v>50</x:v>
      </x:c>
      <x:c r="M402" t="str">
        <x:v>v1.8</x:v>
      </x:c>
      <x:c r="N402" t="str">
        <x:v>能源与收益率双重波动支持黄金对冲，但实际利率上行会压制无息资产，必须同时确认价格和宏观变量。</x:v>
      </x:c>
      <x:c r="O402" t="str">
        <x:v>谈判快速落地、实际利率上升、美元走强或黄金高位回撤。</x:v>
      </x:c>
      <x:c r="P402" t="str">
        <x:v>中东冲突与能源通道</x:v>
      </x:c>
      <x:c r="Q402" t="str">
        <x:v>待跟踪</x:v>
      </x:c>
      <x:c r="R402"/>
      <x:c r="S402"/>
      <x:c r="T402"/>
      <x:c r="U402"/>
      <x:c r="V402"/>
      <x:c r="W402"/>
      <x:c r="X402" t="str">
        <x:v>Data=live，截至2026-09-30；Viewpoint=20261001-O01；Parent=20261001-中东冲突与能源通道；方向/触发/触发后概率=63%/54%/60%；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403" ht="45" customHeight="1">
      <x:c r="A403" t="n">
        <x:v>46296</x:v>
      </x:c>
      <x:c r="B403" t="str">
        <x:v>20261001-S02</x:v>
      </x:c>
      <x:c r="C403" t="str">
        <x:v>沪深300ETF</x:v>
      </x:c>
      <x:c r="D403" t="str">
        <x:v>510300.SH</x:v>
      </x:c>
      <x:c r="E403" t="str">
        <x:v>中国A股</x:v>
      </x:c>
      <x:c r="F403" t="str">
        <x:v>ETF</x:v>
      </x:c>
      <x:c r="G403" t="str">
        <x:v>观望转买入，等待制造业景气与宽基量能确认</x:v>
      </x:c>
      <x:c r="H403" t="str">
        <x:v>2-6周</x:v>
      </x:c>
      <x:c r="I403" t="str">
        <x:v>若制造业景气维持扩张、收盘站上20日均线且20日量比达到0.80，才记录宽基入场；若油价冲击扩散或内需数据转弱则不追。 截至2026-09-30收盘4.432元、5日均线4.474元、20日均线4.5639元、20日量比0.7343、5日涨跌-3.92%；中国制造业与政策托底只在价量条件满足时记录模拟成交。</x:v>
      </x:c>
      <x:c r="J403" t="str">
        <x:v>触发后下一交易日在20日均线至上方2%记录模拟入场，高开超过3%取消。</x:v>
      </x:c>
      <x:c r="K403" t="str">
        <x:v>收盘跌破20日均线下方4%止损；上涨8%分批止盈；30个交易日未触发则到期。</x:v>
      </x:c>
      <x:c r="L403" t="n">
        <x:v>54</x:v>
      </x:c>
      <x:c r="M403" t="str">
        <x:v>v1.8</x:v>
      </x:c>
      <x:c r="N403" t="str">
        <x:v>制造业边际改善与政策托底改善宽基情景，但能源、内需和盈利仍需量价与数据共同确认。</x:v>
      </x:c>
      <x:c r="O403" t="str">
        <x:v>PMI回落、政策落地慢、油价冲击或内需修复弱。</x:v>
      </x:c>
      <x:c r="P403" t="str">
        <x:v>中国制造业与政策托底</x:v>
      </x:c>
      <x:c r="Q403" t="str">
        <x:v>待跟踪</x:v>
      </x:c>
      <x:c r="R403"/>
      <x:c r="S403"/>
      <x:c r="T403"/>
      <x:c r="U403"/>
      <x:c r="V403"/>
      <x:c r="W403"/>
      <x:c r="X403" t="str">
        <x:v>Data=live，截至2026-09-30；Viewpoint=20261001-O02；Parent=20261001-中国制造业与政策托底；方向/触发/触发后概率=62%/50%/59%；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404" ht="45" customHeight="1">
      <x:c r="A404" t="n">
        <x:v>46296</x:v>
      </x:c>
      <x:c r="B404" t="str">
        <x:v>20261001-S03</x:v>
      </x:c>
      <x:c r="C404" t="str">
        <x:v>半导体ETF</x:v>
      </x:c>
      <x:c r="D404" t="str">
        <x:v>512480.SH</x:v>
      </x:c>
      <x:c r="E404" t="str">
        <x:v>中国A股</x:v>
      </x:c>
      <x:c r="F404" t="str">
        <x:v>ETF</x:v>
      </x:c>
      <x:c r="G404" t="str">
        <x:v>观望转买入，等待量子与AI订单共振</x:v>
      </x:c>
      <x:c r="H404" t="str">
        <x:v>1-4周</x:v>
      </x:c>
      <x:c r="I404" t="str">
        <x:v>若收盘站上20日均线、20日量比达到0.80，且量子、AI或半导体订单和资本开支出现可验证进展，才进入执行窗口。 截至2026-09-30收盘0.955元、5日均线0.9988元、20日均线0.9974元、20日量比1.079、5日涨跌-9.13%；量子计算与科技主权只在价量条件满足时记录模拟成交。</x:v>
      </x:c>
      <x:c r="J404" t="str">
        <x:v>触发后下一交易日在20日均线至上方2.5%记录模拟入场，高开超过3%取消。</x:v>
      </x:c>
      <x:c r="K404" t="str">
        <x:v>收盘跌破20日均线下方4%止损；上涨10%止盈；20个交易日未触发则到期。</x:v>
      </x:c>
      <x:c r="L404" t="n">
        <x:v>51</x:v>
      </x:c>
      <x:c r="M404" t="str">
        <x:v>v1.8</x:v>
      </x:c>
      <x:c r="N404" t="str">
        <x:v>量子与AI科技政策提供长期需求线索，但科技限制与估值波动仍高，需订单、许可和价量共同确认。</x:v>
      </x:c>
      <x:c r="O404" t="str">
        <x:v>科技限制升级、订单兑现慢、估值回撤或流动性收缩。</x:v>
      </x:c>
      <x:c r="P404" t="str">
        <x:v>量子计算与科技主权</x:v>
      </x:c>
      <x:c r="Q404" t="str">
        <x:v>待跟踪</x:v>
      </x:c>
      <x:c r="R404"/>
      <x:c r="S404"/>
      <x:c r="T404"/>
      <x:c r="U404"/>
      <x:c r="V404"/>
      <x:c r="W404"/>
      <x:c r="X404" t="str">
        <x:v>Data=live，截至2026-09-30；Viewpoint=20261001-O03；Parent=20261001-量子计算与科技主权；方向/触发/触发后概率=60%/47%/57%；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405" ht="45" customHeight="1">
      <x:c r="A405" t="n">
        <x:v>46296</x:v>
      </x:c>
      <x:c r="B405" t="str">
        <x:v>20261001-S04</x:v>
      </x:c>
      <x:c r="C405" t="str">
        <x:v>消费ETF</x:v>
      </x:c>
      <x:c r="D405" t="str">
        <x:v>159928.SZ</x:v>
      </x:c>
      <x:c r="E405" t="str">
        <x:v>中国A股</x:v>
      </x:c>
      <x:c r="F405" t="str">
        <x:v>ETF</x:v>
      </x:c>
      <x:c r="G405" t="str">
        <x:v>观望转买入，等待假期消费与收入数据确认</x:v>
      </x:c>
      <x:c r="H405" t="str">
        <x:v>1-3周</x:v>
      </x:c>
      <x:c r="I405" t="str">
        <x:v>若假期消费、就业或服务客流改善，且收盘站上20日均线、20日量比达到0.90，才记录模拟买入；油价再度急升则失效。 截至2026-09-30收盘0.658元、5日均线0.6504元、20日均线0.6609元、20日量比0.87、5日涨跌0%；公共文化服务与服务消费只在价量条件满足时记录模拟成交。</x:v>
      </x:c>
      <x:c r="J405" t="str">
        <x:v>触发后下一交易日在20日均线至上方2%记录模拟入场，高开超过3%取消。</x:v>
      </x:c>
      <x:c r="K405" t="str">
        <x:v>收盘跌破20日均线下方4%止损；上涨8%止盈；15个交易日到期。</x:v>
      </x:c>
      <x:c r="L405" t="n">
        <x:v>50</x:v>
      </x:c>
      <x:c r="M405" t="str">
        <x:v>v1.8</x:v>
      </x:c>
      <x:c r="N405" t="str">
        <x:v>公共文化和服务消费政策提供需求线索，但消费修复仍需客流、收入和企业利润数据确认。</x:v>
      </x:c>
      <x:c r="O405" t="str">
        <x:v>油价冲击、消费数据继续走弱、政策落地慢或风险偏好回落。</x:v>
      </x:c>
      <x:c r="P405" t="str">
        <x:v>公共文化服务与服务消费</x:v>
      </x:c>
      <x:c r="Q405" t="str">
        <x:v>待跟踪</x:v>
      </x:c>
      <x:c r="R405"/>
      <x:c r="S405"/>
      <x:c r="T405"/>
      <x:c r="U405"/>
      <x:c r="V405"/>
      <x:c r="W405"/>
      <x:c r="X405" t="str">
        <x:v>Data=live，截至2026-09-30；Viewpoint=20261001-O04；Parent=20261001-公共文化服务与服务消费；方向/触发/触发后概率=59%/45%/55%；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406" ht="45" customHeight="1">
      <x:c r="A406" t="n">
        <x:v>46296</x:v>
      </x:c>
      <x:c r="B406" t="str">
        <x:v>20261001-S05</x:v>
      </x:c>
      <x:c r="C406" t="str">
        <x:v>机器人ETF</x:v>
      </x:c>
      <x:c r="D406" t="str">
        <x:v>562500.SH</x:v>
      </x:c>
      <x:c r="E406" t="str">
        <x:v>中国A股</x:v>
      </x:c>
      <x:c r="F406" t="str">
        <x:v>ETF</x:v>
      </x:c>
      <x:c r="G406" t="str">
        <x:v>观望转买入，等待传感器研发与量产订单验证</x:v>
      </x:c>
      <x:c r="H406" t="str">
        <x:v>1-4周</x:v>
      </x:c>
      <x:c r="I406" t="str">
        <x:v>若收盘站上20日均线、20日量比达到0.90，且传感器、工业检测或机器人出现研发转化、量产订单或资本开支验证，才进入执行窗口。 截至2026-09-30收盘0.897元、5日均线0.908元、20日均线0.9258元、20日量比0.6481、5日涨跌-3.96%；工业传感与智能制造只在价量条件满足时记录模拟成交。</x:v>
      </x:c>
      <x:c r="J406" t="str">
        <x:v>触发后下一交易日在20日均线至上方2.5%记录模拟入场，高开超过3%取消。</x:v>
      </x:c>
      <x:c r="K406" t="str">
        <x:v>收盘跌破20日均线下方5%止损；上涨12%止盈；20个交易日未触发则到期。</x:v>
      </x:c>
      <x:c r="L406" t="n">
        <x:v>57</x:v>
      </x:c>
      <x:c r="M406" t="str">
        <x:v>v1.8</x:v>
      </x:c>
      <x:c r="N406" t="str">
        <x:v>传感器与工业检测研发支持提高智能制造的产业线索，但仍需客户、认证、订单和现金流形成闭环。</x:v>
      </x:c>
      <x:c r="O406" t="str">
        <x:v>项目落地慢、估值拥挤、订单兑现不足或研发预算调整。</x:v>
      </x:c>
      <x:c r="P406" t="str">
        <x:v>工业传感与智能制造</x:v>
      </x:c>
      <x:c r="Q406" t="str">
        <x:v>待跟踪</x:v>
      </x:c>
      <x:c r="R406"/>
      <x:c r="S406"/>
      <x:c r="T406"/>
      <x:c r="U406"/>
      <x:c r="V406"/>
      <x:c r="W406"/>
      <x:c r="X406" t="str">
        <x:v>Data=live，截至2026-09-30；Viewpoint=20261001-O05；Parent=20261001-工业传感与智能制造；方向/触发/触发后概率=62%/44%/59%；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407" ht="45" customHeight="1">
      <x:c r="A407" t="n">
        <x:v>46297</x:v>
      </x:c>
      <x:c r="B407" t="str">
        <x:v>20261002-S01</x:v>
      </x:c>
      <x:c r="C407" t="str">
        <x:v>黄金ETF</x:v>
      </x:c>
      <x:c r="D407" t="str">
        <x:v>518880.SH</x:v>
      </x:c>
      <x:c r="E407" t="str">
        <x:v>中国A股</x:v>
      </x:c>
      <x:c r="F407" t="str">
        <x:v>ETF</x:v>
      </x:c>
      <x:c r="G407" t="str">
        <x:v>持有对冲，等待地缘与实际利率确认</x:v>
      </x:c>
      <x:c r="H407" t="str">
        <x:v>1-4周</x:v>
      </x:c>
      <x:c r="I407" t="str">
        <x:v>若收盘重新站上20日均线且20日量比达到0.80，同时油价维持高位或通行风险未实质缓解，才记录防御性入场；若谈判落地且实际利率继续上行则不追。 截至2026-09-30收盘8.633元、5日均线8.681元、20日均线8.8988元、20日量比0.6339、5日涨跌-2.55%；中东冲突与能源通道只在价量条件满足时记录模拟成交。</x:v>
      </x:c>
      <x:c r="J407" t="str">
        <x:v>下一交易日在20日均线附近上下1.5%记录模拟入场，高开超过3%取消。</x:v>
      </x:c>
      <x:c r="K407" t="str">
        <x:v>收盘跌破20日均线下方3%止损；上涨8%分批止盈；20个交易日未触发则到期。</x:v>
      </x:c>
      <x:c r="L407" t="n">
        <x:v>50</x:v>
      </x:c>
      <x:c r="M407" t="str">
        <x:v>v1.8</x:v>
      </x:c>
      <x:c r="N407" t="str">
        <x:v>能源通道和政策不确定性支持黄金对冲，但实际利率上行会压制无息资产，必须同时确认价格和宏观变量。</x:v>
      </x:c>
      <x:c r="O407" t="str">
        <x:v>谈判快速落地、实际利率上升、美元走强或黄金高位回撤。</x:v>
      </x:c>
      <x:c r="P407" t="str">
        <x:v>中东冲突与能源通道</x:v>
      </x:c>
      <x:c r="Q407" t="str">
        <x:v>待跟踪</x:v>
      </x:c>
      <x:c r="R407"/>
      <x:c r="S407"/>
      <x:c r="T407"/>
      <x:c r="U407"/>
      <x:c r="V407"/>
      <x:c r="W407"/>
      <x:c r="X407" t="str">
        <x:v>Data=live，截至2026-09-30；Viewpoint=20261002-O01；Parent=20261002-中东冲突与能源通道；方向/触发/触发后概率=63%/54%/60%；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408" ht="45" customHeight="1">
      <x:c r="A408" t="n">
        <x:v>46297</x:v>
      </x:c>
      <x:c r="B408" t="str">
        <x:v>20261002-S02</x:v>
      </x:c>
      <x:c r="C408" t="str">
        <x:v>沪深300ETF</x:v>
      </x:c>
      <x:c r="D408" t="str">
        <x:v>510300.SH</x:v>
      </x:c>
      <x:c r="E408" t="str">
        <x:v>中国A股</x:v>
      </x:c>
      <x:c r="F408" t="str">
        <x:v>ETF</x:v>
      </x:c>
      <x:c r="G408" t="str">
        <x:v>观望转买入，等待制造业与贸易风险确认</x:v>
      </x:c>
      <x:c r="H408" t="str">
        <x:v>2-6周</x:v>
      </x:c>
      <x:c r="I408" t="str">
        <x:v>若制造业景气维持扩张、贸易摩擦未出现新增实质限制、收盘站上20日均线且20日量比达到0.80，才记录宽基入场。 截至2026-09-30收盘4.432元、5日均线4.474元、20日均线4.5639元、20日量比0.7343、5日涨跌-3.92%；中国制造业与G20贸易只在价量条件满足时记录模拟成交。</x:v>
      </x:c>
      <x:c r="J408" t="str">
        <x:v>触发后下一交易日在20日均线至上方2%记录模拟入场，高开超过3%取消。</x:v>
      </x:c>
      <x:c r="K408" t="str">
        <x:v>收盘跌破20日均线下方4%止损；上涨8%分批止盈；30个交易日未触发则到期。</x:v>
      </x:c>
      <x:c r="L408" t="n">
        <x:v>54</x:v>
      </x:c>
      <x:c r="M408" t="str">
        <x:v>v1.8</x:v>
      </x:c>
      <x:c r="N408" t="str">
        <x:v>制造业景气改善提供宽基盈利线索，但G20贸易分歧、油价和内需仍需量价与政策共同确认。</x:v>
      </x:c>
      <x:c r="O408" t="str">
        <x:v>贸易限制升级、景气回落、油价冲击或内需修复弱。</x:v>
      </x:c>
      <x:c r="P408" t="str">
        <x:v>中国制造业与G20贸易</x:v>
      </x:c>
      <x:c r="Q408" t="str">
        <x:v>待跟踪</x:v>
      </x:c>
      <x:c r="R408"/>
      <x:c r="S408"/>
      <x:c r="T408"/>
      <x:c r="U408"/>
      <x:c r="V408"/>
      <x:c r="W408"/>
      <x:c r="X408" t="str">
        <x:v>Data=live，截至2026-09-30；Viewpoint=20261002-O02；Parent=20261002-中国制造业与G20贸易；方向/触发/触发后概率=62%/50%/59%；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409" ht="45" customHeight="1">
      <x:c r="A409" t="n">
        <x:v>46297</x:v>
      </x:c>
      <x:c r="B409" t="str">
        <x:v>20261002-S03</x:v>
      </x:c>
      <x:c r="C409" t="str">
        <x:v>半导体ETF</x:v>
      </x:c>
      <x:c r="D409" t="str">
        <x:v>512480.SH</x:v>
      </x:c>
      <x:c r="E409" t="str">
        <x:v>中国A股</x:v>
      </x:c>
      <x:c r="F409" t="str">
        <x:v>ETF</x:v>
      </x:c>
      <x:c r="G409" t="str">
        <x:v>观望转买入，等待科技基金与订单共振</x:v>
      </x:c>
      <x:c r="H409" t="str">
        <x:v>1-4周</x:v>
      </x:c>
      <x:c r="I409" t="str">
        <x:v>若收盘站上20日均线、20日量比达到0.80，且量子、AI或半导体订单和研发资本开支出现可验证进展，才进入执行窗口。 截至2026-09-30收盘0.955元、5日均线0.9988元、20日均线0.9974元、20日量比1.079、5日涨跌-9.13%；科研产业化与量子科技只在价量条件满足时记录模拟成交。</x:v>
      </x:c>
      <x:c r="J409" t="str">
        <x:v>触发后下一交易日在20日均线至上方2.5%记录模拟入场，高开超过3%取消。</x:v>
      </x:c>
      <x:c r="K409" t="str">
        <x:v>收盘跌破20日均线下方4%止损；上涨10%止盈；20个交易日未触发则到期。</x:v>
      </x:c>
      <x:c r="L409" t="n">
        <x:v>51</x:v>
      </x:c>
      <x:c r="M409" t="str">
        <x:v>v1.8</x:v>
      </x:c>
      <x:c r="N409" t="str">
        <x:v>欧洲创新基金与量子政策提供长期科技需求线索，但贸易限制和估值波动仍高，需订单、项目和价量共同确认。</x:v>
      </x:c>
      <x:c r="O409" t="str">
        <x:v>贸易限制升级、项目落地慢、估值回撤或流动性收缩。</x:v>
      </x:c>
      <x:c r="P409" t="str">
        <x:v>科研产业化与量子科技</x:v>
      </x:c>
      <x:c r="Q409" t="str">
        <x:v>待跟踪</x:v>
      </x:c>
      <x:c r="R409"/>
      <x:c r="S409"/>
      <x:c r="T409"/>
      <x:c r="U409"/>
      <x:c r="V409"/>
      <x:c r="W409"/>
      <x:c r="X409" t="str">
        <x:v>Data=live，截至2026-09-30；Viewpoint=20261002-O03；Parent=20261002-科研产业化与量子科技；方向/触发/触发后概率=60%/47%/57%；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410" ht="45" customHeight="1">
      <x:c r="A410" t="n">
        <x:v>46297</x:v>
      </x:c>
      <x:c r="B410" t="str">
        <x:v>20261002-S04</x:v>
      </x:c>
      <x:c r="C410" t="str">
        <x:v>消费ETF</x:v>
      </x:c>
      <x:c r="D410" t="str">
        <x:v>159928.SZ</x:v>
      </x:c>
      <x:c r="E410" t="str">
        <x:v>中国A股</x:v>
      </x:c>
      <x:c r="F410" t="str">
        <x:v>ETF</x:v>
      </x:c>
      <x:c r="G410" t="str">
        <x:v>观望转买入，等待假期消费与服务客流确认</x:v>
      </x:c>
      <x:c r="H410" t="str">
        <x:v>1-3周</x:v>
      </x:c>
      <x:c r="I410" t="str">
        <x:v>若假期消费、就业或服务客流改善，且收盘站上20日均线、20日量比达到0.90，才记录模拟买入；油价再度急升则失效。 截至2026-09-30收盘0.658元、5日均线0.6504元、20日均线0.6609元、20日量比0.87、5日涨跌0%；公共文化服务与服务消费只在价量条件满足时记录模拟成交。</x:v>
      </x:c>
      <x:c r="J410" t="str">
        <x:v>触发后下一交易日在20日均线至上方2%记录模拟入场，高开超过3%取消。</x:v>
      </x:c>
      <x:c r="K410" t="str">
        <x:v>收盘跌破20日均线下方4%止损；上涨8%止盈；15个交易日到期。</x:v>
      </x:c>
      <x:c r="L410" t="n">
        <x:v>50</x:v>
      </x:c>
      <x:c r="M410" t="str">
        <x:v>v1.8</x:v>
      </x:c>
      <x:c r="N410" t="str">
        <x:v>公共文化和假期消费提供内需线索，但居民收入、客流和企业利润仍需形成闭环。</x:v>
      </x:c>
      <x:c r="O410" t="str">
        <x:v>油价冲击、消费数据继续走弱、政策落地慢或风险偏好回落。</x:v>
      </x:c>
      <x:c r="P410" t="str">
        <x:v>公共文化服务与服务消费</x:v>
      </x:c>
      <x:c r="Q410" t="str">
        <x:v>待跟踪</x:v>
      </x:c>
      <x:c r="R410"/>
      <x:c r="S410"/>
      <x:c r="T410"/>
      <x:c r="U410"/>
      <x:c r="V410"/>
      <x:c r="W410"/>
      <x:c r="X410" t="str">
        <x:v>Data=live，截至2026-09-30；Viewpoint=20261002-O04；Parent=20261002-公共文化服务与服务消费；方向/触发/触发后概率=59%/45%/55%；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411" ht="45" customHeight="1">
      <x:c r="A411" t="n">
        <x:v>46297</x:v>
      </x:c>
      <x:c r="B411" t="str">
        <x:v>20261002-S05</x:v>
      </x:c>
      <x:c r="C411" t="str">
        <x:v>机器人ETF</x:v>
      </x:c>
      <x:c r="D411" t="str">
        <x:v>562500.SH</x:v>
      </x:c>
      <x:c r="E411" t="str">
        <x:v>中国A股</x:v>
      </x:c>
      <x:c r="F411" t="str">
        <x:v>ETF</x:v>
      </x:c>
      <x:c r="G411" t="str">
        <x:v>观望转买入，等待研发基金与量产订单验证</x:v>
      </x:c>
      <x:c r="H411" t="str">
        <x:v>1-4周</x:v>
      </x:c>
      <x:c r="I411" t="str">
        <x:v>若收盘站上20日均线、20日量比达到0.90，且传感器、机器人或颠覆性技术项目出现研发转化、量产订单或资本开支验证，才进入执行窗口。 截至2026-09-30收盘0.897元、5日均线0.908元、20日均线0.9258元、20日量比0.6481、5日涨跌-3.96%；科研产业化与智能制造只在价量条件满足时记录模拟成交。</x:v>
      </x:c>
      <x:c r="J411" t="str">
        <x:v>触发后下一交易日在20日均线至上方2.5%记录模拟入场，高开超过3%取消。</x:v>
      </x:c>
      <x:c r="K411" t="str">
        <x:v>收盘跌破20日均线下方5%止损；上涨12%止盈；20个交易日未触发则到期。</x:v>
      </x:c>
      <x:c r="L411" t="n">
        <x:v>57</x:v>
      </x:c>
      <x:c r="M411" t="str">
        <x:v>v1.8</x:v>
      </x:c>
      <x:c r="N411" t="str">
        <x:v>欧洲创新基金与工业传感研发提高智能制造的产业证据质量，但仍需客户、认证、订单和现金流形成闭环。</x:v>
      </x:c>
      <x:c r="O411" t="str">
        <x:v>项目落地慢、估值拥挤、订单兑现不足或研发预算调整。</x:v>
      </x:c>
      <x:c r="P411" t="str">
        <x:v>科研产业化与智能制造</x:v>
      </x:c>
      <x:c r="Q411" t="str">
        <x:v>待跟踪</x:v>
      </x:c>
      <x:c r="R411"/>
      <x:c r="S411"/>
      <x:c r="T411"/>
      <x:c r="U411"/>
      <x:c r="V411"/>
      <x:c r="W411"/>
      <x:c r="X411" t="str">
        <x:v>Data=live，截至2026-09-30；Viewpoint=20261002-O05；Parent=20261002-科研产业化与智能制造；方向/触发/触发后概率=62%/44%/59%；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412" ht="45" customHeight="1">
      <x:c r="A412" t="n">
        <x:v>46302</x:v>
      </x:c>
      <x:c r="B412" t="str">
        <x:v>20261007-S01</x:v>
      </x:c>
      <x:c r="C412" t="str">
        <x:v>黄金ETF</x:v>
      </x:c>
      <x:c r="D412" t="str">
        <x:v>518880.SH</x:v>
      </x:c>
      <x:c r="E412" t="str">
        <x:v>中国A股</x:v>
      </x:c>
      <x:c r="F412" t="str">
        <x:v>ETF</x:v>
      </x:c>
      <x:c r="G412" t="str">
        <x:v>持有对冲，等待地缘与实际利率确认</x:v>
      </x:c>
      <x:c r="H412" t="str">
        <x:v>1-4周</x:v>
      </x:c>
      <x:c r="I412" t="str">
        <x:v>若收盘重新站上20日均线且20日量比达到0.80，同时地缘风险或油价仍处高位，才记录防御性入场；若收益率重新急升且金价跌破20日线则不追。 AKShare=stale_cache，最新可用收盘截至2026-09-30，不作为2026-10-07当日行情；俄乌与中东地缘风险仅作条件观察，不模拟成交。</x:v>
      </x:c>
      <x:c r="J412" t="str">
        <x:v>下一交易日在20日均线附近上下1.5%记录模拟入场，高开超过3%取消。</x:v>
      </x:c>
      <x:c r="K412" t="str">
        <x:v>收盘跌破20日均线下方3%止损；上涨8%分批止盈；20个交易日未触发则到期。</x:v>
      </x:c>
      <x:c r="L412" t="n">
        <x:v>40</x:v>
      </x:c>
      <x:c r="M412" t="str">
        <x:v>v1.8</x:v>
      </x:c>
      <x:c r="N412" t="str">
        <x:v>欧洲地缘风险与财政不确定性支持黄金对冲，但实际利率和美元反弹会压制无息资产，必须同时确认价格和宏观变量。</x:v>
      </x:c>
      <x:c r="O412" t="str">
        <x:v>冲突缓和、实际利率上升、美元走强或黄金高位回撤。</x:v>
      </x:c>
      <x:c r="P412" t="str">
        <x:v>俄乌与中东地缘风险</x:v>
      </x:c>
      <x:c r="Q412" t="str">
        <x:v>待跟踪</x:v>
      </x:c>
      <x:c r="R412"/>
      <x:c r="S412"/>
      <x:c r="T412"/>
      <x:c r="U412"/>
      <x:c r="V412"/>
      <x:c r="W412"/>
      <x:c r="X412" t="str">
        <x:v>Data=stale_cache，截至2026-09-30；Viewpoint=20261007-O01；Parent=20261007-俄乌与中东地缘风险；方向/触发/触发后概率=63%/53%/60%；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413" ht="45" customHeight="1">
      <x:c r="A413" t="n">
        <x:v>46302</x:v>
      </x:c>
      <x:c r="B413" t="str">
        <x:v>20261007-S02</x:v>
      </x:c>
      <x:c r="C413" t="str">
        <x:v>沪深300ETF</x:v>
      </x:c>
      <x:c r="D413" t="str">
        <x:v>510300.SH</x:v>
      </x:c>
      <x:c r="E413" t="str">
        <x:v>中国A股</x:v>
      </x:c>
      <x:c r="F413" t="str">
        <x:v>ETF</x:v>
      </x:c>
      <x:c r="G413" t="str">
        <x:v>观望转买入，等待假期消费与制造业量能确认</x:v>
      </x:c>
      <x:c r="H413" t="str">
        <x:v>2-6周</x:v>
      </x:c>
      <x:c r="I413" t="str">
        <x:v>若假期消费、制造业景气或出口订单继续改善，收盘站上20日均线且20日量比达到0.80，才记录宽基入场；若贸易或能源风险扩散则不追。 AKShare=stale_cache，最新可用收盘截至2026-09-30，不作为2026-10-07当日行情；中国制造业与内需修复仅作条件观察，不模拟成交。</x:v>
      </x:c>
      <x:c r="J413" t="str">
        <x:v>触发后下一交易日在20日均线至上方2%记录模拟入场，高开超过3%取消。</x:v>
      </x:c>
      <x:c r="K413" t="str">
        <x:v>收盘跌破20日均线下方4%止损；上涨8%分批止盈；30个交易日未触发则到期。</x:v>
      </x:c>
      <x:c r="L413" t="n">
        <x:v>44</x:v>
      </x:c>
      <x:c r="M413" t="str">
        <x:v>v1.8</x:v>
      </x:c>
      <x:c r="N413" t="str">
        <x:v>制造业景气改善和假期消费提供宽基盈利线索，但海外高估值与贸易分歧仍需量价和盈利共同确认。</x:v>
      </x:c>
      <x:c r="O413" t="str">
        <x:v>内需修复弱、贸易限制升级、油价冲击或政策落地慢。</x:v>
      </x:c>
      <x:c r="P413" t="str">
        <x:v>中国制造业与内需修复</x:v>
      </x:c>
      <x:c r="Q413" t="str">
        <x:v>待跟踪</x:v>
      </x:c>
      <x:c r="R413"/>
      <x:c r="S413"/>
      <x:c r="T413"/>
      <x:c r="U413"/>
      <x:c r="V413"/>
      <x:c r="W413"/>
      <x:c r="X413" t="str">
        <x:v>Data=stale_cache，截至2026-09-30；Viewpoint=20261007-O02；Parent=20261007-中国制造业与内需修复；方向/触发/触发后概率=62%/49%/59%；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414" ht="45" customHeight="1">
      <x:c r="A414" t="n">
        <x:v>46302</x:v>
      </x:c>
      <x:c r="B414" t="str">
        <x:v>20261007-S03</x:v>
      </x:c>
      <x:c r="C414" t="str">
        <x:v>半导体ETF</x:v>
      </x:c>
      <x:c r="D414" t="str">
        <x:v>512480.SH</x:v>
      </x:c>
      <x:c r="E414" t="str">
        <x:v>中国A股</x:v>
      </x:c>
      <x:c r="F414" t="str">
        <x:v>ETF</x:v>
      </x:c>
      <x:c r="G414" t="str">
        <x:v>观望转买入，等待AI视觉芯片订单共振</x:v>
      </x:c>
      <x:c r="H414" t="str">
        <x:v>1-4周</x:v>
      </x:c>
      <x:c r="I414" t="str">
        <x:v>若收盘站上20日均线、20日量比达到0.80，且AI视觉SoC、半导体订单或资本开支出现可验证进展，才进入执行窗口。 AKShare=stale_cache，最新可用收盘截至2026-09-30，不作为2026-10-07当日行情；AI视觉芯片与国产研发仅作条件观察，不模拟成交。</x:v>
      </x:c>
      <x:c r="J414" t="str">
        <x:v>触发后下一交易日在20日均线至上方2.5%记录模拟入场，高开超过3%取消。</x:v>
      </x:c>
      <x:c r="K414" t="str">
        <x:v>收盘跌破20日均线下方4%止损；上涨10%止盈；20个交易日未触发则到期。</x:v>
      </x:c>
      <x:c r="L414" t="n">
        <x:v>41</x:v>
      </x:c>
      <x:c r="M414" t="str">
        <x:v>v1.8</x:v>
      </x:c>
      <x:c r="N414" t="str">
        <x:v>AI视觉SoC研发支持提高边缘计算和国产芯片的长期证据质量，但订单、认证与估值仍需价量共同确认。</x:v>
      </x:c>
      <x:c r="O414" t="str">
        <x:v>技术落地慢、贸易限制、估值回撤或流动性收缩。</x:v>
      </x:c>
      <x:c r="P414" t="str">
        <x:v>AI视觉芯片与国产研发</x:v>
      </x:c>
      <x:c r="Q414" t="str">
        <x:v>待跟踪</x:v>
      </x:c>
      <x:c r="R414"/>
      <x:c r="S414"/>
      <x:c r="T414"/>
      <x:c r="U414"/>
      <x:c r="V414"/>
      <x:c r="W414"/>
      <x:c r="X414" t="str">
        <x:v>Data=stale_cache，截至2026-09-30；Viewpoint=20261007-O03；Parent=20261007-AI视觉芯片与国产研发；方向/触发/触发后概率=60%/47%/57%；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415" ht="45" customHeight="1">
      <x:c r="A415" t="n">
        <x:v>46302</x:v>
      </x:c>
      <x:c r="B415" t="str">
        <x:v>20261007-S04</x:v>
      </x:c>
      <x:c r="C415" t="str">
        <x:v>消费ETF</x:v>
      </x:c>
      <x:c r="D415" t="str">
        <x:v>159928.SZ</x:v>
      </x:c>
      <x:c r="E415" t="str">
        <x:v>中国A股</x:v>
      </x:c>
      <x:c r="F415" t="str">
        <x:v>ETF</x:v>
      </x:c>
      <x:c r="G415" t="str">
        <x:v>观望转买入，等待假期消费与文化客流确认</x:v>
      </x:c>
      <x:c r="H415" t="str">
        <x:v>1-3周</x:v>
      </x:c>
      <x:c r="I415" t="str">
        <x:v>若假期消费、文旅客流或服务就业改善，且收盘站上20日均线、20日量比达到0.90，才记录模拟买入；油价再度急升则失效。 AKShare=stale_cache，最新可用收盘截至2026-09-30，不作为2026-10-07当日行情；文化服务与地方消费仅作条件观察，不模拟成交。</x:v>
      </x:c>
      <x:c r="J415" t="str">
        <x:v>触发后下一交易日在20日均线至上方2%记录模拟入场，高开超过3%取消。</x:v>
      </x:c>
      <x:c r="K415" t="str">
        <x:v>收盘跌破20日均线下方4%止损；上涨8%止盈；15个交易日到期。</x:v>
      </x:c>
      <x:c r="L415" t="n">
        <x:v>40</x:v>
      </x:c>
      <x:c r="M415" t="str">
        <x:v>v1.8</x:v>
      </x:c>
      <x:c r="N415" t="str">
        <x:v>文化服务和假期客流提供内需线索，但居民收入、客流和企业利润仍需形成闭环。</x:v>
      </x:c>
      <x:c r="O415" t="str">
        <x:v>消费数据继续走弱、油价冲击、政策落地慢或风险偏好回落。</x:v>
      </x:c>
      <x:c r="P415" t="str">
        <x:v>文化服务与地方消费</x:v>
      </x:c>
      <x:c r="Q415" t="str">
        <x:v>待跟踪</x:v>
      </x:c>
      <x:c r="R415"/>
      <x:c r="S415"/>
      <x:c r="T415"/>
      <x:c r="U415"/>
      <x:c r="V415"/>
      <x:c r="W415"/>
      <x:c r="X415" t="str">
        <x:v>Data=stale_cache，截至2026-09-30；Viewpoint=20261007-O04；Parent=20261007-文化服务与地方消费；方向/触发/触发后概率=58%/44%/55%；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416" ht="45" customHeight="1">
      <x:c r="A416" t="n">
        <x:v>46302</x:v>
      </x:c>
      <x:c r="B416" t="str">
        <x:v>20261007-S05</x:v>
      </x:c>
      <x:c r="C416" t="str">
        <x:v>机器人ETF</x:v>
      </x:c>
      <x:c r="D416" t="str">
        <x:v>562500.SH</x:v>
      </x:c>
      <x:c r="E416" t="str">
        <x:v>中国A股</x:v>
      </x:c>
      <x:c r="F416" t="str">
        <x:v>ETF</x:v>
      </x:c>
      <x:c r="G416" t="str">
        <x:v>观望转买入，等待AI视觉与机器人订单验证</x:v>
      </x:c>
      <x:c r="H416" t="str">
        <x:v>1-4周</x:v>
      </x:c>
      <x:c r="I416" t="str">
        <x:v>若收盘站上20日均线、20日量比达到0.90，且视觉SoC、传感器、机器人或工业检测出现量产订单和资本开支验证，才进入执行窗口。 AKShare=stale_cache，最新可用收盘截至2026-09-30，不作为2026-10-07当日行情；AI视觉芯片与智能制造仅作条件观察，不模拟成交。</x:v>
      </x:c>
      <x:c r="J416" t="str">
        <x:v>触发后下一交易日在20日均线至上方2.5%记录模拟入场，高开超过3%取消。</x:v>
      </x:c>
      <x:c r="K416" t="str">
        <x:v>收盘跌破20日均线下方5%止损；上涨12%止盈；20个交易日未触发则到期。</x:v>
      </x:c>
      <x:c r="L416" t="n">
        <x:v>47</x:v>
      </x:c>
      <x:c r="M416" t="str">
        <x:v>v1.8</x:v>
      </x:c>
      <x:c r="N416" t="str">
        <x:v>AI视觉芯片研发和国际科技合作提高智能制造的产业证据质量，但仍需客户、认证、订单和现金流形成闭环。</x:v>
      </x:c>
      <x:c r="O416" t="str">
        <x:v>项目落地慢、估值拥挤、订单兑现不足或研发预算调整。</x:v>
      </x:c>
      <x:c r="P416" t="str">
        <x:v>AI视觉芯片与智能制造</x:v>
      </x:c>
      <x:c r="Q416" t="str">
        <x:v>待跟踪</x:v>
      </x:c>
      <x:c r="R416"/>
      <x:c r="S416"/>
      <x:c r="T416"/>
      <x:c r="U416"/>
      <x:c r="V416"/>
      <x:c r="W416"/>
      <x:c r="X416" t="str">
        <x:v>Data=stale_cache，截至2026-09-30；Viewpoint=20261007-O05；Parent=20261007-AI视觉芯片与智能制造；方向/触发/触发后概率=62%/44%/59%；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417" ht="45" customHeight="1">
      <x:c r="A417" t="n">
        <x:v>46303</x:v>
      </x:c>
      <x:c r="B417" t="str">
        <x:v>20261008-S01</x:v>
      </x:c>
      <x:c r="C417" t="str">
        <x:v>黄金ETF</x:v>
      </x:c>
      <x:c r="D417" t="str">
        <x:v>518880.SH</x:v>
      </x:c>
      <x:c r="E417" t="str">
        <x:v>中国A股</x:v>
      </x:c>
      <x:c r="F417" t="str">
        <x:v>ETF</x:v>
      </x:c>
      <x:c r="G417" t="str">
        <x:v>持有对冲，等待油价与实际利率确认</x:v>
      </x:c>
      <x:c r="H417" t="str">
        <x:v>1-4周</x:v>
      </x:c>
      <x:c r="I417" t="str">
        <x:v>若收盘重新站上20日均线且20日量比达到0.80，同时油价或地缘风险仍处高位，才记录防御性入场；若收益率重新急升且金价跌破20日线则不追。 AKShare=stale_cache，最新可用收盘截至2026-09-30，不作为2026-10-08当日行情；能源冲击与全球利率仅作条件观察，不模拟成交。</x:v>
      </x:c>
      <x:c r="J417" t="str">
        <x:v>下一交易日在20日均线附近上下1.5%记录模拟入场，高开超过3%取消。</x:v>
      </x:c>
      <x:c r="K417" t="str">
        <x:v>收盘跌破20日均线下方3%止损；上涨8%分批止盈；20个交易日未触发则到期。</x:v>
      </x:c>
      <x:c r="L417" t="n">
        <x:v>40</x:v>
      </x:c>
      <x:c r="M417" t="str">
        <x:v>v1.8</x:v>
      </x:c>
      <x:c r="N417" t="str">
        <x:v>能源供给和财政风险支持黄金对冲，但实际利率和美元反弹会压制无息资产，必须同时确认价格与宏观变量。</x:v>
      </x:c>
      <x:c r="O417" t="str">
        <x:v>冲突缓和、实际利率上升、美元走强或黄金高位回撤。</x:v>
      </x:c>
      <x:c r="P417" t="str">
        <x:v>能源冲击与全球利率</x:v>
      </x:c>
      <x:c r="Q417" t="str">
        <x:v>待跟踪</x:v>
      </x:c>
      <x:c r="R417"/>
      <x:c r="S417"/>
      <x:c r="T417"/>
      <x:c r="U417"/>
      <x:c r="V417"/>
      <x:c r="W417"/>
      <x:c r="X417" t="str">
        <x:v>Data=stale_cache，截至2026-09-30；Viewpoint=20261008-O01；Parent=20261008-能源冲击与全球利率；方向/触发/触发后概率=62%/53%/59%；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418" ht="45" customHeight="1">
      <x:c r="A418" t="n">
        <x:v>46303</x:v>
      </x:c>
      <x:c r="B418" t="str">
        <x:v>20261008-S02</x:v>
      </x:c>
      <x:c r="C418" t="str">
        <x:v>沪深300ETF</x:v>
      </x:c>
      <x:c r="D418" t="str">
        <x:v>510300.SH</x:v>
      </x:c>
      <x:c r="E418" t="str">
        <x:v>中国A股</x:v>
      </x:c>
      <x:c r="F418" t="str">
        <x:v>ETF</x:v>
      </x:c>
      <x:c r="G418" t="str">
        <x:v>观望转买入，等待复市量能与政策传导确认</x:v>
      </x:c>
      <x:c r="H418" t="str">
        <x:v>2-6周</x:v>
      </x:c>
      <x:c r="I418" t="str">
        <x:v>若复市后收盘站上20日均线、20日量比达到0.80，且消费、地产或政策性投资出现可验证改善，才记录宽基入场；若高开后量能萎缩则不追。 AKShare=stale_cache，最新可用收盘截至2026-09-30，不作为2026-10-08当日行情；中国市场复盘与政策支持仅作条件观察，不模拟成交。</x:v>
      </x:c>
      <x:c r="J418" t="str">
        <x:v>触发后下一交易日在20日均线至上方2%记录模拟入场，高开超过3%取消。</x:v>
      </x:c>
      <x:c r="K418" t="str">
        <x:v>收盘跌破20日均线下方4%止损；上涨8%分批止盈；30个交易日未触发则到期。</x:v>
      </x:c>
      <x:c r="L418" t="n">
        <x:v>44</x:v>
      </x:c>
      <x:c r="M418" t="str">
        <x:v>v1.8</x:v>
      </x:c>
      <x:c r="N418" t="str">
        <x:v>政策支持与市场复市提供宽基重估窗口，但弱消费、油价和海外财政风险仍需量价和盈利共同确认。</x:v>
      </x:c>
      <x:c r="O418" t="str">
        <x:v>内需修复弱、油价冲击、政策落地慢或复市抛压。</x:v>
      </x:c>
      <x:c r="P418" t="str">
        <x:v>中国市场复盘与政策支持</x:v>
      </x:c>
      <x:c r="Q418" t="str">
        <x:v>待跟踪</x:v>
      </x:c>
      <x:c r="R418"/>
      <x:c r="S418"/>
      <x:c r="T418"/>
      <x:c r="U418"/>
      <x:c r="V418"/>
      <x:c r="W418"/>
      <x:c r="X418" t="str">
        <x:v>Data=stale_cache，截至2026-09-30；Viewpoint=20261008-O02；Parent=20261008-中国市场复盘与政策支持；方向/触发/触发后概率=62%/48%/59%；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419" ht="45" customHeight="1">
      <x:c r="A419" t="n">
        <x:v>46303</x:v>
      </x:c>
      <x:c r="B419" t="str">
        <x:v>20261008-S03</x:v>
      </x:c>
      <x:c r="C419" t="str">
        <x:v>半导体ETF</x:v>
      </x:c>
      <x:c r="D419" t="str">
        <x:v>512480.SH</x:v>
      </x:c>
      <x:c r="E419" t="str">
        <x:v>中国A股</x:v>
      </x:c>
      <x:c r="F419" t="str">
        <x:v>ETF</x:v>
      </x:c>
      <x:c r="G419" t="str">
        <x:v>观望转买入，等待科技合作与订单共振</x:v>
      </x:c>
      <x:c r="H419" t="str">
        <x:v>1-4周</x:v>
      </x:c>
      <x:c r="I419" t="str">
        <x:v>若收盘站上20日均线、20日量比达到0.80，且AI监管框架、研发合作或半导体订单出现可验证进展，才进入执行窗口。 AKShare=stale_cache，最新可用收盘截至2026-09-30，不作为2026-10-08当日行情；AI监管与科技供应链仅作条件观察，不模拟成交。</x:v>
      </x:c>
      <x:c r="J419" t="str">
        <x:v>触发后下一交易日在20日均线至上方2.5%记录模拟入场，高开超过3%取消。</x:v>
      </x:c>
      <x:c r="K419" t="str">
        <x:v>收盘跌破20日均线下方4%止损；上涨10%止盈；20个交易日未触发则到期。</x:v>
      </x:c>
      <x:c r="L419" t="n">
        <x:v>41</x:v>
      </x:c>
      <x:c r="M419" t="str">
        <x:v>v1.8</x:v>
      </x:c>
      <x:c r="N419" t="str">
        <x:v>AI监管和日美科技研发合作强化产业制度变量，但估值、订单和出口限制仍需价量确认。</x:v>
      </x:c>
      <x:c r="O419" t="str">
        <x:v>监管收紧、订单兑现慢、贸易限制、估值回撤或流动性收缩。</x:v>
      </x:c>
      <x:c r="P419" t="str">
        <x:v>AI监管与科技供应链</x:v>
      </x:c>
      <x:c r="Q419" t="str">
        <x:v>待跟踪</x:v>
      </x:c>
      <x:c r="R419"/>
      <x:c r="S419"/>
      <x:c r="T419"/>
      <x:c r="U419"/>
      <x:c r="V419"/>
      <x:c r="W419"/>
      <x:c r="X419" t="str">
        <x:v>Data=stale_cache，截至2026-09-30；Viewpoint=20261008-O03；Parent=20261008-AI监管与科技供应链；方向/触发/触发后概率=60%/46%/57%；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420" ht="45" customHeight="1">
      <x:c r="A420" t="n">
        <x:v>46303</x:v>
      </x:c>
      <x:c r="B420" t="str">
        <x:v>20261008-S04</x:v>
      </x:c>
      <x:c r="C420" t="str">
        <x:v>机器人ETF</x:v>
      </x:c>
      <x:c r="D420" t="str">
        <x:v>562500.SH</x:v>
      </x:c>
      <x:c r="E420" t="str">
        <x:v>中国A股</x:v>
      </x:c>
      <x:c r="F420" t="str">
        <x:v>ETF</x:v>
      </x:c>
      <x:c r="G420" t="str">
        <x:v>观望，等待商业航天与机器人订单验证</x:v>
      </x:c>
      <x:c r="H420" t="str">
        <x:v>1-4周</x:v>
      </x:c>
      <x:c r="I420" t="str">
        <x:v>若收盘站上20日均线、20日量比达到0.90，且机器人、传感器或高端制造出现量产订单和资本开支验证，才进入执行窗口。 AKShare=stale_cache，最新可用收盘截至2026-09-30，不作为2026-10-08当日行情；跨国研发与机器人产业仅作条件观察，不模拟成交。</x:v>
      </x:c>
      <x:c r="J420" t="str">
        <x:v>触发后下一交易日在20日均线至上方2.5%记录模拟入场，高开超过3%取消。</x:v>
      </x:c>
      <x:c r="K420" t="str">
        <x:v>收盘跌破20日均线下方5%止损；上涨12%止盈；20个交易日未触发则到期。</x:v>
      </x:c>
      <x:c r="L420" t="n">
        <x:v>46</x:v>
      </x:c>
      <x:c r="M420" t="str">
        <x:v>v1.8</x:v>
      </x:c>
      <x:c r="N420" t="str">
        <x:v>跨国研发和商业航天项目提升高端制造关注度，但机器人订单、良率和现金流仍需验证。</x:v>
      </x:c>
      <x:c r="O420" t="str">
        <x:v>项目延期、估值拥挤、订单兑现不足或研发预算调整。</x:v>
      </x:c>
      <x:c r="P420" t="str">
        <x:v>跨国研发与机器人产业</x:v>
      </x:c>
      <x:c r="Q420" t="str">
        <x:v>待跟踪</x:v>
      </x:c>
      <x:c r="R420"/>
      <x:c r="S420"/>
      <x:c r="T420"/>
      <x:c r="U420"/>
      <x:c r="V420"/>
      <x:c r="W420"/>
      <x:c r="X420" t="str">
        <x:v>Data=stale_cache，截至2026-09-30；Viewpoint=20261008-O04；Parent=20261008-跨国研发与机器人产业；方向/触发/触发后概率=61%/42%/58%；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421" ht="45" customHeight="1">
      <x:c r="A421" t="n">
        <x:v>46303</x:v>
      </x:c>
      <x:c r="B421" t="str">
        <x:v>20261008-S05</x:v>
      </x:c>
      <x:c r="C421" t="str">
        <x:v>银行ETF</x:v>
      </x:c>
      <x:c r="D421" t="str">
        <x:v>512800.SH</x:v>
      </x:c>
      <x:c r="E421" t="str">
        <x:v>中国A股</x:v>
      </x:c>
      <x:c r="F421" t="str">
        <x:v>ETF</x:v>
      </x:c>
      <x:c r="G421" t="str">
        <x:v>观望转买入，等待政策传导与利率稳定确认</x:v>
      </x:c>
      <x:c r="H421" t="str">
        <x:v>2-6周</x:v>
      </x:c>
      <x:c r="I421" t="str">
        <x:v>若收盘站上20日均线、20日量比达到0.80，且住房利息补贴、PSL扩容或信用投放带来地产和实体融资改善，才记录模拟入场。 AKShare=stale_cache，最新可用收盘截至2026-09-30，不作为2026-10-08当日行情；中国政策支持与内需修复仅作条件观察，不模拟成交。</x:v>
      </x:c>
      <x:c r="J421" t="str">
        <x:v>触发后下一交易日在20日均线至上方1.5%记录模拟入场，高开超过3%取消。</x:v>
      </x:c>
      <x:c r="K421" t="str">
        <x:v>收盘跌破20日均线下方3.5%止损；上涨7%分批止盈；30个交易日未触发则到期。</x:v>
      </x:c>
      <x:c r="L421" t="n">
        <x:v>42</x:v>
      </x:c>
      <x:c r="M421" t="str">
        <x:v>v1.8</x:v>
      </x:c>
      <x:c r="N421" t="str">
        <x:v>结构性金融支持可能改善信用投放和银行资产质量预期，但净息差、地产风险和长端利率仍是约束。</x:v>
      </x:c>
      <x:c r="O421" t="str">
        <x:v>净息差继续收窄、地产风险暴露、政策传导慢或长端收益率上行。</x:v>
      </x:c>
      <x:c r="P421" t="str">
        <x:v>中国政策支持与内需修复</x:v>
      </x:c>
      <x:c r="Q421" t="str">
        <x:v>待跟踪</x:v>
      </x:c>
      <x:c r="R421"/>
      <x:c r="S421"/>
      <x:c r="T421"/>
      <x:c r="U421"/>
      <x:c r="V421"/>
      <x:c r="W421"/>
      <x:c r="X421" t="str">
        <x:v>Data=stale_cache，截至2026-09-30；Viewpoint=20261008-O05；Parent=20261008-中国政策支持与内需修复；方向/触发/触发后概率=61%/47%/58%；投研参考/模型组合假设。；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422" ht="45" customHeight="1">
      <x:c r="A422" t="n">
        <x:v>46304</x:v>
      </x:c>
      <x:c r="B422" t="str">
        <x:v>20261009-S01</x:v>
      </x:c>
      <x:c r="C422" t="str">
        <x:v>黄金ETF</x:v>
      </x:c>
      <x:c r="D422" t="str">
        <x:v>518880.SH</x:v>
      </x:c>
      <x:c r="E422" t="str">
        <x:v>中国A股</x:v>
      </x:c>
      <x:c r="F422" t="str">
        <x:v>ETF</x:v>
      </x:c>
      <x:c r="G422" t="str">
        <x:v>持有对冲，等待油价与实际利率确认</x:v>
      </x:c>
      <x:c r="H422" t="str">
        <x:v>1-4周</x:v>
      </x:c>
      <x:c r="I422" t="str">
        <x:v>若收盘重新站上20日均线且20日量比达到0.80，同时油价或地缘风险仍处高位，才记录防御性入场；若收益率重新急升且金价跌破20日线则不追。 截至2026-10-08收盘8.474元、5日均线8.5964元、20日均线8.8774元、20日量比0.8135、5日涨跌-4.75%；能源冲击与全球利率只在价量条件满足时记录模拟成交。</x:v>
      </x:c>
      <x:c r="J422" t="str">
        <x:v>下一交易日在20日均线附近上下1.5%记录模拟入场，高开超过3%取消。</x:v>
      </x:c>
      <x:c r="K422" t="str">
        <x:v>收盘跌破20日均线下方3%止损；上涨8%分批止盈；20个交易日未触发则到期。</x:v>
      </x:c>
      <x:c r="L422" t="n">
        <x:v>50</x:v>
      </x:c>
      <x:c r="M422" t="str">
        <x:v>v1.8</x:v>
      </x:c>
      <x:c r="N422" t="str">
        <x:v>能源供给和财政风险支持黄金对冲，但实际利率和美元反弹会压制无息资产，必须同时确认价格与宏观变量。</x:v>
      </x:c>
      <x:c r="O422" t="str">
        <x:v>冲突缓和、实际利率上升、美元走强或黄金高位回撤。</x:v>
      </x:c>
      <x:c r="P422" t="str">
        <x:v>能源冲击与全球利率</x:v>
      </x:c>
      <x:c r="Q422" t="str">
        <x:v>待跟踪</x:v>
      </x:c>
      <x:c r="R422"/>
      <x:c r="S422"/>
      <x:c r="T422"/>
      <x:c r="U422"/>
      <x:c r="V422"/>
      <x:c r="W422"/>
      <x:c r="X422" t="str">
        <x:v>Data=live，截至2026-10-08；Viewpoint=20261009-O01；Parent=20261009-能源冲击与全球利率；方向/触发/触发后概率=62%/53%/59%；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423" ht="45" customHeight="1">
      <x:c r="A423" t="n">
        <x:v>46304</x:v>
      </x:c>
      <x:c r="B423" t="str">
        <x:v>20261009-S02</x:v>
      </x:c>
      <x:c r="C423" t="str">
        <x:v>沪深300ETF</x:v>
      </x:c>
      <x:c r="D423" t="str">
        <x:v>510300.SH</x:v>
      </x:c>
      <x:c r="E423" t="str">
        <x:v>中国A股</x:v>
      </x:c>
      <x:c r="F423" t="str">
        <x:v>ETF</x:v>
      </x:c>
      <x:c r="G423" t="str">
        <x:v>观望转买入，等待复市量能与政策传导确认</x:v>
      </x:c>
      <x:c r="H423" t="str">
        <x:v>2-6周</x:v>
      </x:c>
      <x:c r="I423" t="str">
        <x:v>若复市后收盘站上20日均线、20日量比达到0.80，且消费、地产或政策性投资出现可验证改善，才记录宽基入场；若高开后量能萎缩则不追。 截至2026-10-08收盘4.389元、5日均线4.4338元、20日均线4.5523元、20日量比1.1026、5日涨跌-4.38%；中国市场复盘与政策支持只在价量条件满足时记录模拟成交。</x:v>
      </x:c>
      <x:c r="J423" t="str">
        <x:v>触发后下一交易日在20日均线至上方2%记录模拟入场，高开超过3%取消。</x:v>
      </x:c>
      <x:c r="K423" t="str">
        <x:v>收盘跌破20日均线下方4%止损；上涨8%分批止盈；30个交易日未触发则到期。</x:v>
      </x:c>
      <x:c r="L423" t="n">
        <x:v>54</x:v>
      </x:c>
      <x:c r="M423" t="str">
        <x:v>v1.8</x:v>
      </x:c>
      <x:c r="N423" t="str">
        <x:v>政策支持与市场复市提供宽基重估窗口，但弱消费、油价和海外财政风险仍需量价和盈利共同确认。</x:v>
      </x:c>
      <x:c r="O423" t="str">
        <x:v>内需修复弱、油价冲击、政策落地慢或复市抛压。</x:v>
      </x:c>
      <x:c r="P423" t="str">
        <x:v>中国市场复盘与政策支持</x:v>
      </x:c>
      <x:c r="Q423" t="str">
        <x:v>待跟踪</x:v>
      </x:c>
      <x:c r="R423"/>
      <x:c r="S423"/>
      <x:c r="T423"/>
      <x:c r="U423"/>
      <x:c r="V423"/>
      <x:c r="W423"/>
      <x:c r="X423" t="str">
        <x:v>Data=live，截至2026-10-08；Viewpoint=20261009-O02；Parent=20261009-中国市场复盘与政策支持；方向/触发/触发后概率=62%/48%/59%；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424" ht="45" customHeight="1">
      <x:c r="A424" t="n">
        <x:v>46304</x:v>
      </x:c>
      <x:c r="B424" t="str">
        <x:v>20261009-S03</x:v>
      </x:c>
      <x:c r="C424" t="str">
        <x:v>半导体ETF</x:v>
      </x:c>
      <x:c r="D424" t="str">
        <x:v>512480.SH</x:v>
      </x:c>
      <x:c r="E424" t="str">
        <x:v>中国A股</x:v>
      </x:c>
      <x:c r="F424" t="str">
        <x:v>ETF</x:v>
      </x:c>
      <x:c r="G424" t="str">
        <x:v>反弹卖出，等待科技估值与油率冲击消化</x:v>
      </x:c>
      <x:c r="H424" t="str">
        <x:v>1-4周</x:v>
      </x:c>
      <x:c r="I424" t="str">
        <x:v>若反弹接近20日均线但20日量比低于0.80，且油价高于100美元或10年期收益率继续高位，记录减仓或反弹卖出；若重新站稳20日线上方且量能放大则撤销。 截至2026-10-08收盘0.914元、5日均线0.9714元、20日均线0.9927元、20日量比1.1696、5日涨跌-13.04%；全球成长估值与科技供应链只在价量条件满足时记录模拟成交。</x:v>
      </x:c>
      <x:c r="J424" t="str">
        <x:v>反弹至20日均线下方1.5%至上方1%且量能未放大时记录模拟卖出，高开超过3%取消。</x:v>
      </x:c>
      <x:c r="K424" t="str">
        <x:v>收盘重新站上20日均线上方3%且20日量比达到1.0时撤销看空；下跌8%分批止盈；20个交易日到期。</x:v>
      </x:c>
      <x:c r="L424" t="n">
        <x:v>52</x:v>
      </x:c>
      <x:c r="M424" t="str">
        <x:v>v1.8</x:v>
      </x:c>
      <x:c r="N424" t="str">
        <x:v>油价和利率波动已对高估值科技形成压力，AI订单仍强但需要财报与融资成本共同验证。</x:v>
      </x:c>
      <x:c r="O424" t="str">
        <x:v>油价快速回落、收益率下行、AI订单超预期或政策支持科技估值。</x:v>
      </x:c>
      <x:c r="P424" t="str">
        <x:v>全球成长估值与科技供应链</x:v>
      </x:c>
      <x:c r="Q424" t="str">
        <x:v>待跟踪</x:v>
      </x:c>
      <x:c r="R424"/>
      <x:c r="S424"/>
      <x:c r="T424"/>
      <x:c r="U424"/>
      <x:c r="V424"/>
      <x:c r="W424"/>
      <x:c r="X424" t="str">
        <x:v>Data=live，截至2026-10-08；Viewpoint=20261009-O03；Parent=20261009-全球成长估值与科技供应链；方向/触发/触发后概率=60%/49%/57%；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425" ht="45" customHeight="1">
      <x:c r="A425" t="n">
        <x:v>46304</x:v>
      </x:c>
      <x:c r="B425" t="str">
        <x:v>20261009-S04</x:v>
      </x:c>
      <x:c r="C425" t="str">
        <x:v>银行ETF</x:v>
      </x:c>
      <x:c r="D425" t="str">
        <x:v>512800.SH</x:v>
      </x:c>
      <x:c r="E425" t="str">
        <x:v>中国A股</x:v>
      </x:c>
      <x:c r="F425" t="str">
        <x:v>ETF</x:v>
      </x:c>
      <x:c r="G425" t="str">
        <x:v>观望转买入，等待政策传导与净息差确认</x:v>
      </x:c>
      <x:c r="H425" t="str">
        <x:v>2-6周</x:v>
      </x:c>
      <x:c r="I425" t="str">
        <x:v>若收盘站上20日均线、20日量比达到0.80，且住房利息补贴、PSL扩容或信用投放带来地产和实体融资改善，才记录模拟入场。 截至2026-10-08收盘0.859元、5日均线0.8454元、20日均线0.8426元、20日量比0.9681、5日涨跌3.12%；中国政策支持与内需修复只在价量条件满足时记录模拟成交。</x:v>
      </x:c>
      <x:c r="J425" t="str">
        <x:v>触发后下一交易日在20日均线至上方1.5%记录模拟入场，高开超过3%取消。</x:v>
      </x:c>
      <x:c r="K425" t="str">
        <x:v>收盘跌破20日均线下方3.5%止损；上涨7%分批止盈；30个交易日未触发则到期。</x:v>
      </x:c>
      <x:c r="L425" t="n">
        <x:v>52</x:v>
      </x:c>
      <x:c r="M425" t="str">
        <x:v>v1.8</x:v>
      </x:c>
      <x:c r="N425" t="str">
        <x:v>结构性金融支持可能改善信用投放和银行资产质量预期，但净息差、地产风险和长端利率仍是约束。</x:v>
      </x:c>
      <x:c r="O425" t="str">
        <x:v>净息差继续收窄、地产风险暴露、政策传导慢或长端收益率上行。</x:v>
      </x:c>
      <x:c r="P425" t="str">
        <x:v>中国政策支持与内需修复</x:v>
      </x:c>
      <x:c r="Q425" t="str">
        <x:v>待跟踪</x:v>
      </x:c>
      <x:c r="R425"/>
      <x:c r="S425"/>
      <x:c r="T425"/>
      <x:c r="U425"/>
      <x:c r="V425"/>
      <x:c r="W425"/>
      <x:c r="X425" t="str">
        <x:v>Data=live，截至2026-10-08；Viewpoint=20261009-O04；Parent=20261009-中国政策支持与内需修复；方向/触发/触发后概率=61%/47%/58%；投研参考/模型组合假设。；周复盘2026-10-17：缺少标的行情，截至未知；本周及历史待跟踪检查。触发描述、发布时点和外部事件需逐条证据回放，当前未完成，不推定已成交或未触发；保留待跟踪和收益空值，排除交易命中率。；周复盘2026-10-24：缺少标的行情，截至未知；本周及历史待跟踪检查。触发描述、发布时点和外部事件需逐条证据回放，当前未完成，不推定已成交或未触发；保留待跟踪和收益空值，排除交易命中率。</x:v>
      </x:c>
    </x:row>
    <x:row r="426" ht="45" customHeight="1">
      <x:c r="A426" t="n">
        <x:v>46304</x:v>
      </x:c>
      <x:c r="B426" t="str">
        <x:v>20261009-S05</x:v>
      </x:c>
      <x:c r="C426" t="str">
        <x:v>纳指ETF</x:v>
      </x:c>
      <x:c r="D426" t="str">
        <x:v>513100.SH</x:v>
      </x:c>
      <x:c r="E426" t="str">
        <x:v>中国A股</x:v>
      </x:c>
      <x:c r="F426" t="str">
        <x:v>ETF</x:v>
      </x:c>
      <x:c r="G426" t="str">
        <x:v>反弹卖出，等待油价与长端利率回落确认</x:v>
      </x:c>
      <x:c r="H426" t="str">
        <x:v>1-3周</x:v>
      </x:c>
      <x:c r="I426" t="str">
        <x:v>若反弹接近20日均线但20日量比低于0.80，且油价维持高位或10年期收益率重新上行，记录反弹卖出；若收益率明显回落且科技财报上修则撤销。 截至2026-10-08收盘2.374元、5日均线2.3332元、20日均线2.2617元、20日量比1.592、5日涨跌1.71%；全球风险偏好与成长估值只在价量条件满足时记录模拟成交。</x:v>
      </x:c>
      <x:c r="J426" t="str">
        <x:v>反弹至20日均线下方1.5%至上方1%且量能未放大时记录模拟卖出，高开超过3%取消。</x:v>
      </x:c>
      <x:c r="K426" t="str">
        <x:v>收盘重新站上20日均线上方3%且20日量比达到1.0时撤销看空；下跌8%止盈；15个交易日到期。</x:v>
      </x:c>
      <x:c r="L426" t="n">
        <x:v>53</x:v>
      </x:c>
      <x:c r="M426" t="str">
        <x:v>v1.8</x:v>
      </x:c>
      <x:c r="N426" t="str">
        <x:v>全球科技股估值对实际利率和能源通胀敏感，近期油价与收益率波动提高回撤风险，需等待宏观变量稳定。</x:v>
      </x:c>
      <x:c r="O426" t="str">
        <x:v>油价快速回落、实际利率下行、AI盈利继续超预期或流动性重新宽松。</x:v>
      </x:c>
      <x:c r="P426" t="str">
        <x:v>全球风险偏好与成长估值</x:v>
      </x:c>
      <x:c r="Q426" t="str">
        <x:v>待跟踪</x:v>
      </x:c>
      <x:c r="R426"/>
      <x:c r="S426"/>
      <x:c r="T426"/>
      <x:c r="U426"/>
      <x:c r="V426"/>
      <x:c r="W426"/>
      <x:c r="X426" t="str">
        <x:v>Data=live，截至2026-10-08；Viewpoint=20261009-O05；Parent=20261009-全球风险偏好与成长估值；方向/触发/触发后概率=61%/51%/58%；投研参考/模型组合假设。；周复盘2026-10-17：live，截至2026-10-16；本周及历史待跟踪检查。触发描述、发布时点和外部事件需逐条证据回放，当前未完成，不推定已成交或未触发；保留待跟踪和收益空值，排除交易命中率。；周复盘2026-10-24：live，截至2026-10-23；本周及历史待跟踪检查。触发描述、发布时点和外部事件需逐条证据回放，当前未完成，不推定已成交或未触发；保留待跟踪和收益空值，排除交易命中率。</x:v>
      </x:c>
    </x:row>
    <x:row r="427" ht="45" customHeight="1">
      <x:c r="A427" t="d">
        <x:v>2026-10-10T00:00:00.000Z</x:v>
      </x:c>
      <x:c r="B427" t="str">
        <x:v>20261010-S01</x:v>
      </x:c>
      <x:c r="C427" t="str">
        <x:v>沪深300ETF</x:v>
      </x:c>
      <x:c r="D427" t="str">
        <x:v>510300.SH</x:v>
      </x:c>
      <x:c r="E427" t="str">
        <x:v>中国A股</x:v>
      </x:c>
      <x:c r="F427" t="str">
        <x:v>ETF</x:v>
      </x:c>
      <x:c r="G427" t="str">
        <x:v>观望转买入，等待财政与成交额确认</x:v>
      </x:c>
      <x:c r="H427" t="str">
        <x:v>2-6周</x:v>
      </x:c>
      <x:c r="I427" t="str">
        <x:v>若收盘重新站上20日均线、20日量比达到0.80，且政府债务额度开始形成项目开工或信用投放改善，才记录宽基入场；若高开后量能萎缩则不追。 截至2026-10-09收盘4.385元、5日均线4.4078元、20日均线4.5405元、20日量比1.7735、5日涨跌-2.88%；中国财政扩张与信用传导只在价量条件满足时记录模拟成交。</x:v>
      </x:c>
      <x:c r="J427" t="str">
        <x:v>触发后下一交易日在20日均线至上方2%记录模拟入场，高开超过3%取消。</x:v>
      </x:c>
      <x:c r="K427" t="str">
        <x:v>收盘跌破20日均线下方4%止损；上涨8%分批止盈；30个交易日未触发则到期。</x:v>
      </x:c>
      <x:c r="L427" t="n">
        <x:v>54</x:v>
      </x:c>
      <x:c r="M427" t="str">
        <x:v>v1.8</x:v>
      </x:c>
      <x:c r="N427" t="str">
        <x:v>财政加力为宽基盈利和风险偏好提供催化，但必须由成交额、信用和项目数据确认，不能只交易额度公告。</x:v>
      </x:c>
      <x:c r="O427" t="str">
        <x:v>财政拨付慢、内需修复弱、油价冲击或外部贸易摩擦反复。</x:v>
      </x:c>
      <x:c r="P427" t="str">
        <x:v>中国财政扩张与信用传导</x:v>
      </x:c>
      <x:c r="Q427" t="str">
        <x:v>待跟踪</x:v>
      </x:c>
      <x:c r="R427"/>
      <x:c r="S427"/>
      <x:c r="T427"/>
      <x:c r="U427"/>
      <x:c r="V427"/>
      <x:c r="W427"/>
      <x:c r="X427" t="str">
        <x:v>Data=live，截至2026-10-09；Viewpoint=20261010-O01；Parent=20261010-中国财政扩张与信用传导；方向/触发/触发后概率=63%/49%/60%；投研参考/模型组合假设。</x:v>
      </x:c>
    </x:row>
    <x:row r="428" ht="45" customHeight="1">
      <x:c r="A428" t="d">
        <x:v>2026-10-10T00:00:00.000Z</x:v>
      </x:c>
      <x:c r="B428" t="str">
        <x:v>20261010-S02</x:v>
      </x:c>
      <x:c r="C428" t="str">
        <x:v>银行ETF</x:v>
      </x:c>
      <x:c r="D428" t="str">
        <x:v>512800.SH</x:v>
      </x:c>
      <x:c r="E428" t="str">
        <x:v>中国A股</x:v>
      </x:c>
      <x:c r="F428" t="str">
        <x:v>ETF</x:v>
      </x:c>
      <x:c r="G428" t="str">
        <x:v>观望转买入，等待政策传导与净息差确认</x:v>
      </x:c>
      <x:c r="H428" t="str">
        <x:v>2-6周</x:v>
      </x:c>
      <x:c r="I428" t="str">
        <x:v>若收盘站上20日均线、20日量比达到0.80，且政府债务额度、PSL或信用数据带来地产与实体融资改善，才记录模拟入场。 截至2026-10-09收盘0.85元、5日均线0.8476元、20日均线0.8431元、20日量比1.4707、5日涨跌1.31%；中国财政扩张与信用传导只在价量条件满足时记录模拟成交。</x:v>
      </x:c>
      <x:c r="J428" t="str">
        <x:v>触发后下一交易日在20日均线至上方1.5%记录模拟入场，高开超过3%取消。</x:v>
      </x:c>
      <x:c r="K428" t="str">
        <x:v>收盘跌破20日均线下方3.5%止损；上涨7%分批止盈；30个交易日未触发则到期。</x:v>
      </x:c>
      <x:c r="L428" t="n">
        <x:v>53</x:v>
      </x:c>
      <x:c r="M428" t="str">
        <x:v>v1.8</x:v>
      </x:c>
      <x:c r="N428" t="str">
        <x:v>财政和结构性金融支持可能改善信用投放与资产质量预期，但净息差和地产风险仍需验证。</x:v>
      </x:c>
      <x:c r="O428" t="str">
        <x:v>净息差继续收窄、地产风险暴露、政策传导慢或长端收益率上行。</x:v>
      </x:c>
      <x:c r="P428" t="str">
        <x:v>中国财政扩张与信用传导</x:v>
      </x:c>
      <x:c r="Q428" t="str">
        <x:v>待跟踪</x:v>
      </x:c>
      <x:c r="R428"/>
      <x:c r="S428"/>
      <x:c r="T428"/>
      <x:c r="U428"/>
      <x:c r="V428"/>
      <x:c r="W428"/>
      <x:c r="X428" t="str">
        <x:v>Data=live，截至2026-10-09；Viewpoint=20261010-O02；Parent=20261010-中国财政扩张与信用传导；方向/触发/触发后概率=61%/48%/58%；投研参考/模型组合假设。</x:v>
      </x:c>
    </x:row>
    <x:row r="429" ht="45" customHeight="1">
      <x:c r="A429" t="d">
        <x:v>2026-10-10T00:00:00.000Z</x:v>
      </x:c>
      <x:c r="B429" t="str">
        <x:v>20261010-S03</x:v>
      </x:c>
      <x:c r="C429" t="str">
        <x:v>半导体ETF</x:v>
      </x:c>
      <x:c r="D429" t="str">
        <x:v>512480.SH</x:v>
      </x:c>
      <x:c r="E429" t="str">
        <x:v>中国A股</x:v>
      </x:c>
      <x:c r="F429" t="str">
        <x:v>ETF</x:v>
      </x:c>
      <x:c r="G429" t="str">
        <x:v>反弹卖出，等待AI监管与估值冲击消化</x:v>
      </x:c>
      <x:c r="H429" t="str">
        <x:v>1-4周</x:v>
      </x:c>
      <x:c r="I429" t="str">
        <x:v>若反弹接近20日均线但20日量比低于0.80，且AI治理收紧、油价高于100美元或长端收益率继续高位，记录反弹卖出；若重新站稳20日线且量能放大则撤销。 截至2026-10-09收盘0.911元、5日均线0.949元、20日均线0.988元、20日量比1.5073、5日涨跌-10.95%；中国AI治理与科技估值只在价量条件满足时记录模拟成交。</x:v>
      </x:c>
      <x:c r="J429" t="str">
        <x:v>反弹至20日均线下方1.5%至上方1%且量能未放大时记录模拟卖出，高开超过3%取消。</x:v>
      </x:c>
      <x:c r="K429" t="str">
        <x:v>收盘重新站上20日均线上方3%且20日量比达到1.0时撤销看空；下跌8%分批止盈；20个交易日到期。</x:v>
      </x:c>
      <x:c r="L429" t="n">
        <x:v>52</x:v>
      </x:c>
      <x:c r="M429" t="str">
        <x:v>v1.8</x:v>
      </x:c>
      <x:c r="N429" t="str">
        <x:v>科技治理与高利率对高估值主题形成双重约束，AI需求仍需订单和财报验证，反弹不追空。</x:v>
      </x:c>
      <x:c r="O429" t="str">
        <x:v>油价和收益率快速回落、AI订单超预期或政策支持科技估值。</x:v>
      </x:c>
      <x:c r="P429" t="str">
        <x:v>中国AI治理与科技估值</x:v>
      </x:c>
      <x:c r="Q429" t="str">
        <x:v>待跟踪</x:v>
      </x:c>
      <x:c r="R429"/>
      <x:c r="S429"/>
      <x:c r="T429"/>
      <x:c r="U429"/>
      <x:c r="V429"/>
      <x:c r="W429"/>
      <x:c r="X429" t="str">
        <x:v>Data=live，截至2026-10-09；Viewpoint=20261010-O03；Parent=20261010-中国AI治理与科技估值；方向/触发/触发后概率=60%/50%/57%；投研参考/模型组合假设。</x:v>
      </x:c>
    </x:row>
    <x:row r="430" ht="45" customHeight="1">
      <x:c r="A430" t="d">
        <x:v>2026-10-10T00:00:00.000Z</x:v>
      </x:c>
      <x:c r="B430" t="str">
        <x:v>20261010-S04</x:v>
      </x:c>
      <x:c r="C430" t="str">
        <x:v>纳指ETF</x:v>
      </x:c>
      <x:c r="D430" t="str">
        <x:v>513100.SH</x:v>
      </x:c>
      <x:c r="E430" t="str">
        <x:v>中国A股</x:v>
      </x:c>
      <x:c r="F430" t="str">
        <x:v>ETF</x:v>
      </x:c>
      <x:c r="G430" t="str">
        <x:v>观望转买入，等待油价与财报确认</x:v>
      </x:c>
      <x:c r="H430" t="str">
        <x:v>1-3周</x:v>
      </x:c>
      <x:c r="I430" t="str">
        <x:v>若收盘站上20日均线、20日量比达到0.80，且油价回落、10年期收益率停止上行并有AI资本开支财报指引支持，才记录模拟入场。 截至2026-10-09收盘2.398元、5日均线2.3504元、20日均线2.2718元、20日量比1.2547、5日涨跌3.72%；全球贸易与AI资本开支只在价量条件满足时记录模拟成交。</x:v>
      </x:c>
      <x:c r="J430" t="str">
        <x:v>触发后下一交易日在20日均线至上方2%记录模拟入场，高开超过3%取消。</x:v>
      </x:c>
      <x:c r="K430" t="str">
        <x:v>收盘跌破20日均线下方4%止损；上涨8%分批止盈；15个交易日未触发则到期。</x:v>
      </x:c>
      <x:c r="L430" t="n">
        <x:v>52</x:v>
      </x:c>
      <x:c r="M430" t="str">
        <x:v>v1.8</x:v>
      </x:c>
      <x:c r="N430" t="str">
        <x:v>WTO上调贸易预测和AI投资仍支持成长需求，但估值对能源、收益率和财报兑现高度敏感，采用条件式入场。</x:v>
      </x:c>
      <x:c r="O430" t="str">
        <x:v>油价再升、收益率上行、AI资本开支回报不及预期或财报指引下修。</x:v>
      </x:c>
      <x:c r="P430" t="str">
        <x:v>全球贸易与AI资本开支</x:v>
      </x:c>
      <x:c r="Q430" t="str">
        <x:v>待跟踪</x:v>
      </x:c>
      <x:c r="R430"/>
      <x:c r="S430"/>
      <x:c r="T430"/>
      <x:c r="U430"/>
      <x:c r="V430"/>
      <x:c r="W430"/>
      <x:c r="X430" t="str">
        <x:v>Data=live，截至2026-10-09；Viewpoint=20261010-O04；Parent=20261010-全球贸易与AI资本开支；方向/触发/触发后概率=61%/47%/58%；投研参考/模型组合假设。</x:v>
      </x:c>
    </x:row>
    <x:row r="431" ht="45" customHeight="1">
      <x:c r="A431" t="d">
        <x:v>2026-10-10T00:00:00.000Z</x:v>
      </x:c>
      <x:c r="B431" t="str">
        <x:v>20261010-S05</x:v>
      </x:c>
      <x:c r="C431" t="str">
        <x:v>黄金ETF</x:v>
      </x:c>
      <x:c r="D431" t="str">
        <x:v>518880.SH</x:v>
      </x:c>
      <x:c r="E431" t="str">
        <x:v>中国A股</x:v>
      </x:c>
      <x:c r="F431" t="str">
        <x:v>ETF</x:v>
      </x:c>
      <x:c r="G431" t="str">
        <x:v>持有对冲，等待油价与实际利率确认</x:v>
      </x:c>
      <x:c r="H431" t="str">
        <x:v>1-4周</x:v>
      </x:c>
      <x:c r="I431" t="str">
        <x:v>若收盘重新站上20日均线且20日量比达到0.80，同时油价或中东风险仍处高位，才记录防御性入场；若收益率重新急升且金价跌破20日线则不追。 截至2026-10-09收盘8.617元、5日均线8.5622元、20日均线8.853元、20日量比0.9171、5日涨跌-1.95%；能源风险与全球利率只在价量条件满足时记录模拟成交。</x:v>
      </x:c>
      <x:c r="J431" t="str">
        <x:v>下一交易日在20日均线附近上下1.5%记录模拟入场，高开超过3%取消。</x:v>
      </x:c>
      <x:c r="K431" t="str">
        <x:v>收盘跌破20日均线下方3%止损；上涨8%分批止盈；20个交易日未触发则到期。</x:v>
      </x:c>
      <x:c r="L431" t="n">
        <x:v>50</x:v>
      </x:c>
      <x:c r="M431" t="str">
        <x:v>v1.8</x:v>
      </x:c>
      <x:c r="N431" t="str">
        <x:v>能源与财政风险支持黄金对冲，但实际利率和美元反弹会压制无息资产，必须同步确认价格和宏观变量。</x:v>
      </x:c>
      <x:c r="O431" t="str">
        <x:v>冲突缓和、实际利率上升、美元走强或黄金高位回撤。</x:v>
      </x:c>
      <x:c r="P431" t="str">
        <x:v>能源风险与全球利率</x:v>
      </x:c>
      <x:c r="Q431" t="str">
        <x:v>待跟踪</x:v>
      </x:c>
      <x:c r="R431"/>
      <x:c r="S431"/>
      <x:c r="T431"/>
      <x:c r="U431"/>
      <x:c r="V431"/>
      <x:c r="W431"/>
      <x:c r="X431" t="str">
        <x:v>Data=live，截至2026-10-09；Viewpoint=20261010-O05；Parent=20261010-能源风险与全球利率；方向/触发/触发后概率=63%/54%/60%；投研参考/模型组合假设。</x:v>
      </x:c>
    </x:row>
    <x:row r="432" ht="45" customHeight="1">
      <x:c r="A432" t="d">
        <x:v>2026-10-12T00:00:00.000Z</x:v>
      </x:c>
      <x:c r="B432" t="str">
        <x:v>20261012-S01</x:v>
      </x:c>
      <x:c r="C432" t="str">
        <x:v>沪深300ETF</x:v>
      </x:c>
      <x:c r="D432" t="str">
        <x:v>510300.SH</x:v>
      </x:c>
      <x:c r="E432" t="str">
        <x:v>中国A股</x:v>
      </x:c>
      <x:c r="F432" t="str">
        <x:v>ETF</x:v>
      </x:c>
      <x:c r="G432" t="str">
        <x:v>观望转买入</x:v>
      </x:c>
      <x:c r="H432" t="str">
        <x:v>2-6周</x:v>
      </x:c>
      <x:c r="I432" t="str">
        <x:v>2026-10-14数据发布后，首次收盘站上当日MA20且量比V/V20&gt;=1.0；中国出口同比为正、CPI同比不高于1.5%、PPI同比不高于4.0%同时满足。 行情状态=live，数据截至2026-10-09；最近完整收盘4.3850，MA20=4.5405，V/V20=1.77。10月12日盘前没有当日完整收盘。</x:v>
      </x:c>
      <x:c r="J432" t="str">
        <x:v>以首次全部触发条件成立日T为准，冻结MA20(T)。T+1日开盘价在MA20(T)至其上方2%内且相对T收盘跳空不超过3%，按开盘价记录模型入场；否则取消该次成交。入场有效至2026-11-09，未触发标记未触发。</x:v>
      </x:c>
      <x:c r="K432" t="str">
        <x:v>模拟成交后，收盘相对入场价下跌4%时下一交易日开盘止损；上涨8%时下一交易日开盘全额止盈；两者均未发生则持有30个交易日后按收盘退出。所有均线/量比使用观察日已经可得日线。</x:v>
      </x:c>
      <x:c r="L432" t="n">
        <x:v>56</x:v>
      </x:c>
      <x:c r="M432" t="str">
        <x:v>v1.8</x:v>
      </x:c>
      <x:c r="N432" t="str">
        <x:v>就业政策提供内需支撑，通胀及贸易数据验证增长与成本传导，宽基量价条件用于控制过早交易。 投研参考/模型组合假设，不构成确定收益承诺。</x:v>
      </x:c>
      <x:c r="O432" t="str">
        <x:v>统计数据弱于阈值、能源成本上行、盈利下修。 行情状态=live，数据截至2026-10-09；最近完整收盘4.3850，MA20=4.5405，V/V20=1.77。10月12日盘前没有当日完整收盘。</x:v>
      </x:c>
      <x:c r="P432" t="str">
        <x:v>通胀贸易与就业修复</x:v>
      </x:c>
      <x:c r="Q432" t="str">
        <x:v>待跟踪</x:v>
      </x:c>
      <x:c r="R432"/>
      <x:c r="S432"/>
      <x:c r="T432"/>
      <x:c r="U432"/>
      <x:c r="V432"/>
      <x:c r="W432"/>
      <x:c r="X432" t="str">
        <x:v>Data=live，截至2026-10-09；Viewpoint=20261012-O01；Parent=20261010-中国财政扩张与信用传导；方向/触发/触发后概率=61%/42%/58%；投研参考/模型组合假设。</x:v>
      </x:c>
    </x:row>
    <x:row r="433" ht="45" customHeight="1">
      <x:c r="A433" t="d">
        <x:v>2026-10-12T00:00:00.000Z</x:v>
      </x:c>
      <x:c r="B433" t="str">
        <x:v>20261012-S02</x:v>
      </x:c>
      <x:c r="C433" t="str">
        <x:v>机器人ETF</x:v>
      </x:c>
      <x:c r="D433" t="str">
        <x:v>562500.SH</x:v>
      </x:c>
      <x:c r="E433" t="str">
        <x:v>中国A股</x:v>
      </x:c>
      <x:c r="F433" t="str">
        <x:v>ETF</x:v>
      </x:c>
      <x:c r="G433" t="str">
        <x:v>观望转买入</x:v>
      </x:c>
      <x:c r="H433" t="str">
        <x:v>1-4周</x:v>
      </x:c>
      <x:c r="I433" t="str">
        <x:v>10月12—16日展期内，收盘突破此前5个交易日最高收盘且V/V20&gt;=1.2，并有ETF前十大成分公司公告可量化订单金额；首次同时满足后触发。 行情状态=live，数据截至2026-10-09；最近完整收盘0.8630，MA20=0.9170，V/V20=1.42。10月12日盘前没有当日完整收盘。</x:v>
      </x:c>
      <x:c r="J433" t="str">
        <x:v>以首次全部触发条件成立日T为准，冻结MA20(T)。T+1日开盘价在MA20(T)至其上方2%内且相对T收盘跳空不超过3%，按开盘价记录模型入场；否则取消该次成交。入场有效至2026-11-09，未触发标记未触发。</x:v>
      </x:c>
      <x:c r="K433" t="str">
        <x:v>模拟成交后，收盘相对入场价下跌4%时下一交易日开盘止损；上涨8%时下一交易日开盘全额止盈；两者均未发生则持有20个交易日后按收盘退出。所有均线/量比使用观察日已经可得日线。</x:v>
      </x:c>
      <x:c r="L433" t="n">
        <x:v>48</x:v>
      </x:c>
      <x:c r="M433" t="str">
        <x:v>v1.8</x:v>
      </x:c>
      <x:c r="N433" t="str">
        <x:v>工博会提供自动化与机器人商业化验证窗口，以上市公司公告订单和放量突破作为共同门槛。 投研参考/模型组合假设，不构成确定收益承诺。</x:v>
      </x:c>
      <x:c r="O433" t="str">
        <x:v>展会信息缺少订单、估值过高、交付延迟。 行情状态=live，数据截至2026-10-09；最近完整收盘0.8630，MA20=0.9170，V/V20=1.42。10月12日盘前没有当日完整收盘。</x:v>
      </x:c>
      <x:c r="P433" t="str">
        <x:v>工博会机器人订单</x:v>
      </x:c>
      <x:c r="Q433" t="str">
        <x:v>待跟踪</x:v>
      </x:c>
      <x:c r="R433"/>
      <x:c r="S433"/>
      <x:c r="T433"/>
      <x:c r="U433"/>
      <x:c r="V433"/>
      <x:c r="W433"/>
      <x:c r="X433" t="str">
        <x:v>Data=live，截至2026-10-09；Viewpoint=20261012-O02；Parent=20261010-S-562500-SH；方向/触发/触发后概率=59%/35%/56%；投研参考/模型组合假设。</x:v>
      </x:c>
    </x:row>
    <x:row r="434" ht="45" customHeight="1">
      <x:c r="A434" t="d">
        <x:v>2026-10-12T00:00:00.000Z</x:v>
      </x:c>
      <x:c r="B434" t="str">
        <x:v>20261012-S03</x:v>
      </x:c>
      <x:c r="C434" t="str">
        <x:v>半导体ETF</x:v>
      </x:c>
      <x:c r="D434" t="str">
        <x:v>512480.SH</x:v>
      </x:c>
      <x:c r="E434" t="str">
        <x:v>中国A股</x:v>
      </x:c>
      <x:c r="F434" t="str">
        <x:v>ETF</x:v>
      </x:c>
      <x:c r="G434" t="str">
        <x:v>财报确认后买入</x:v>
      </x:c>
      <x:c r="H434" t="str">
        <x:v>1-4周</x:v>
      </x:c>
      <x:c r="I434" t="str">
        <x:v>10月15日台积电法说会后，三季度收入不低于446亿美元且毛利率不低于65%；ETF收盘站上当日MA20且V/V20&gt;=1.0，首次同时满足后触发。 行情状态=live，数据截至2026-10-09；最近完整收盘0.9110，MA20=0.9880，V/V20=1.51。10月12日盘前没有当日完整收盘。</x:v>
      </x:c>
      <x:c r="J434" t="str">
        <x:v>以首次全部触发条件成立日T为准，冻结MA20(T)。T+1日开盘价在MA20(T)至其上方2%内且相对T收盘跳空不超过3%，按开盘价记录模型入场；否则取消该次成交。入场有效至2026-11-09，未触发标记未触发。</x:v>
      </x:c>
      <x:c r="K434" t="str">
        <x:v>模拟成交后，收盘相对入场价下跌4%时下一交易日开盘止损；上涨8%时下一交易日开盘全额止盈；两者均未发生则持有20个交易日后按收盘退出。所有均线/量比使用观察日已经可得日线。</x:v>
      </x:c>
      <x:c r="L434" t="n">
        <x:v>49</x:v>
      </x:c>
      <x:c r="M434" t="str">
        <x:v>v1.8</x:v>
      </x:c>
      <x:c r="N434" t="str">
        <x:v>以预先设定的收入及毛利阈值和ETF价量确认检验AI产业链需求，财报发布前不预设结果。 投研参考/模型组合假设，不构成确定收益承诺。</x:v>
      </x:c>
      <x:c r="O434" t="str">
        <x:v>收入或利润不及预期、指引下修、出口管制。 行情状态=live，数据截至2026-10-09；最近完整收盘0.9110，MA20=0.9880，V/V20=1.51。10月12日盘前没有当日完整收盘。</x:v>
      </x:c>
      <x:c r="P434" t="str">
        <x:v>半导体财报与AI投资</x:v>
      </x:c>
      <x:c r="Q434" t="str">
        <x:v>待跟踪</x:v>
      </x:c>
      <x:c r="R434"/>
      <x:c r="S434"/>
      <x:c r="T434"/>
      <x:c r="U434"/>
      <x:c r="V434"/>
      <x:c r="W434"/>
      <x:c r="X434" t="str">
        <x:v>Data=live，截至2026-10-09；Viewpoint=20261012-O03；Parent=20261008-AI监管与科技供应链；方向/触发/触发后概率=59%/40%/56%；投研参考/模型组合假设。</x:v>
      </x:c>
    </x:row>
    <x:row r="435" ht="45" customHeight="1">
      <x:c r="A435" t="d">
        <x:v>2026-10-12T00:00:00.000Z</x:v>
      </x:c>
      <x:c r="B435" t="str">
        <x:v>20261012-S04</x:v>
      </x:c>
      <x:c r="C435" t="str">
        <x:v>纳指ETF</x:v>
      </x:c>
      <x:c r="D435" t="str">
        <x:v>513100.SH</x:v>
      </x:c>
      <x:c r="E435" t="str">
        <x:v>中国A股</x:v>
      </x:c>
      <x:c r="F435" t="str">
        <x:v>ETF</x:v>
      </x:c>
      <x:c r="G435" t="str">
        <x:v>能源缓和后条件买入</x:v>
      </x:c>
      <x:c r="H435" t="str">
        <x:v>1-3周</x:v>
      </x:c>
      <x:c r="I435" t="str">
        <x:v>10月14日美国CPI同比&lt;=3.4%，布伦特最近两个交易日结算价均&lt;=100美元，且ETF收盘站上MA20、V/V20&gt;=1.0；首次同时满足后触发。 行情状态=live，数据截至2026-10-09；最近完整收盘2.3980，MA20=2.2718，V/V20=1.25。10月12日盘前没有当日完整收盘。</x:v>
      </x:c>
      <x:c r="J435" t="str">
        <x:v>以首次全部触发条件成立日T为准，冻结MA20(T)。T+1日开盘价在MA20(T)至其上方2%内且相对T收盘跳空不超过3%，按开盘价记录模型入场；否则取消该次成交。入场有效至2026-11-09，未触发标记未触发。</x:v>
      </x:c>
      <x:c r="K435" t="str">
        <x:v>模拟成交后，收盘相对入场价下跌4%时下一交易日开盘止损；上涨8%时下一交易日开盘全额止盈；两者均未发生则持有15个交易日后按收盘退出。所有均线/量比使用观察日已经可得日线。</x:v>
      </x:c>
      <x:c r="L435" t="n">
        <x:v>55</x:v>
      </x:c>
      <x:c r="M435" t="str">
        <x:v>v1.8</x:v>
      </x:c>
      <x:c r="N435" t="str">
        <x:v>能源供给改善预期可能缓解成长估值压力，以通胀、结算油价和本地ETF趋势联合验证。 投研参考/模型组合假设，不构成确定收益承诺。</x:v>
      </x:c>
      <x:c r="O435" t="str">
        <x:v>停火执行失败、油运再受阻、通胀扩散、QDII溢价。 行情状态=live，数据截至2026-10-09；最近完整收盘2.3980，MA20=2.2718，V/V20=1.25。10月12日盘前没有当日完整收盘。</x:v>
      </x:c>
      <x:c r="P435" t="str">
        <x:v>油价通胀与成长估值</x:v>
      </x:c>
      <x:c r="Q435" t="str">
        <x:v>待跟踪</x:v>
      </x:c>
      <x:c r="R435"/>
      <x:c r="S435"/>
      <x:c r="T435"/>
      <x:c r="U435"/>
      <x:c r="V435"/>
      <x:c r="W435"/>
      <x:c r="X435" t="str">
        <x:v>Data=live，截至2026-10-09；Viewpoint=20261012-O04；Parent=20261010-全球贸易与AI资本开支；方向/触发/触发后概率=63%/30%/59%；投研参考/模型组合假设。</x:v>
      </x:c>
    </x:row>
    <x:row r="436" ht="45" customHeight="1">
      <x:c r="A436" t="d">
        <x:v>2026-10-12T00:00:00.000Z</x:v>
      </x:c>
      <x:c r="B436" t="str">
        <x:v>20261012-S05</x:v>
      </x:c>
      <x:c r="C436" t="str">
        <x:v>黄金ETF</x:v>
      </x:c>
      <x:c r="D436" t="str">
        <x:v>518880.SH</x:v>
      </x:c>
      <x:c r="E436" t="str">
        <x:v>中国A股</x:v>
      </x:c>
      <x:c r="F436" t="str">
        <x:v>ETF</x:v>
      </x:c>
      <x:c r="G436" t="str">
        <x:v>风险升级后防御性买入</x:v>
      </x:c>
      <x:c r="H436" t="str">
        <x:v>1-4周</x:v>
      </x:c>
      <x:c r="I436" t="str">
        <x:v>布伦特结算价连续两个交易日&gt;105美元且有UKMTO新油轮袭击通报，ETF收盘站上MA20且V/V20&gt;=1.0；首次同时满足后触发。 行情状态=live，数据截至2026-10-09；最近完整收盘8.6170，MA20=8.8530，V/V20=0.92。10月12日盘前没有当日完整收盘。</x:v>
      </x:c>
      <x:c r="J436" t="str">
        <x:v>以首次全部触发条件成立日T为准，冻结MA20(T)。T+1日开盘价在MA20(T)至其上方2%内且相对T收盘跳空不超过3%，按开盘价记录模型入场；否则取消该次成交。入场有效至2026-11-09，未触发标记未触发。</x:v>
      </x:c>
      <x:c r="K436" t="str">
        <x:v>模拟成交后，收盘相对入场价下跌4%时下一交易日开盘止损；上涨8%时下一交易日开盘全额止盈；两者均未发生则持有20个交易日后按收盘退出。所有均线/量比使用观察日已经可得日线。</x:v>
      </x:c>
      <x:c r="L436" t="n">
        <x:v>42</x:v>
      </x:c>
      <x:c r="M436" t="str">
        <x:v>v1.8</x:v>
      </x:c>
      <x:c r="N436" t="str">
        <x:v>保留与能源缓和情景相对的防御假设，实际袭击和趋势确认后才启动，不因停火声明直接成交。 投研参考/模型组合假设，不构成确定收益承诺。</x:v>
      </x:c>
      <x:c r="O436" t="str">
        <x:v>冲突缓和、美元和实际利率上升、黄金回撤。 行情状态=live，数据截至2026-10-09；最近完整收盘8.6170，MA20=8.8530，V/V20=0.92。10月12日盘前没有当日完整收盘。</x:v>
      </x:c>
      <x:c r="P436" t="str">
        <x:v>能源通道与防御资产</x:v>
      </x:c>
      <x:c r="Q436" t="str">
        <x:v>待跟踪</x:v>
      </x:c>
      <x:c r="R436"/>
      <x:c r="S436"/>
      <x:c r="T436"/>
      <x:c r="U436"/>
      <x:c r="V436"/>
      <x:c r="W436"/>
      <x:c r="X436" t="str">
        <x:v>Data=live，截至2026-10-09；Viewpoint=20261012-O05；Parent=20261010-能源风险与全球利率；方向/触发/触发后概率=58%/33%/55%；投研参考/模型组合假设。</x:v>
      </x:c>
    </x:row>
    <x:row r="437" ht="45" customHeight="1">
      <x:c r="A437" t="d">
        <x:v>2026-10-13T00:00:00.000Z</x:v>
      </x:c>
      <x:c r="B437" t="str">
        <x:v>20261013-S01</x:v>
      </x:c>
      <x:c r="C437" t="str">
        <x:v>沪深300ETF</x:v>
      </x:c>
      <x:c r="D437" t="str">
        <x:v>510300.SH</x:v>
      </x:c>
      <x:c r="E437" t="str">
        <x:v>中国A股</x:v>
      </x:c>
      <x:c r="F437" t="str">
        <x:v>ETF</x:v>
      </x:c>
      <x:c r="G437" t="str">
        <x:v>观望转买入</x:v>
      </x:c>
      <x:c r="H437" t="str">
        <x:v>2-6周</x:v>
      </x:c>
      <x:c r="I437" t="str">
        <x:v>10月14日中国数据公布后，出口同比&gt;0且CPI同比&lt;=1.5%、PPI同比&lt;=4.0%，ETF首次收盘站上当日MA20且V/V20&gt;=1.0时触发；任何条件缺失则不成交。 行情状态=live，数据截至2026-10-12；最近完整收盘4.3600，MA20=4.5278，V/V20=0.98。10月13日开盘时段没有当日完整收盘。</x:v>
      </x:c>
      <x:c r="J437" t="str">
        <x:v>以首次全部触发条件成立日T为准，冻结MA20(T)。T+1日开盘价在MA20(T)至其上方2%内且相对T收盘跳空不超过3%，按开盘价记录模型入场；否则取消该次成交。入场有效至2026-11-10，未触发标记未触发。</x:v>
      </x:c>
      <x:c r="K437" t="str">
        <x:v>模拟成交后，收盘相对入场价下跌4%时下一交易日开盘止损；上涨8%时下一交易日开盘全额止盈；两者均未发生则持有30个交易日后按收盘退出。所有均线/量比使用观察日已经可得日线。</x:v>
      </x:c>
      <x:c r="L437" t="n">
        <x:v>54</x:v>
      </x:c>
      <x:c r="M437" t="str">
        <x:v>v1.8</x:v>
      </x:c>
      <x:c r="N437" t="str">
        <x:v>服务消费改善与未来出口退税压力并存，以宏观实际值和宽基趋势共同验证。 投研参考/模型组合假设，不构成确定收益承诺。</x:v>
      </x:c>
      <x:c r="O437" t="str">
        <x:v>能源冲击、出口税负转嫁困难、增长或利润弱于阈值。 行情状态=live，数据截至2026-10-12；最近完整收盘4.3600，MA20=4.5278，V/V20=0.98。10月13日开盘时段没有当日完整收盘。</x:v>
      </x:c>
      <x:c r="P437" t="str">
        <x:v>中国内需与出口利润</x:v>
      </x:c>
      <x:c r="Q437" t="str">
        <x:v>待跟踪</x:v>
      </x:c>
      <x:c r="R437"/>
      <x:c r="S437"/>
      <x:c r="T437"/>
      <x:c r="U437"/>
      <x:c r="V437"/>
      <x:c r="W437"/>
      <x:c r="X437" t="str">
        <x:v>Data=live，截至2026-10-12；Viewpoint=20261013-O01；Parent=20261010-中国财政扩张与信用传导；方向/触发/触发后概率=60%/38%/57%；投研参考/模型组合假设。</x:v>
      </x:c>
    </x:row>
    <x:row r="438" ht="45" customHeight="1">
      <x:c r="A438" t="d">
        <x:v>2026-10-13T00:00:00.000Z</x:v>
      </x:c>
      <x:c r="B438" t="str">
        <x:v>20261013-S02</x:v>
      </x:c>
      <x:c r="C438" t="str">
        <x:v>消费ETF</x:v>
      </x:c>
      <x:c r="D438" t="str">
        <x:v>159928.SZ</x:v>
      </x:c>
      <x:c r="E438" t="str">
        <x:v>中国A股</x:v>
      </x:c>
      <x:c r="F438" t="str">
        <x:v>ETF</x:v>
      </x:c>
      <x:c r="G438" t="str">
        <x:v>消费证据确认后买入</x:v>
      </x:c>
      <x:c r="H438" t="str">
        <x:v>1-4周</x:v>
      </x:c>
      <x:c r="I438" t="str">
        <x:v>自10月13日起，ETF连续两日收盘&gt;=当日MA20，第二日V/V20&gt;=1.0，且9月社零实际同比&gt;=3.0%公布后首次同时满足；数据公布前仅待跟踪。 行情状态=live，数据截至2026-10-12；最近完整收盘0.6660，MA20=0.6589，V/V20=1.51。10月13日开盘时段没有当日完整收盘。</x:v>
      </x:c>
      <x:c r="J438" t="str">
        <x:v>以首次全部触发条件成立日T为准，冻结MA20(T)。T+1日开盘价在MA20(T)至其上方2%内且相对T收盘跳空不超过3%，按开盘价记录模型入场；否则取消该次成交。入场有效至2026-11-10，未触发标记未触发。</x:v>
      </x:c>
      <x:c r="K438" t="str">
        <x:v>模拟成交后，收盘相对入场价下跌4%时下一交易日开盘止损；上涨8%时下一交易日开盘全额止盈；两者均未发生则持有20个交易日后按收盘退出。所有均线/量比使用观察日已经可得日线。</x:v>
      </x:c>
      <x:c r="L438" t="n">
        <x:v>56</x:v>
      </x:c>
      <x:c r="M438" t="str">
        <x:v>v1.8</x:v>
      </x:c>
      <x:c r="N438" t="str">
        <x:v>国庆服务和文化消费提供收入证据，消费ETF并非纯文旅资产，使用社零与价量进一步检验需求扩散。 投研参考/模型组合假设，不构成确定收益承诺。</x:v>
      </x:c>
      <x:c r="O438" t="str">
        <x:v>假日增长不可持续、ETF成分利润与服务业收入不一致、估值回撤。 行情状态=live，数据截至2026-10-12；最近完整收盘0.6660，MA20=0.6589，V/V20=1.51。10月13日开盘时段没有当日完整收盘。</x:v>
      </x:c>
      <x:c r="P438" t="str">
        <x:v>文化消费与服务收入</x:v>
      </x:c>
      <x:c r="Q438" t="str">
        <x:v>待跟踪</x:v>
      </x:c>
      <x:c r="R438"/>
      <x:c r="S438"/>
      <x:c r="T438"/>
      <x:c r="U438"/>
      <x:c r="V438"/>
      <x:c r="W438"/>
      <x:c r="X438" t="str">
        <x:v>Data=live，截至2026-10-12；Viewpoint=20261013-O02；Parent=20261007-文化服务与地方消费；方向/触发/触发后概率=63%/35%/59%；投研参考/模型组合假设。</x:v>
      </x:c>
    </x:row>
    <x:row r="439" ht="45" customHeight="1">
      <x:c r="A439" t="d">
        <x:v>2026-10-13T00:00:00.000Z</x:v>
      </x:c>
      <x:c r="B439" t="str">
        <x:v>20261013-S03</x:v>
      </x:c>
      <x:c r="C439" t="str">
        <x:v>半导体ETF</x:v>
      </x:c>
      <x:c r="D439" t="str">
        <x:v>512480.SH</x:v>
      </x:c>
      <x:c r="E439" t="str">
        <x:v>中国A股</x:v>
      </x:c>
      <x:c r="F439" t="str">
        <x:v>ETF</x:v>
      </x:c>
      <x:c r="G439" t="str">
        <x:v>财报确认后买入</x:v>
      </x:c>
      <x:c r="H439" t="str">
        <x:v>1-4周</x:v>
      </x:c>
      <x:c r="I439" t="str">
        <x:v>10月15日台积电法说会后，三季度收入&gt;=446亿美元且毛利率&gt;=65%，ETF首次收盘站上当日MA20且V/V20&gt;=1.0时触发。 行情状态=live，数据截至2026-10-12；最近完整收盘0.8880，MA20=0.9836，V/V20=0.99。10月13日开盘时段没有当日完整收盘。</x:v>
      </x:c>
      <x:c r="J439" t="str">
        <x:v>以首次全部触发条件成立日T为准，冻结MA20(T)。T+1日开盘价在MA20(T)至其上方2%内且相对T收盘跳空不超过3%，按开盘价记录模型入场；否则取消该次成交。入场有效至2026-11-10，未触发标记未触发。</x:v>
      </x:c>
      <x:c r="K439" t="str">
        <x:v>模拟成交后，收盘相对入场价下跌4%时下一交易日开盘止损；上涨8%时下一交易日开盘全额止盈；两者均未发生则持有20个交易日后按收盘退出。所有均线/量比使用观察日已经可得日线。</x:v>
      </x:c>
      <x:c r="L439" t="n">
        <x:v>49</x:v>
      </x:c>
      <x:c r="M439" t="str">
        <x:v>v1.8</x:v>
      </x:c>
      <x:c r="N439" t="str">
        <x:v>以预先设定的收入、毛利和ETF趋势门槛验证AI芯片及电子采购需求，不以展会展示代替盈利。 投研参考/模型组合假设，不构成确定收益承诺。</x:v>
      </x:c>
      <x:c r="O439" t="str">
        <x:v>财报指引下修、AI资本开支回报弱、出口管制。 行情状态=live，数据截至2026-10-12；最近完整收盘0.8880，MA20=0.9836，V/V20=0.99。10月13日开盘时段没有当日完整收盘。</x:v>
      </x:c>
      <x:c r="P439" t="str">
        <x:v>半导体财报与AI硬件</x:v>
      </x:c>
      <x:c r="Q439" t="str">
        <x:v>待跟踪</x:v>
      </x:c>
      <x:c r="R439"/>
      <x:c r="S439"/>
      <x:c r="T439"/>
      <x:c r="U439"/>
      <x:c r="V439"/>
      <x:c r="W439"/>
      <x:c r="X439" t="str">
        <x:v>Data=live，截至2026-10-12；Viewpoint=20261013-O03；Parent=20261008-AI监管与科技供应链；方向/触发/触发后概率=58%/40%/55%；投研参考/模型组合假设。</x:v>
      </x:c>
    </x:row>
    <x:row r="440" ht="45" customHeight="1">
      <x:c r="A440" t="d">
        <x:v>2026-10-13T00:00:00.000Z</x:v>
      </x:c>
      <x:c r="B440" t="str">
        <x:v>20261013-S04</x:v>
      </x:c>
      <x:c r="C440" t="str">
        <x:v>纳指ETF</x:v>
      </x:c>
      <x:c r="D440" t="str">
        <x:v>513100.SH</x:v>
      </x:c>
      <x:c r="E440" t="str">
        <x:v>中国A股</x:v>
      </x:c>
      <x:c r="F440" t="str">
        <x:v>ETF</x:v>
      </x:c>
      <x:c r="G440" t="str">
        <x:v>等待能源压力缓解后买入</x:v>
      </x:c>
      <x:c r="H440" t="str">
        <x:v>1-3周</x:v>
      </x:c>
      <x:c r="I440" t="str">
        <x:v>10月14日美国CPI同比&lt;=3.4%，布伦特最近两日结算价均&lt;=100美元，ETF首次收盘&gt;=当日MA20且V/V20&gt;=1.0时触发。 行情状态=live，数据截至2026-10-12；最近完整收盘2.4000，MA20=2.2807，V/V20=2.04。10月13日开盘时段没有当日完整收盘。</x:v>
      </x:c>
      <x:c r="J440" t="str">
        <x:v>以首次全部触发条件成立日T为准，冻结MA20(T)。T+1日开盘价在MA20(T)至其上方2%内且相对T收盘跳空不超过3%，按开盘价记录模型入场；否则取消该次成交。入场有效至2026-11-10，未触发标记未触发。</x:v>
      </x:c>
      <x:c r="K440" t="str">
        <x:v>模拟成交后，收盘相对入场价下跌4%时下一交易日开盘止损；上涨8%时下一交易日开盘全额止盈；两者均未发生则持有15个交易日后按收盘退出。所有均线/量比使用观察日已经可得日线。</x:v>
      </x:c>
      <x:c r="L440" t="n">
        <x:v>55</x:v>
      </x:c>
      <x:c r="M440" t="str">
        <x:v>v1.8</x:v>
      </x:c>
      <x:c r="N440" t="str">
        <x:v>AI芯片部署形成需求候选证据，但能源反弹再度压制估值；保持能源、通胀与本地ETF联合门槛。 投研参考/模型组合假设，不构成确定收益承诺。</x:v>
      </x:c>
      <x:c r="O440" t="str">
        <x:v>地缘升级、通胀扩散、盈利下修、QDII溢价。 行情状态=live，数据截至2026-10-12；最近完整收盘2.4000，MA20=2.2807，V/V20=2.04。10月13日开盘时段没有当日完整收盘。</x:v>
      </x:c>
      <x:c r="P440" t="str">
        <x:v>AI资本开支与能源估值</x:v>
      </x:c>
      <x:c r="Q440" t="str">
        <x:v>待跟踪</x:v>
      </x:c>
      <x:c r="R440"/>
      <x:c r="S440"/>
      <x:c r="T440"/>
      <x:c r="U440"/>
      <x:c r="V440"/>
      <x:c r="W440"/>
      <x:c r="X440" t="str">
        <x:v>Data=live，截至2026-10-12；Viewpoint=20261013-O04；Parent=20261010-全球贸易与AI资本开支；方向/触发/触发后概率=63%/27%/60%；投研参考/模型组合假设。</x:v>
      </x:c>
    </x:row>
    <x:row r="441" ht="45" customHeight="1">
      <x:c r="A441" t="d">
        <x:v>2026-10-13T00:00:00.000Z</x:v>
      </x:c>
      <x:c r="B441" t="str">
        <x:v>20261013-S05</x:v>
      </x:c>
      <x:c r="C441" t="str">
        <x:v>黄金ETF</x:v>
      </x:c>
      <x:c r="D441" t="str">
        <x:v>518880.SH</x:v>
      </x:c>
      <x:c r="E441" t="str">
        <x:v>中国A股</x:v>
      </x:c>
      <x:c r="F441" t="str">
        <x:v>ETF</x:v>
      </x:c>
      <x:c r="G441" t="str">
        <x:v>风险确认后防御性买入</x:v>
      </x:c>
      <x:c r="H441" t="str">
        <x:v>1-4周</x:v>
      </x:c>
      <x:c r="I441" t="str">
        <x:v>布伦特连续两日结算价&gt;105美元，最近3个自然日有UKMTO新增油轮袭击通报，ETF首次收盘&gt;=当日MA20且V/V20&gt;=1.0时触发；盘中原油报价不算结算。 行情状态=live，数据截至2026-10-12；最近完整收盘8.5850，MA20=8.8241，V/V20=0.69。10月13日开盘时段没有当日完整收盘。</x:v>
      </x:c>
      <x:c r="J441" t="str">
        <x:v>以首次全部触发条件成立日T为准，冻结MA20(T)。T+1日开盘价在MA20(T)至其上方2%内且相对T收盘跳空不超过3%，按开盘价记录模型入场；否则取消该次成交。入场有效至2026-11-10，未触发标记未触发。</x:v>
      </x:c>
      <x:c r="K441" t="str">
        <x:v>模拟成交后，收盘相对入场价下跌4%时下一交易日开盘止损；上涨8%时下一交易日开盘全额止盈；两者均未发生则持有20个交易日后按收盘退出。所有均线/量比使用观察日已经可得日线。</x:v>
      </x:c>
      <x:c r="L441" t="n">
        <x:v>43</x:v>
      </x:c>
      <x:c r="M441" t="str">
        <x:v>v1.8</x:v>
      </x:c>
      <x:c r="N441" t="str">
        <x:v>中东油运风险提供防御需求，政治声明不能取代实际供给和价格确认。 投研参考/模型组合假设，不构成确定收益承诺。</x:v>
      </x:c>
      <x:c r="O441" t="str">
        <x:v>冲突缓和、美元及实际利率上行、黄金回撤。 行情状态=live，数据截至2026-10-12；最近完整收盘8.5850，MA20=8.8241，V/V20=0.69。10月13日开盘时段没有当日完整收盘。</x:v>
      </x:c>
      <x:c r="P441" t="str">
        <x:v>地缘与能源供给</x:v>
      </x:c>
      <x:c r="Q441" t="str">
        <x:v>待跟踪</x:v>
      </x:c>
      <x:c r="R441"/>
      <x:c r="S441"/>
      <x:c r="T441"/>
      <x:c r="U441"/>
      <x:c r="V441"/>
      <x:c r="W441"/>
      <x:c r="X441" t="str">
        <x:v>Data=live，截至2026-10-12；Viewpoint=20261013-O05；Parent=20261010-能源风险与全球利率；方向/触发/触发后概率=58%/36%/55%；投研参考/模型组合假设。</x:v>
      </x:c>
    </x:row>
    <x:row r="442" ht="45" customHeight="1">
      <x:c r="A442" t="d">
        <x:v>2026-10-14T00:00:00.000Z</x:v>
      </x:c>
      <x:c r="B442" t="str">
        <x:v>20261014-S01</x:v>
      </x:c>
      <x:c r="C442" t="str">
        <x:v>沪深300ETF</x:v>
      </x:c>
      <x:c r="D442" t="str">
        <x:v>510300.SH</x:v>
      </x:c>
      <x:c r="E442" t="str">
        <x:v>中国A股</x:v>
      </x:c>
      <x:c r="F442" t="str">
        <x:v>ETF</x:v>
      </x:c>
      <x:c r="G442" t="str">
        <x:v>观望转买入</x:v>
      </x:c>
      <x:c r="H442" t="str">
        <x:v>2-6周</x:v>
      </x:c>
      <x:c r="I442" t="str">
        <x:v>使用今日已公布的9月数据：出口同比&gt;0、CPI同比&lt;=1.5%、PPI-CPI同比差&lt;=4.5个百分点；ETF首次连续两日收盘&gt;=观察日MA20且第二日V/V20&gt;=1.2时触发。 行情状态=live，数据截至2026-10-14；收盘4.2940，MA20=4.4968，V/V20=1.21。收盘后的价量条件仅可用于下一交易日模型成交。</x:v>
      </x:c>
      <x:c r="J442" t="str">
        <x:v>以首次全部触发条件成立日T为准，冻结MA20(T)。T+1日开盘价在MA20(T)至其上方2%内且相对T收盘跳空不超过3%，按开盘价记录模型入场；否则取消该次成交。入场有效至2026-11-11，未触发标记未触发。</x:v>
      </x:c>
      <x:c r="K442" t="str">
        <x:v>模拟成交后，收盘相对入场价下跌4%时下一交易日开盘止损；上涨8%时下一交易日开盘全额止盈；两者均未发生则持有30个交易日后按收盘退出。所有均线/量比使用观察日已经可得日线。</x:v>
      </x:c>
      <x:c r="L442" t="n">
        <x:v>54</x:v>
      </x:c>
      <x:c r="M442" t="str">
        <x:v>v1.8</x:v>
      </x:c>
      <x:c r="N442" t="str">
        <x:v>外贸增长提供需求证据，PPI上行提高利润风险；双日趋势和较高量能用于确认风险偏好。 投研参考/模型组合假设，不构成确定收益承诺。</x:v>
      </x:c>
      <x:c r="O442" t="str">
        <x:v>成本转嫁不畅、外需前置而非持续、能源升级、财报利润弱于收入。 行情状态=live，数据截至2026-10-14；收盘4.2940，MA20=4.4968，V/V20=1.21。收盘后的价量条件仅可用于下一交易日模型成交。</x:v>
      </x:c>
      <x:c r="P442" t="str">
        <x:v>外贸需求与生产成本</x:v>
      </x:c>
      <x:c r="Q442" t="str">
        <x:v>待跟踪</x:v>
      </x:c>
      <x:c r="R442"/>
      <x:c r="S442"/>
      <x:c r="T442"/>
      <x:c r="U442"/>
      <x:c r="V442"/>
      <x:c r="W442"/>
      <x:c r="X442" t="str">
        <x:v>Data=live，截至2026-10-14；Viewpoint=20261014-O01；Parent=20261010-中国财政扩张与信用传导；方向/触发/触发后概率=60%/35%/57%；投研参考/模型组合假设。</x:v>
      </x:c>
    </x:row>
    <x:row r="443" ht="45" customHeight="1">
      <x:c r="A443" t="d">
        <x:v>2026-10-14T00:00:00.000Z</x:v>
      </x:c>
      <x:c r="B443" t="str">
        <x:v>20261014-S02</x:v>
      </x:c>
      <x:c r="C443" t="str">
        <x:v>消费ETF</x:v>
      </x:c>
      <x:c r="D443" t="str">
        <x:v>159928.SZ</x:v>
      </x:c>
      <x:c r="E443" t="str">
        <x:v>中国A股</x:v>
      </x:c>
      <x:c r="F443" t="str">
        <x:v>ETF</x:v>
      </x:c>
      <x:c r="G443" t="str">
        <x:v>需求确认后条件买入</x:v>
      </x:c>
      <x:c r="H443" t="str">
        <x:v>1-4周</x:v>
      </x:c>
      <x:c r="I443" t="str">
        <x:v>自10月15日起，ETF连续两日收盘&gt;=当日MA20、第二日V/V20&gt;=1.0，且9月社零实际同比&gt;=3.0%公布后首次同时满足；社零未公布前不成交。 行情状态=live，数据截至2026-10-14；收盘0.6620，MA20=0.6566，V/V20=1.32。收盘后的价量条件仅可用于下一交易日模型成交。</x:v>
      </x:c>
      <x:c r="J443" t="str">
        <x:v>以首次全部触发条件成立日T为准，冻结MA20(T)。T+1日开盘价在MA20(T)至其上方2%内且相对T收盘跳空不超过3%，按开盘价记录模型入场；否则取消该次成交。入场有效至2026-11-11，未触发标记未触发。</x:v>
      </x:c>
      <x:c r="K443" t="str">
        <x:v>模拟成交后，收盘相对入场价下跌4%时下一交易日开盘止损；上涨8%时下一交易日开盘全额止盈；两者均未发生则持有20个交易日后按收盘退出。所有均线/量比使用观察日已经可得日线。</x:v>
      </x:c>
      <x:c r="L443" t="n">
        <x:v>55</x:v>
      </x:c>
      <x:c r="M443" t="str">
        <x:v>v1.8</x:v>
      </x:c>
      <x:c r="N443" t="str">
        <x:v>文化供给与补贴提供候选证据，服务价格和成本分化要求以社零及ETF趋势进一步验证。 投研参考/模型组合假设，不构成确定收益承诺。</x:v>
      </x:c>
      <x:c r="O443" t="str">
        <x:v>假日需求不可持续、服务业与ETF成分映射不直接、成本压缩毛利。 行情状态=live，数据截至2026-10-14；收盘0.6620，MA20=0.6566，V/V20=1.32。收盘后的价量条件仅可用于下一交易日模型成交。</x:v>
      </x:c>
      <x:c r="P443" t="str">
        <x:v>文化消费与终端需求</x:v>
      </x:c>
      <x:c r="Q443" t="str">
        <x:v>待跟踪</x:v>
      </x:c>
      <x:c r="R443"/>
      <x:c r="S443"/>
      <x:c r="T443"/>
      <x:c r="U443"/>
      <x:c r="V443"/>
      <x:c r="W443"/>
      <x:c r="X443" t="str">
        <x:v>Data=live，截至2026-10-14；Viewpoint=20261014-O02；Parent=20261007-文化服务与地方消费；方向/触发/触发后概率=63%/30%/59%；投研参考/模型组合假设。</x:v>
      </x:c>
    </x:row>
    <x:row r="444" ht="45" customHeight="1">
      <x:c r="A444" t="d">
        <x:v>2026-10-14T00:00:00.000Z</x:v>
      </x:c>
      <x:c r="B444" t="str">
        <x:v>20261014-S03</x:v>
      </x:c>
      <x:c r="C444" t="str">
        <x:v>半导体ETF</x:v>
      </x:c>
      <x:c r="D444" t="str">
        <x:v>512480.SH</x:v>
      </x:c>
      <x:c r="E444" t="str">
        <x:v>中国A股</x:v>
      </x:c>
      <x:c r="F444" t="str">
        <x:v>ETF</x:v>
      </x:c>
      <x:c r="G444" t="str">
        <x:v>财报双确认后买入</x:v>
      </x:c>
      <x:c r="H444" t="str">
        <x:v>1-4周</x:v>
      </x:c>
      <x:c r="I444" t="str">
        <x:v>ASML三季度毛利率&gt;=55%已满足；10月15日台积电披露三季度收入&gt;=446亿美元且毛利率&gt;=65%后，ETF首次收盘&gt;=当日MA20且V/V20&gt;=1.0时触发。 行情状态=live，数据截至2026-10-14；收盘0.8580，MA20=0.9713，V/V20=0.97。收盘后的价量条件仅可用于下一交易日模型成交。</x:v>
      </x:c>
      <x:c r="J444" t="str">
        <x:v>以首次全部触发条件成立日T为准，冻结MA20(T)。T+1日开盘价在MA20(T)至其上方2%内且相对T收盘跳空不超过3%，按开盘价记录模型入场；否则取消该次成交。入场有效至2026-11-11，未触发标记未触发。</x:v>
      </x:c>
      <x:c r="K444" t="str">
        <x:v>模拟成交后，收盘相对入场价下跌4%时下一交易日开盘止损；上涨8%时下一交易日开盘全额止盈；两者均未发生则持有20个交易日后按收盘退出。所有均线/量比使用观察日已经可得日线。</x:v>
      </x:c>
      <x:c r="L444" t="n">
        <x:v>49</x:v>
      </x:c>
      <x:c r="M444" t="str">
        <x:v>v1.8</x:v>
      </x:c>
      <x:c r="N444" t="str">
        <x:v>ASML已公布财报提供设备端证据，保留明日晶圆端与本地价量两道门槛。 投研参考/模型组合假设，不构成确定收益承诺。</x:v>
      </x:c>
      <x:c r="O444" t="str">
        <x:v>设备需求未传导至国内公司、台积电指引偏弱、出口管制、估值回撤。 行情状态=live，数据截至2026-10-14；收盘0.8580，MA20=0.9713，V/V20=0.97。收盘后的价量条件仅可用于下一交易日模型成交。</x:v>
      </x:c>
      <x:c r="P444" t="str">
        <x:v>光刻设备与先进制程</x:v>
      </x:c>
      <x:c r="Q444" t="str">
        <x:v>待跟踪</x:v>
      </x:c>
      <x:c r="R444"/>
      <x:c r="S444"/>
      <x:c r="T444"/>
      <x:c r="U444"/>
      <x:c r="V444"/>
      <x:c r="W444"/>
      <x:c r="X444" t="str">
        <x:v>Data=live，截至2026-10-14；Viewpoint=20261014-O03；Parent=20261008-AI监管与科技供应链；方向/触发/触发后概率=58%/42%/55%；投研参考/模型组合假设。</x:v>
      </x:c>
    </x:row>
    <x:row r="445" ht="45" customHeight="1">
      <x:c r="A445" t="d">
        <x:v>2026-10-14T00:00:00.000Z</x:v>
      </x:c>
      <x:c r="B445" t="str">
        <x:v>20261014-S04</x:v>
      </x:c>
      <x:c r="C445" t="str">
        <x:v>纳指ETF</x:v>
      </x:c>
      <x:c r="D445" t="str">
        <x:v>513100.SH</x:v>
      </x:c>
      <x:c r="E445" t="str">
        <x:v>中国A股</x:v>
      </x:c>
      <x:c r="F445" t="str">
        <x:v>ETF</x:v>
      </x:c>
      <x:c r="G445" t="str">
        <x:v>通胀确认后条件买入</x:v>
      </x:c>
      <x:c r="H445" t="str">
        <x:v>1-3周</x:v>
      </x:c>
      <x:c r="I445" t="str">
        <x:v>10月14日美国CPI公布后同比&lt;=3.4%，布伦特最近两日结算价均&lt;=100美元，ETF首次收盘&gt;=当日MA20且V/V20&gt;=1.0时触发；美国数据未公布前不成交。 行情状态=live，数据截至2026-10-14；收盘2.3990，MA20=2.2959，V/V20=1.07。收盘后的价量条件仅可用于下一交易日模型成交。</x:v>
      </x:c>
      <x:c r="J445" t="str">
        <x:v>以首次全部触发条件成立日T为准，冻结MA20(T)。T+1日开盘价在MA20(T)至其上方2%内且相对T收盘跳空不超过3%，按开盘价记录模型入场；否则取消该次成交。入场有效至2026-11-11，未触发标记未触发。</x:v>
      </x:c>
      <x:c r="K445" t="str">
        <x:v>模拟成交后，收盘相对入场价下跌4%时下一交易日开盘止损；上涨8%时下一交易日开盘全额止盈；两者均未发生则持有15个交易日后按收盘退出。所有均线/量比使用观察日已经可得日线。</x:v>
      </x:c>
      <x:c r="L445" t="n">
        <x:v>54</x:v>
      </x:c>
      <x:c r="M445" t="str">
        <x:v>v1.8</x:v>
      </x:c>
      <x:c r="N445" t="str">
        <x:v>AI设备需求支持候选逻辑，但能源冲击和美国通胀结果仍决定成长估值约束。 投研参考/模型组合假设，不构成确定收益承诺。</x:v>
      </x:c>
      <x:c r="O445" t="str">
        <x:v>通胀超阈值、原油高位、汇率和QDII溢价、AI财报不及预期。 行情状态=live，数据截至2026-10-14；收盘2.3990，MA20=2.2959，V/V20=1.07。收盘后的价量条件仅可用于下一交易日模型成交。</x:v>
      </x:c>
      <x:c r="P445" t="str">
        <x:v>美国通胀与AI资本开支</x:v>
      </x:c>
      <x:c r="Q445" t="str">
        <x:v>待跟踪</x:v>
      </x:c>
      <x:c r="R445"/>
      <x:c r="S445"/>
      <x:c r="T445"/>
      <x:c r="U445"/>
      <x:c r="V445"/>
      <x:c r="W445"/>
      <x:c r="X445" t="str">
        <x:v>Data=live，截至2026-10-14；Viewpoint=20261014-O04；Parent=20261010-全球贸易与AI资本开支；方向/触发/触发后概率=63%/25%/59%；投研参考/模型组合假设。</x:v>
      </x:c>
    </x:row>
    <x:row r="446" ht="45" customHeight="1">
      <x:c r="A446" t="d">
        <x:v>2026-10-14T00:00:00.000Z</x:v>
      </x:c>
      <x:c r="B446" t="str">
        <x:v>20261014-S05</x:v>
      </x:c>
      <x:c r="C446" t="str">
        <x:v>黄金ETF</x:v>
      </x:c>
      <x:c r="D446" t="str">
        <x:v>518880.SH</x:v>
      </x:c>
      <x:c r="E446" t="str">
        <x:v>中国A股</x:v>
      </x:c>
      <x:c r="F446" t="str">
        <x:v>ETF</x:v>
      </x:c>
      <x:c r="G446" t="str">
        <x:v>供给风险确认后防御买入</x:v>
      </x:c>
      <x:c r="H446" t="str">
        <x:v>1-4周</x:v>
      </x:c>
      <x:c r="I446" t="str">
        <x:v>布伦特连续两日结算价&gt;105美元，最近3日有UKMTO新增油轮袭击通报，ETF首次收盘&gt;=观察日MA20且V/V20&gt;=1.0时触发；匿名官员说法不算袭击确认。 行情状态=live，数据截至2026-10-14；收盘8.5010，MA20=8.7756，V/V20=0.71。收盘后的价量条件仅可用于下一交易日模型成交。</x:v>
      </x:c>
      <x:c r="J446" t="str">
        <x:v>以首次全部触发条件成立日T为准，冻结MA20(T)。T+1日开盘价在MA20(T)至其上方2%内且相对T收盘跳空不超过3%，按开盘价记录模型入场；否则取消该次成交。入场有效至2026-11-11，未触发标记未触发。</x:v>
      </x:c>
      <x:c r="K446" t="str">
        <x:v>模拟成交后，收盘相对入场价下跌4%时下一交易日开盘止损；上涨8%时下一交易日开盘全额止盈；两者均未发生则持有20个交易日后按收盘退出。所有均线/量比使用观察日已经可得日线。</x:v>
      </x:c>
      <x:c r="L446" t="n">
        <x:v>43</x:v>
      </x:c>
      <x:c r="M446" t="str">
        <x:v>v1.8</x:v>
      </x:c>
      <x:c r="N446" t="str">
        <x:v>能源通道风险及生产成本上升提供防御假设，仍需实际通报和价格确认。 投研参考/模型组合假设，不构成确定收益承诺。</x:v>
      </x:c>
      <x:c r="O446" t="str">
        <x:v>美元及实际利率上升、通航恢复、黄金高位回撤。 行情状态=live，数据截至2026-10-14；收盘8.5010，MA20=8.7756，V/V20=0.71。收盘后的价量条件仅可用于下一交易日模型成交。</x:v>
      </x:c>
      <x:c r="P446" t="str">
        <x:v>霍尔木兹与通胀风险</x:v>
      </x:c>
      <x:c r="Q446" t="str">
        <x:v>待跟踪</x:v>
      </x:c>
      <x:c r="R446"/>
      <x:c r="S446"/>
      <x:c r="T446"/>
      <x:c r="U446"/>
      <x:c r="V446"/>
      <x:c r="W446"/>
      <x:c r="X446" t="str">
        <x:v>Data=live，截至2026-10-14；Viewpoint=20261014-O05；Parent=20261010-能源风险与全球利率；方向/触发/触发后概率=58%/38%/55%；投研参考/模型组合假设。</x:v>
      </x:c>
    </x:row>
    <x:row r="447" ht="45" customHeight="1">
      <x:c r="A447" t="d">
        <x:v>2026-10-15T00:00:00.000Z</x:v>
      </x:c>
      <x:c r="B447" t="str">
        <x:v>20261015-S01</x:v>
      </x:c>
      <x:c r="C447" t="str">
        <x:v>沪深300ETF</x:v>
      </x:c>
      <x:c r="D447" t="str">
        <x:v>510300.SH</x:v>
      </x:c>
      <x:c r="E447" t="str">
        <x:v>中国A股</x:v>
      </x:c>
      <x:c r="F447" t="str">
        <x:v>ETF</x:v>
      </x:c>
      <x:c r="G447" t="str">
        <x:v>利润与趋势确认后买入</x:v>
      </x:c>
      <x:c r="H447" t="str">
        <x:v>2-6周</x:v>
      </x:c>
      <x:c r="I447" t="str">
        <x:v>自发布后观察日T起，最近公布的中国CPI同比&lt;=1.5%、PPI-CPI同比差&lt;=4.5个百分点，ETF连续两日收盘&gt;=各自MA20且第二日V/V20&gt;=1.2时触发；宏观数据更新后重新核验。 行情状态=live，数据截至2026-10-14；收盘4.2940，MA20=4.4968，V/V20=1.21。这是早间最新完整交易日数据，不是10月15日盘中行情；仅允许发布后观察新的触发日T，不回填发布前成交。</x:v>
      </x:c>
      <x:c r="J447" t="str">
        <x:v>以首次全部触发条件成立日T为准，冻结MA20(T)。T+1日开盘价在MA20(T)至其上方2%内且相对T收盘跳空不超过3%，按开盘价记录模型入场；否则取消该次成交。入场有效至2026-11-11，未触发标记未触发。</x:v>
      </x:c>
      <x:c r="K447" t="str">
        <x:v>模拟成交后，收盘相对入场价下跌4%时下一交易日开盘止损；上涨8%时下一交易日开盘全额止盈；两者均未发生则持有30个交易日后按收盘退出。所有均线/量比使用观察日已经可得日线。</x:v>
      </x:c>
      <x:c r="L447" t="n">
        <x:v>53</x:v>
      </x:c>
      <x:c r="M447" t="str">
        <x:v>v1.8</x:v>
      </x:c>
      <x:c r="N447" t="str">
        <x:v>广交会提供外需验证窗口，成本端压力要求更强趋势确认，不能把参展规模等同订单利润。 投研参考/模型组合假设，不构成确定收益承诺。</x:v>
      </x:c>
      <x:c r="O447" t="str">
        <x:v>外需前置、能源成本上升、利润转嫁不足。 行情状态=live，数据截至2026-10-14；收盘4.2940，MA20=4.4968，V/V20=1.21。这是早间最新完整交易日数据，不是10月15日盘中行情；仅允许发布后观察新的触发日T，不回填发布前成交。</x:v>
      </x:c>
      <x:c r="P447" t="str">
        <x:v>制造需求与成本转嫁</x:v>
      </x:c>
      <x:c r="Q447" t="str">
        <x:v>待跟踪</x:v>
      </x:c>
      <x:c r="R447"/>
      <x:c r="S447"/>
      <x:c r="T447"/>
      <x:c r="U447"/>
      <x:c r="V447"/>
      <x:c r="W447"/>
      <x:c r="X447" t="str">
        <x:v>Data=live，截至2026-10-14；Viewpoint=20261015-O01；Parent=20261010-中国财政扩张与信用传导；方向/触发/触发后概率=60%/32%/57%；投研参考/模型组合假设。</x:v>
      </x:c>
    </x:row>
    <x:row r="448" ht="45" customHeight="1">
      <x:c r="A448" t="d">
        <x:v>2026-10-15T00:00:00.000Z</x:v>
      </x:c>
      <x:c r="B448" t="str">
        <x:v>20261015-S02</x:v>
      </x:c>
      <x:c r="C448" t="str">
        <x:v>消费ETF</x:v>
      </x:c>
      <x:c r="D448" t="str">
        <x:v>159928.SZ</x:v>
      </x:c>
      <x:c r="E448" t="str">
        <x:v>中国A股</x:v>
      </x:c>
      <x:c r="F448" t="str">
        <x:v>ETF</x:v>
      </x:c>
      <x:c r="G448" t="str">
        <x:v>零售数据确认后买入</x:v>
      </x:c>
      <x:c r="H448" t="str">
        <x:v>1-4周</x:v>
      </x:c>
      <x:c r="I448" t="str">
        <x:v>发布后9月社零实际同比&gt;=3.0%有官方数据确认，且ETF连续两日收盘&gt;=各自MA20、第二日V/V20&gt;=1.0时触发；数据尚未公布不成交。 行情状态=live，数据截至2026-10-14；收盘0.6620，MA20=0.6566，V/V20=1.32。这是早间最新完整交易日数据，不是10月15日盘中行情；仅允许发布后观察新的触发日T，不回填发布前成交。</x:v>
      </x:c>
      <x:c r="J448" t="str">
        <x:v>以首次全部触发条件成立日T为准，冻结MA20(T)。T+1日开盘价在MA20(T)至其上方2%内且相对T收盘跳空不超过3%，按开盘价记录模型入场；否则取消该次成交。入场有效至2026-11-11，未触发标记未触发。</x:v>
      </x:c>
      <x:c r="K448" t="str">
        <x:v>模拟成交后，收盘相对入场价下跌4%时下一交易日开盘止损；上涨8%时下一交易日开盘全额止盈；两者均未发生则持有20个交易日后按收盘退出。所有均线/量比使用观察日已经可得日线。</x:v>
      </x:c>
      <x:c r="L448" t="n">
        <x:v>55</x:v>
      </x:c>
      <x:c r="M448" t="str">
        <x:v>v1.8</x:v>
      </x:c>
      <x:c r="N448" t="str">
        <x:v>文化商旅只提供有限候选证据，地域与ETF映射间接，需全国零售和价量双确认。 投研参考/模型组合假设，不构成确定收益承诺。</x:v>
      </x:c>
      <x:c r="O448" t="str">
        <x:v>商旅无法外推全国、折扣压缩利润、非假日需求弱。 行情状态=live，数据截至2026-10-14；收盘0.6620，MA20=0.6566，V/V20=1.32。这是早间最新完整交易日数据，不是10月15日盘中行情；仅允许发布后观察新的触发日T，不回填发布前成交。</x:v>
      </x:c>
      <x:c r="P448" t="str">
        <x:v>文化商旅与终端需求</x:v>
      </x:c>
      <x:c r="Q448" t="str">
        <x:v>待跟踪</x:v>
      </x:c>
      <x:c r="R448"/>
      <x:c r="S448"/>
      <x:c r="T448"/>
      <x:c r="U448"/>
      <x:c r="V448"/>
      <x:c r="W448"/>
      <x:c r="X448" t="str">
        <x:v>Data=live，截至2026-10-14；Viewpoint=20261015-O02；Parent=20261007-文化服务与地方消费；方向/触发/触发后概率=63%/28%/59%；投研参考/模型组合假设。</x:v>
      </x:c>
    </x:row>
    <x:row r="449" ht="45" customHeight="1">
      <x:c r="A449" t="d">
        <x:v>2026-10-15T00:00:00.000Z</x:v>
      </x:c>
      <x:c r="B449" t="str">
        <x:v>20261015-S03</x:v>
      </x:c>
      <x:c r="C449" t="str">
        <x:v>半导体ETF</x:v>
      </x:c>
      <x:c r="D449" t="str">
        <x:v>512480.SH</x:v>
      </x:c>
      <x:c r="E449" t="str">
        <x:v>中国A股</x:v>
      </x:c>
      <x:c r="F449" t="str">
        <x:v>ETF</x:v>
      </x:c>
      <x:c r="G449" t="str">
        <x:v>财报公布后双确认买入</x:v>
      </x:c>
      <x:c r="H449" t="str">
        <x:v>1-4周</x:v>
      </x:c>
      <x:c r="I449" t="str">
        <x:v>10月15日台积电正式公布三季度收入&gt;=446亿美元、毛利率&gt;=65%后，发布后首个ETF收盘&gt;=当日MA20且V/V20&gt;=1.0时触发；14时前不能预设财报已满足。 行情状态=live，数据截至2026-10-14；收盘0.8580，MA20=0.9713，V/V20=0.97。这是早间最新完整交易日数据，不是10月15日盘中行情；仅允许发布后观察新的触发日T，不回填发布前成交。</x:v>
      </x:c>
      <x:c r="J449" t="str">
        <x:v>以首次全部触发条件成立日T为准，冻结MA20(T)。T+1日开盘价在MA20(T)至其上方2%内且相对T收盘跳空不超过3%，按开盘价记录模型入场；否则取消该次成交。入场有效至2026-11-11，未触发标记未触发。</x:v>
      </x:c>
      <x:c r="K449" t="str">
        <x:v>模拟成交后，收盘相对入场价下跌4%时下一交易日开盘止损；上涨8%时下一交易日开盘全额止盈；两者均未发生则持有20个交易日后按收盘退出。所有均线/量比使用观察日已经可得日线。</x:v>
      </x:c>
      <x:c r="L449" t="n">
        <x:v>49</x:v>
      </x:c>
      <x:c r="M449" t="str">
        <x:v>v1.8</x:v>
      </x:c>
      <x:c r="N449" t="str">
        <x:v>设备端既有业绩仅是先验，需晶圆财报与本地价量共同确认。 投研参考/模型组合假设，不构成确定收益承诺。</x:v>
      </x:c>
      <x:c r="O449" t="str">
        <x:v>资本开支兑现不足、国内成分映射差异、出口限制。 行情状态=live，数据截至2026-10-14；收盘0.8580，MA20=0.9713，V/V20=0.97。这是早间最新完整交易日数据，不是10月15日盘中行情；仅允许发布后观察新的触发日T，不回填发布前成交。</x:v>
      </x:c>
      <x:c r="P449" t="str">
        <x:v>先进制程业绩验证</x:v>
      </x:c>
      <x:c r="Q449" t="str">
        <x:v>待跟踪</x:v>
      </x:c>
      <x:c r="R449"/>
      <x:c r="S449"/>
      <x:c r="T449"/>
      <x:c r="U449"/>
      <x:c r="V449"/>
      <x:c r="W449"/>
      <x:c r="X449" t="str">
        <x:v>Data=live，截至2026-10-14；Viewpoint=20261015-O03；Parent=20261008-AI监管与科技供应链；方向/触发/触发后概率=58%/40%/55%；投研参考/模型组合假设。</x:v>
      </x:c>
    </x:row>
    <x:row r="450" ht="45" customHeight="1">
      <x:c r="A450" t="d">
        <x:v>2026-10-15T00:00:00.000Z</x:v>
      </x:c>
      <x:c r="B450" t="str">
        <x:v>20261015-S04</x:v>
      </x:c>
      <x:c r="C450" t="str">
        <x:v>纳指ETF</x:v>
      </x:c>
      <x:c r="D450" t="str">
        <x:v>513100.SH</x:v>
      </x:c>
      <x:c r="E450" t="str">
        <x:v>中国A股</x:v>
      </x:c>
      <x:c r="F450" t="str">
        <x:v>ETF</x:v>
      </x:c>
      <x:c r="G450" t="str">
        <x:v>能源与趋势缓和后买入</x:v>
      </x:c>
      <x:c r="H450" t="str">
        <x:v>1-3周</x:v>
      </x:c>
      <x:c r="I450" t="str">
        <x:v>自发布后起，布伦特连续两个交易日结算&lt;=100美元，ETF连续两日收盘&gt;=各自MA20且第二日V/V20&gt;=1.2；最新可核验QDII收盘溢价&lt;=2%才触发；缺任一数据不成交。 行情状态=live，数据截至2026-10-14；收盘2.3990，MA20=2.2959，V/V20=1.07。这是早间最新完整交易日数据，不是10月15日盘中行情；仅允许发布后观察新的触发日T，不回填发布前成交。</x:v>
      </x:c>
      <x:c r="J450" t="str">
        <x:v>以首次全部触发条件成立日T为准，冻结MA20(T)。T+1日开盘价在MA20(T)至其上方2%内且相对T收盘跳空不超过3%，按开盘价记录模型入场；否则取消该次成交。入场有效至2026-11-11，未触发标记未触发。</x:v>
      </x:c>
      <x:c r="K450" t="str">
        <x:v>模拟成交后，收盘相对入场价下跌4%时下一交易日开盘止损；上涨8%时下一交易日开盘全额止盈；两者均未发生则持有15个交易日后按收盘退出。所有均线/量比使用观察日已经可得日线。</x:v>
      </x:c>
      <x:c r="L450" t="n">
        <x:v>53</x:v>
      </x:c>
      <x:c r="M450" t="str">
        <x:v>v1.8</x:v>
      </x:c>
      <x:c r="N450" t="str">
        <x:v>美国CPI同比3.7%使昨日3.4%门槛未满足；今日另建能源缓和假设，不修改昨日规则，也不认定油价或溢价门槛已成立。 投研参考/模型组合假设，不构成确定收益承诺。</x:v>
      </x:c>
      <x:c r="O450" t="str">
        <x:v>能源持续高位、加息预期、人民币汇率、溢价无法核验。 行情状态=live，数据截至2026-10-14；收盘2.3990，MA20=2.2959，V/V20=1.07。这是早间最新完整交易日数据，不是10月15日盘中行情；仅允许发布后观察新的触发日T，不回填发布前成交。</x:v>
      </x:c>
      <x:c r="P450" t="str">
        <x:v>通胀约束下的科技修复</x:v>
      </x:c>
      <x:c r="Q450" t="str">
        <x:v>待跟踪</x:v>
      </x:c>
      <x:c r="R450"/>
      <x:c r="S450"/>
      <x:c r="T450"/>
      <x:c r="U450"/>
      <x:c r="V450"/>
      <x:c r="W450"/>
      <x:c r="X450" t="str">
        <x:v>Data=live，截至2026-10-14；Viewpoint=20261015-O04；Parent=20261010-全球贸易与AI资本开支；方向/触发/触发后概率=63%/18%/59%；投研参考/模型组合假设。</x:v>
      </x:c>
    </x:row>
    <x:row r="451" ht="45" customHeight="1">
      <x:c r="A451" t="d">
        <x:v>2026-10-15T00:00:00.000Z</x:v>
      </x:c>
      <x:c r="B451" t="str">
        <x:v>20261015-S05</x:v>
      </x:c>
      <x:c r="C451" t="str">
        <x:v>黄金ETF</x:v>
      </x:c>
      <x:c r="D451" t="str">
        <x:v>518880.SH</x:v>
      </x:c>
      <x:c r="E451" t="str">
        <x:v>中国A股</x:v>
      </x:c>
      <x:c r="F451" t="str">
        <x:v>ETF</x:v>
      </x:c>
      <x:c r="G451" t="str">
        <x:v>实证风险确认后防御买入</x:v>
      </x:c>
      <x:c r="H451" t="str">
        <x:v>1-4周</x:v>
      </x:c>
      <x:c r="I451" t="str">
        <x:v>自发布后起，布伦特连续两日结算&gt;105美元、最近3日UKMTO有可打开的新增油轮袭击通报，且ETF首次收盘&gt;=当日MA20、V/V20&gt;=1.0时触发；转载标题不算UKMTO确认。 行情状态=live，数据截至2026-10-14；收盘8.5010，MA20=8.7756，V/V20=0.71。这是早间最新完整交易日数据，不是10月15日盘中行情；仅允许发布后观察新的触发日T，不回填发布前成交。</x:v>
      </x:c>
      <x:c r="J451" t="str">
        <x:v>以首次全部触发条件成立日T为准，冻结MA20(T)。T+1日开盘价在MA20(T)至其上方2%内且相对T收盘跳空不超过3%，按开盘价记录模型入场；否则取消该次成交。入场有效至2026-11-11，未触发标记未触发。</x:v>
      </x:c>
      <x:c r="K451" t="str">
        <x:v>模拟成交后，收盘相对入场价下跌4%时下一交易日开盘止损；上涨8%时下一交易日开盘全额止盈；两者均未发生则持有20个交易日后按收盘退出。所有均线/量比使用观察日已经可得日线。</x:v>
      </x:c>
      <x:c r="L451" t="n">
        <x:v>42</x:v>
      </x:c>
      <x:c r="M451" t="str">
        <x:v>v1.8</x:v>
      </x:c>
      <x:c r="N451" t="str">
        <x:v>能源与终端通胀上行提供防御候选逻辑，缺完整结算价和独立事件证据时仍不成交。 投研参考/模型组合假设，不构成确定收益承诺。</x:v>
      </x:c>
      <x:c r="O451" t="str">
        <x:v>美元和实际利率上升、供应风险缓和、黄金回撤。 行情状态=live，数据截至2026-10-14；收盘8.5010，MA20=8.7756，V/V20=0.71。这是早间最新完整交易日数据，不是10月15日盘中行情；仅允许发布后观察新的触发日T，不回填发布前成交。</x:v>
      </x:c>
      <x:c r="P451" t="str">
        <x:v>能源通道风险对冲</x:v>
      </x:c>
      <x:c r="Q451" t="str">
        <x:v>待跟踪</x:v>
      </x:c>
      <x:c r="R451"/>
      <x:c r="S451"/>
      <x:c r="T451"/>
      <x:c r="U451"/>
      <x:c r="V451"/>
      <x:c r="W451"/>
      <x:c r="X451" t="str">
        <x:v>Data=live，截至2026-10-14；Viewpoint=20261015-O05；Parent=20261010-能源风险与全球利率；方向/触发/触发后概率=58%/34%/55%；投研参考/模型组合假设。</x:v>
      </x:c>
    </x:row>
    <x:row r="452" ht="45" customHeight="1">
      <x:c r="A452" t="d">
        <x:v>2026-10-16T00:00:00.000Z</x:v>
      </x:c>
      <x:c r="B452" t="str">
        <x:v>20261016-S01</x:v>
      </x:c>
      <x:c r="C452" t="str">
        <x:v>沪深300ETF</x:v>
      </x:c>
      <x:c r="D452" t="str">
        <x:v>510300.SH</x:v>
      </x:c>
      <x:c r="E452" t="str">
        <x:v>中国A股</x:v>
      </x:c>
      <x:c r="F452" t="str">
        <x:v>ETF</x:v>
      </x:c>
      <x:c r="G452" t="str">
        <x:v>利润与趋势确认后买入</x:v>
      </x:c>
      <x:c r="H452" t="str">
        <x:v>2-6周</x:v>
      </x:c>
      <x:c r="I452" t="str">
        <x:v>自发布后观察日T起，最近公布的中国CPI同比&lt;=1.5%、PPI-CPI同比差&lt;=4.5个百分点，ETF连续两日收盘&gt;=各自MA20且第二日V/V20&gt;=1.2时触发；宏观数据更新后重新核验。 行情状态=live，数据截至2026-10-15；收盘4.2420，MA20=4.4771，V/V20=2.02。这是早间最新完整交易日数据，不是10月16日盘中行情；仅允许发布后观察新的触发日T，不回填发布前成交。</x:v>
      </x:c>
      <x:c r="J452" t="str">
        <x:v>以首次全部触发条件成立日T为准，冻结MA20(T)。T+1日开盘价在MA20(T)至其上方2%内且相对T收盘跳空不超过3%，按开盘价记录模型入场；否则取消该次成交。入场有效至2026-11-11，未触发标记未触发。</x:v>
      </x:c>
      <x:c r="K452" t="str">
        <x:v>模拟成交后，收盘相对入场价下跌4%时下一交易日开盘止损；上涨8%时下一交易日开盘全额止盈；两者均未发生则持有30个交易日后按收盘退出。所有均线/量比使用观察日已经可得日线。</x:v>
      </x:c>
      <x:c r="L452" t="n">
        <x:v>54</x:v>
      </x:c>
      <x:c r="M452" t="str">
        <x:v>v1.8</x:v>
      </x:c>
      <x:c r="N452" t="str">
        <x:v>广交会提供外需验证窗口，成本端压力要求更强趋势确认，不能把参展规模等同订单利润。 投研参考/模型组合假设，不构成确定收益承诺。</x:v>
      </x:c>
      <x:c r="O452" t="str">
        <x:v>外需前置、能源成本上升、利润转嫁不足。 行情状态=live，数据截至2026-10-15；收盘4.2420，MA20=4.4771，V/V20=2.02。这是早间最新完整交易日数据，不是10月16日盘中行情；仅允许发布后观察新的触发日T，不回填发布前成交。</x:v>
      </x:c>
      <x:c r="P452" t="str">
        <x:v>制造需求与成本转嫁</x:v>
      </x:c>
      <x:c r="Q452" t="str">
        <x:v>待跟踪</x:v>
      </x:c>
      <x:c r="R452"/>
      <x:c r="S452"/>
      <x:c r="T452"/>
      <x:c r="U452"/>
      <x:c r="V452"/>
      <x:c r="W452"/>
      <x:c r="X452" t="str">
        <x:v>Data=live，截至2026-10-15；Viewpoint=20261016-O01；Parent=20261010-中国财政扩张与信用传导；方向/触发/触发后概率=61%/32%/58%；投研参考/模型组合假设。</x:v>
      </x:c>
    </x:row>
    <x:row r="453" ht="45" customHeight="1">
      <x:c r="A453" t="d">
        <x:v>2026-10-16T00:00:00.000Z</x:v>
      </x:c>
      <x:c r="B453" t="str">
        <x:v>20261016-S02</x:v>
      </x:c>
      <x:c r="C453" t="str">
        <x:v>消费ETF</x:v>
      </x:c>
      <x:c r="D453" t="str">
        <x:v>159928.SZ</x:v>
      </x:c>
      <x:c r="E453" t="str">
        <x:v>中国A股</x:v>
      </x:c>
      <x:c r="F453" t="str">
        <x:v>ETF</x:v>
      </x:c>
      <x:c r="G453" t="str">
        <x:v>零售数据确认后买入</x:v>
      </x:c>
      <x:c r="H453" t="str">
        <x:v>1-4周</x:v>
      </x:c>
      <x:c r="I453" t="str">
        <x:v>发布后9月社零实际同比&gt;=3.0%有官方数据确认，且ETF连续两日收盘&gt;=各自MA20、第二日V/V20&gt;=1.0时触发；数据尚未公布不成交。 行情状态=live，数据截至2026-10-15；收盘0.6600，MA20=0.6556，V/V20=1.41。这是早间最新完整交易日数据，不是10月16日盘中行情；仅允许发布后观察新的触发日T，不回填发布前成交。</x:v>
      </x:c>
      <x:c r="J453" t="str">
        <x:v>以首次全部触发条件成立日T为准，冻结MA20(T)。T+1日开盘价在MA20(T)至其上方2%内且相对T收盘跳空不超过3%，按开盘价记录模型入场；否则取消该次成交。入场有效至2026-11-11，未触发标记未触发。</x:v>
      </x:c>
      <x:c r="K453" t="str">
        <x:v>模拟成交后，收盘相对入场价下跌4%时下一交易日开盘止损；上涨8%时下一交易日开盘全额止盈；两者均未发生则持有20个交易日后按收盘退出。所有均线/量比使用观察日已经可得日线。</x:v>
      </x:c>
      <x:c r="L453" t="n">
        <x:v>55</x:v>
      </x:c>
      <x:c r="M453" t="str">
        <x:v>v1.8</x:v>
      </x:c>
      <x:c r="N453" t="str">
        <x:v>文化商旅只提供有限候选证据，地域与ETF映射间接，需全国零售和价量双确认。 投研参考/模型组合假设，不构成确定收益承诺。</x:v>
      </x:c>
      <x:c r="O453" t="str">
        <x:v>商旅无法外推全国、折扣压缩利润、非假日需求弱。 行情状态=live，数据截至2026-10-15；收盘0.6600，MA20=0.6556，V/V20=1.41。这是早间最新完整交易日数据，不是10月16日盘中行情；仅允许发布后观察新的触发日T，不回填发布前成交。</x:v>
      </x:c>
      <x:c r="P453" t="str">
        <x:v>文化商旅与终端需求</x:v>
      </x:c>
      <x:c r="Q453" t="str">
        <x:v>待跟踪</x:v>
      </x:c>
      <x:c r="R453"/>
      <x:c r="S453"/>
      <x:c r="T453"/>
      <x:c r="U453"/>
      <x:c r="V453"/>
      <x:c r="W453"/>
      <x:c r="X453" t="str">
        <x:v>Data=live，截至2026-10-15；Viewpoint=20261016-O02；Parent=20261007-文化服务与地方消费；方向/触发/触发后概率=63%/28%/59%；投研参考/模型组合假设。</x:v>
      </x:c>
    </x:row>
    <x:row r="454" ht="45" customHeight="1">
      <x:c r="A454" t="d">
        <x:v>2026-10-16T00:00:00.000Z</x:v>
      </x:c>
      <x:c r="B454" t="str">
        <x:v>20261016-S03</x:v>
      </x:c>
      <x:c r="C454" t="str">
        <x:v>半导体ETF</x:v>
      </x:c>
      <x:c r="D454" t="str">
        <x:v>512480.SH</x:v>
      </x:c>
      <x:c r="E454" t="str">
        <x:v>中国A股</x:v>
      </x:c>
      <x:c r="F454" t="str">
        <x:v>ETF</x:v>
      </x:c>
      <x:c r="G454" t="str">
        <x:v>财报已确认，等待价量后买入</x:v>
      </x:c>
      <x:c r="H454" t="str">
        <x:v>1-4周</x:v>
      </x:c>
      <x:c r="I454" t="str">
        <x:v>台积电三季度收入&gt;=446亿美元、毛利率&gt;=65%的财报条件已由467.2亿美元和66.4%满足；仅自10月16日发布后的首个ETF收盘&gt;=当日MA20且V/V20&gt;=1.2时触发，不回填昨日成交。 行情状态=live，数据截至2026-10-15；收盘0.8400，MA20=0.9641，V/V20=1.41。这是早间最新完整交易日数据，不是10月16日盘中行情；仅允许发布后观察新的触发日T，不回填发布前成交。</x:v>
      </x:c>
      <x:c r="J454" t="str">
        <x:v>以首次全部触发条件成立日T为准，冻结MA20(T)。T+1日开盘价在MA20(T)至其上方2%内且相对T收盘跳空不超过3%，按开盘价记录模型入场；否则取消该次成交。入场有效至2026-11-11，未触发标记未触发。</x:v>
      </x:c>
      <x:c r="K454" t="str">
        <x:v>模拟成交后，收盘相对入场价下跌4%时下一交易日开盘止损；上涨8%时下一交易日开盘全额止盈；两者均未发生则持有20个交易日后按收盘退出。所有均线/量比使用观察日已经可得日线。</x:v>
      </x:c>
      <x:c r="L454" t="n">
        <x:v>50</x:v>
      </x:c>
      <x:c r="M454" t="str">
        <x:v>v1.8</x:v>
      </x:c>
      <x:c r="N454" t="str">
        <x:v>晶圆端实绩提供盈利证据，但美国生产通胀和国内成分映射差异要求价量确认。 投研参考/模型组合假设，不构成确定收益承诺。</x:v>
      </x:c>
      <x:c r="O454" t="str">
        <x:v>指引尚未兑现、国内成分映射差异、出口限制和利率约束。 行情状态=live，数据截至2026-10-15；收盘0.8400，MA20=0.9641，V/V20=1.41。这是早间最新完整交易日数据，不是10月16日盘中行情；仅允许发布后观察新的触发日T，不回填发布前成交。</x:v>
      </x:c>
      <x:c r="P454" t="str">
        <x:v>先进制程业绩验证</x:v>
      </x:c>
      <x:c r="Q454" t="str">
        <x:v>待跟踪</x:v>
      </x:c>
      <x:c r="R454"/>
      <x:c r="S454"/>
      <x:c r="T454"/>
      <x:c r="U454"/>
      <x:c r="V454"/>
      <x:c r="W454"/>
      <x:c r="X454" t="str">
        <x:v>Data=live，截至2026-10-15；Viewpoint=20261016-O03；Parent=20261008-AI监管与科技供应链；方向/触发/触发后概率=59%/42%/56%；投研参考/模型组合假设。</x:v>
      </x:c>
    </x:row>
    <x:row r="455" ht="45" customHeight="1">
      <x:c r="A455" t="d">
        <x:v>2026-10-16T00:00:00.000Z</x:v>
      </x:c>
      <x:c r="B455" t="str">
        <x:v>20261016-S04</x:v>
      </x:c>
      <x:c r="C455" t="str">
        <x:v>纳指ETF</x:v>
      </x:c>
      <x:c r="D455" t="str">
        <x:v>513100.SH</x:v>
      </x:c>
      <x:c r="E455" t="str">
        <x:v>中国A股</x:v>
      </x:c>
      <x:c r="F455" t="str">
        <x:v>ETF</x:v>
      </x:c>
      <x:c r="G455" t="str">
        <x:v>能源与趋势缓和后买入</x:v>
      </x:c>
      <x:c r="H455" t="str">
        <x:v>1-3周</x:v>
      </x:c>
      <x:c r="I455" t="str">
        <x:v>自发布后起，布伦特连续两个交易日结算&lt;=100美元，ETF连续两日收盘&gt;=各自MA20且第二日V/V20&gt;=1.2；最新可核验QDII收盘溢价&lt;=2%才触发；缺任一数据不成交。 行情状态=live，数据截至2026-10-15；收盘2.3210，MA20=2.3003，V/V20=1.20。这是早间最新完整交易日数据，不是10月16日盘中行情；仅允许发布后观察新的触发日T，不回填发布前成交。</x:v>
      </x:c>
      <x:c r="J455" t="str">
        <x:v>以首次全部触发条件成立日T为准，冻结MA20(T)。T+1日开盘价在MA20(T)至其上方2%内且相对T收盘跳空不超过3%，按开盘价记录模型入场；否则取消该次成交。入场有效至2026-11-11，未触发标记未触发。</x:v>
      </x:c>
      <x:c r="K455" t="str">
        <x:v>模拟成交后，收盘相对入场价下跌4%时下一交易日开盘止损；上涨8%时下一交易日开盘全额止盈；两者均未发生则持有15个交易日后按收盘退出。所有均线/量比使用观察日已经可得日线。</x:v>
      </x:c>
      <x:c r="L455" t="n">
        <x:v>53</x:v>
      </x:c>
      <x:c r="M455" t="str">
        <x:v>v1.8</x:v>
      </x:c>
      <x:c r="N455" t="str">
        <x:v>美国CPI同比3.7%使昨日3.4%门槛未满足；今日另建能源缓和假设，不修改昨日规则，也不认定油价或溢价门槛已成立。 投研参考/模型组合假设，不构成确定收益承诺。</x:v>
      </x:c>
      <x:c r="O455" t="str">
        <x:v>能源持续高位、加息预期、人民币汇率、溢价无法核验。 行情状态=live，数据截至2026-10-15；收盘2.3210，MA20=2.3003，V/V20=1.20。这是早间最新完整交易日数据，不是10月16日盘中行情；仅允许发布后观察新的触发日T，不回填发布前成交。</x:v>
      </x:c>
      <x:c r="P455" t="str">
        <x:v>通胀约束下的科技修复</x:v>
      </x:c>
      <x:c r="Q455" t="str">
        <x:v>待跟踪</x:v>
      </x:c>
      <x:c r="R455"/>
      <x:c r="S455"/>
      <x:c r="T455"/>
      <x:c r="U455"/>
      <x:c r="V455"/>
      <x:c r="W455"/>
      <x:c r="X455" t="str">
        <x:v>Data=live，截至2026-10-15；Viewpoint=20261016-O04；Parent=20261010-全球贸易与AI资本开支；方向/触发/触发后概率=63%/18%/59%；投研参考/模型组合假设。</x:v>
      </x:c>
    </x:row>
    <x:row r="456" ht="45" customHeight="1">
      <x:c r="A456" t="d">
        <x:v>2026-10-16T00:00:00.000Z</x:v>
      </x:c>
      <x:c r="B456" t="str">
        <x:v>20261016-S05</x:v>
      </x:c>
      <x:c r="C456" t="str">
        <x:v>黄金ETF</x:v>
      </x:c>
      <x:c r="D456" t="str">
        <x:v>518880.SH</x:v>
      </x:c>
      <x:c r="E456" t="str">
        <x:v>中国A股</x:v>
      </x:c>
      <x:c r="F456" t="str">
        <x:v>ETF</x:v>
      </x:c>
      <x:c r="G456" t="str">
        <x:v>实证风险确认后防御买入</x:v>
      </x:c>
      <x:c r="H456" t="str">
        <x:v>1-4周</x:v>
      </x:c>
      <x:c r="I456" t="str">
        <x:v>自发布后起，布伦特连续两日结算&gt;105美元、最近3日UKMTO有可打开的新增油轮袭击通报，且ETF首次收盘&gt;=当日MA20、V/V20&gt;=1.0时触发；转载标题不算UKMTO确认。 行情状态=live，数据截至2026-10-15；收盘8.4720，MA20=8.7471，V/V20=0.78。这是早间最新完整交易日数据，不是10月16日盘中行情；仅允许发布后观察新的触发日T，不回填发布前成交。</x:v>
      </x:c>
      <x:c r="J456" t="str">
        <x:v>以首次全部触发条件成立日T为准，冻结MA20(T)。T+1日开盘价在MA20(T)至其上方2%内且相对T收盘跳空不超过3%，按开盘价记录模型入场；否则取消该次成交。入场有效至2026-11-11，未触发标记未触发。</x:v>
      </x:c>
      <x:c r="K456" t="str">
        <x:v>模拟成交后，收盘相对入场价下跌4%时下一交易日开盘止损；上涨8%时下一交易日开盘全额止盈；两者均未发生则持有20个交易日后按收盘退出。所有均线/量比使用观察日已经可得日线。</x:v>
      </x:c>
      <x:c r="L456" t="n">
        <x:v>42</x:v>
      </x:c>
      <x:c r="M456" t="str">
        <x:v>v1.8</x:v>
      </x:c>
      <x:c r="N456" t="str">
        <x:v>能源与终端通胀上行提供防御候选逻辑，缺完整结算价和独立事件证据时仍不成交。 投研参考/模型组合假设，不构成确定收益承诺。</x:v>
      </x:c>
      <x:c r="O456" t="str">
        <x:v>美元和实际利率上升、供应风险缓和、黄金回撤。 行情状态=live，数据截至2026-10-15；收盘8.4720，MA20=8.7471，V/V20=0.78。这是早间最新完整交易日数据，不是10月16日盘中行情；仅允许发布后观察新的触发日T，不回填发布前成交。</x:v>
      </x:c>
      <x:c r="P456" t="str">
        <x:v>能源通道风险对冲</x:v>
      </x:c>
      <x:c r="Q456" t="str">
        <x:v>待跟踪</x:v>
      </x:c>
      <x:c r="R456"/>
      <x:c r="S456"/>
      <x:c r="T456"/>
      <x:c r="U456"/>
      <x:c r="V456"/>
      <x:c r="W456"/>
      <x:c r="X456" t="str">
        <x:v>Data=live，截至2026-10-15；Viewpoint=20261016-O05；Parent=20261010-能源风险与全球利率；方向/触发/触发后概率=58%/34%/55%；投研参考/模型组合假设。</x:v>
      </x:c>
    </x:row>
    <x:row r="457" ht="45" customHeight="1">
      <x:c r="A457" t="d">
        <x:v>2026-10-17T00:00:00.000Z</x:v>
      </x:c>
      <x:c r="B457" t="str">
        <x:v>20261017-S01</x:v>
      </x:c>
      <x:c r="C457" t="str">
        <x:v>沪深300ETF</x:v>
      </x:c>
      <x:c r="D457" t="str">
        <x:v>510300.SH</x:v>
      </x:c>
      <x:c r="E457" t="str">
        <x:v>中国A股</x:v>
      </x:c>
      <x:c r="F457" t="str">
        <x:v>ETF</x:v>
      </x:c>
      <x:c r="G457" t="str">
        <x:v>利润与趋势确认后买入</x:v>
      </x:c>
      <x:c r="H457" t="str">
        <x:v>2-6周</x:v>
      </x:c>
      <x:c r="I457" t="str">
        <x:v>自发布后观察日T起，最近公布的中国CPI同比&lt;=1.5%、PPI-CPI同比差&lt;=4.5个百分点，ETF连续两日收盘&gt;=各自MA20且第二日V/V20&gt;=1.2时触发；宏观数据更新后重新核验。 行情状态=live，数据截至2026-10-16；收盘4.2360，MA20=4.4580，V/V20=4.00。这是早间最新完整交易日数据，不是10月17日盘中行情；仅允许发布后观察新的触发日T，不回填发布前成交。</x:v>
      </x:c>
      <x:c r="J457" t="str">
        <x:v>以首次全部触发条件成立日T为准，冻结MA20(T)。T+1日开盘价在MA20(T)至其上方2%内且相对T收盘跳空不超过3%，按开盘价记录模型入场；否则取消该次成交。入场有效至2026-11-11，未触发标记未触发。</x:v>
      </x:c>
      <x:c r="K457" t="str">
        <x:v>模拟成交后，收盘相对入场价下跌4%时下一交易日开盘止损；上涨8%时下一交易日开盘全额止盈；两者均未发生则持有30个交易日后按收盘退出。所有均线/量比使用观察日已经可得日线。</x:v>
      </x:c>
      <x:c r="L457" t="n">
        <x:v>54</x:v>
      </x:c>
      <x:c r="M457" t="str">
        <x:v>v1.8</x:v>
      </x:c>
      <x:c r="N457" t="str">
        <x:v>广交会提供外需验证窗口，成本端压力要求更强趋势确认，不能把参展规模等同订单利润。 投研参考/模型组合假设，不构成确定收益承诺。</x:v>
      </x:c>
      <x:c r="O457" t="str">
        <x:v>外需前置、能源成本上升、利润转嫁不足。 行情状态=live，数据截至2026-10-16；收盘4.2360，MA20=4.4580，V/V20=4.00。这是早间最新完整交易日数据，不是10月17日盘中行情；仅允许发布后观察新的触发日T，不回填发布前成交。</x:v>
      </x:c>
      <x:c r="P457" t="str">
        <x:v>制造需求与成本转嫁</x:v>
      </x:c>
      <x:c r="Q457" t="str">
        <x:v>待跟踪</x:v>
      </x:c>
      <x:c r="R457"/>
      <x:c r="S457"/>
      <x:c r="T457"/>
      <x:c r="U457"/>
      <x:c r="V457"/>
      <x:c r="W457"/>
      <x:c r="X457" t="str">
        <x:v>Data=live，截至2026-10-16；Viewpoint=20261017-O01；Parent=20261010-中国财政扩张与信用传导；方向/触发/触发后概率=61%/32%/58%；投研参考/模型组合假设。</x:v>
      </x:c>
    </x:row>
    <x:row r="458" ht="45" customHeight="1">
      <x:c r="A458" t="d">
        <x:v>2026-10-17T00:00:00.000Z</x:v>
      </x:c>
      <x:c r="B458" t="str">
        <x:v>20261017-S02</x:v>
      </x:c>
      <x:c r="C458" t="str">
        <x:v>消费ETF</x:v>
      </x:c>
      <x:c r="D458" t="str">
        <x:v>159928.SZ</x:v>
      </x:c>
      <x:c r="E458" t="str">
        <x:v>中国A股</x:v>
      </x:c>
      <x:c r="F458" t="str">
        <x:v>ETF</x:v>
      </x:c>
      <x:c r="G458" t="str">
        <x:v>零售数据确认后买入</x:v>
      </x:c>
      <x:c r="H458" t="str">
        <x:v>1-4周</x:v>
      </x:c>
      <x:c r="I458" t="str">
        <x:v>发布后9月社零实际同比&gt;=3.0%有官方数据确认，且ETF连续两日收盘&gt;=各自MA20、第二日V/V20&gt;=1.0时触发；数据尚未公布不成交。 行情状态=live，数据截至2026-10-16；收盘0.6670，MA20=0.6556，V/V20=1.57。这是早间最新完整交易日数据，不是10月17日盘中行情；仅允许发布后观察新的触发日T，不回填发布前成交。</x:v>
      </x:c>
      <x:c r="J458" t="str">
        <x:v>以首次全部触发条件成立日T为准，冻结MA20(T)。T+1日开盘价在MA20(T)至其上方2%内且相对T收盘跳空不超过3%，按开盘价记录模型入场；否则取消该次成交。入场有效至2026-11-11，未触发标记未触发。</x:v>
      </x:c>
      <x:c r="K458" t="str">
        <x:v>模拟成交后，收盘相对入场价下跌4%时下一交易日开盘止损；上涨8%时下一交易日开盘全额止盈；两者均未发生则持有20个交易日后按收盘退出。所有均线/量比使用观察日已经可得日线。</x:v>
      </x:c>
      <x:c r="L458" t="n">
        <x:v>55</x:v>
      </x:c>
      <x:c r="M458" t="str">
        <x:v>v1.8</x:v>
      </x:c>
      <x:c r="N458" t="str">
        <x:v>文化商旅只提供有限候选证据，地域与ETF映射间接，需全国零售和价量双确认。 投研参考/模型组合假设，不构成确定收益承诺。</x:v>
      </x:c>
      <x:c r="O458" t="str">
        <x:v>商旅无法外推全国、折扣压缩利润、非假日需求弱。 行情状态=live，数据截至2026-10-16；收盘0.6670，MA20=0.6556，V/V20=1.57。这是早间最新完整交易日数据，不是10月17日盘中行情；仅允许发布后观察新的触发日T，不回填发布前成交。</x:v>
      </x:c>
      <x:c r="P458" t="str">
        <x:v>文化商旅与终端需求</x:v>
      </x:c>
      <x:c r="Q458" t="str">
        <x:v>待跟踪</x:v>
      </x:c>
      <x:c r="R458"/>
      <x:c r="S458"/>
      <x:c r="T458"/>
      <x:c r="U458"/>
      <x:c r="V458"/>
      <x:c r="W458"/>
      <x:c r="X458" t="str">
        <x:v>Data=live，截至2026-10-16；Viewpoint=20261017-O02；Parent=20261007-文化服务与地方消费；方向/触发/触发后概率=63%/28%/59%；投研参考/模型组合假设。</x:v>
      </x:c>
    </x:row>
    <x:row r="459" ht="45" customHeight="1">
      <x:c r="A459" t="d">
        <x:v>2026-10-17T00:00:00.000Z</x:v>
      </x:c>
      <x:c r="B459" t="str">
        <x:v>20261017-S03</x:v>
      </x:c>
      <x:c r="C459" t="str">
        <x:v>半导体ETF</x:v>
      </x:c>
      <x:c r="D459" t="str">
        <x:v>512480.SH</x:v>
      </x:c>
      <x:c r="E459" t="str">
        <x:v>中国A股</x:v>
      </x:c>
      <x:c r="F459" t="str">
        <x:v>ETF</x:v>
      </x:c>
      <x:c r="G459" t="str">
        <x:v>财报已确认，等待价量后买入</x:v>
      </x:c>
      <x:c r="H459" t="str">
        <x:v>1-4周</x:v>
      </x:c>
      <x:c r="I459" t="str">
        <x:v>台积电三季度收入&gt;=446亿美元、毛利率&gt;=65%的财报条件已由467.2亿美元和66.4%满足；仅自10月16日发布后的首个ETF收盘&gt;=当日MA20且V/V20&gt;=1.2时触发，不回填昨日成交。 行情状态=live，数据截至2026-10-16；收盘0.8340，MA20=0.9570，V/V20=1.12。这是早间最新完整交易日数据，不是10月17日盘中行情；仅允许发布后观察新的触发日T，不回填发布前成交。</x:v>
      </x:c>
      <x:c r="J459" t="str">
        <x:v>以首次全部触发条件成立日T为准，冻结MA20(T)。T+1日开盘价在MA20(T)至其上方2%内且相对T收盘跳空不超过3%，按开盘价记录模型入场；否则取消该次成交。入场有效至2026-11-11，未触发标记未触发。</x:v>
      </x:c>
      <x:c r="K459" t="str">
        <x:v>模拟成交后，收盘相对入场价下跌4%时下一交易日开盘止损；上涨8%时下一交易日开盘全额止盈；两者均未发生则持有20个交易日后按收盘退出。所有均线/量比使用观察日已经可得日线。</x:v>
      </x:c>
      <x:c r="L459" t="n">
        <x:v>48</x:v>
      </x:c>
      <x:c r="M459" t="str">
        <x:v>v1.8</x:v>
      </x:c>
      <x:c r="N459" t="str">
        <x:v>晶圆端实绩提供盈利证据，但美国生产通胀和国内成分映射差异要求价量确认。 投研参考/模型组合假设，不构成确定收益承诺。</x:v>
      </x:c>
      <x:c r="O459" t="str">
        <x:v>指引尚未兑现、国内成分映射差异、出口限制和利率约束。 行情状态=live，数据截至2026-10-16；收盘0.8340，MA20=0.9570，V/V20=1.12。这是早间最新完整交易日数据，不是10月17日盘中行情；仅允许发布后观察新的触发日T，不回填发布前成交。</x:v>
      </x:c>
      <x:c r="P459" t="str">
        <x:v>先进制程业绩验证</x:v>
      </x:c>
      <x:c r="Q459" t="str">
        <x:v>待跟踪</x:v>
      </x:c>
      <x:c r="R459"/>
      <x:c r="S459"/>
      <x:c r="T459"/>
      <x:c r="U459"/>
      <x:c r="V459"/>
      <x:c r="W459"/>
      <x:c r="X459" t="str">
        <x:v>Data=live，截至2026-10-16；Viewpoint=20261017-O03；Parent=20261008-AI监管与科技供应链；方向/触发/触发后概率=58%/42%/54%；投研参考/模型组合假设。</x:v>
      </x:c>
    </x:row>
    <x:row r="460" ht="45" customHeight="1">
      <x:c r="A460" t="d">
        <x:v>2026-10-17T00:00:00.000Z</x:v>
      </x:c>
      <x:c r="B460" t="str">
        <x:v>20261017-S04</x:v>
      </x:c>
      <x:c r="C460" t="str">
        <x:v>纳指ETF</x:v>
      </x:c>
      <x:c r="D460" t="str">
        <x:v>513100.SH</x:v>
      </x:c>
      <x:c r="E460" t="str">
        <x:v>中国A股</x:v>
      </x:c>
      <x:c r="F460" t="str">
        <x:v>ETF</x:v>
      </x:c>
      <x:c r="G460" t="str">
        <x:v>能源与趋势缓和后买入</x:v>
      </x:c>
      <x:c r="H460" t="str">
        <x:v>1-3周</x:v>
      </x:c>
      <x:c r="I460" t="str">
        <x:v>自发布后起，布伦特连续两个交易日结算&lt;=100美元，ETF连续两日收盘&gt;=各自MA20且第二日V/V20&gt;=1.2；最新可核验QDII收盘溢价&lt;=2%才触发；缺任一数据不成交。 行情状态=live，数据截至2026-10-16；收盘2.3560，MA20=2.3072，V/V20=0.92。这是早间最新完整交易日数据，不是10月17日盘中行情；仅允许发布后观察新的触发日T，不回填发布前成交。</x:v>
      </x:c>
      <x:c r="J460" t="str">
        <x:v>以首次全部触发条件成立日T为准，冻结MA20(T)。T+1日开盘价在MA20(T)至其上方2%内且相对T收盘跳空不超过3%，按开盘价记录模型入场；否则取消该次成交。入场有效至2026-11-11，未触发标记未触发。</x:v>
      </x:c>
      <x:c r="K460" t="str">
        <x:v>模拟成交后，收盘相对入场价下跌4%时下一交易日开盘止损；上涨8%时下一交易日开盘全额止盈；两者均未发生则持有15个交易日后按收盘退出。所有均线/量比使用观察日已经可得日线。</x:v>
      </x:c>
      <x:c r="L460" t="n">
        <x:v>52</x:v>
      </x:c>
      <x:c r="M460" t="str">
        <x:v>v1.8</x:v>
      </x:c>
      <x:c r="N460" t="str">
        <x:v>美国CPI同比3.7%使昨日3.4%门槛未满足；今日另建能源缓和假设，不修改昨日规则，也不认定油价或溢价门槛已成立。 投研参考/模型组合假设，不构成确定收益承诺。</x:v>
      </x:c>
      <x:c r="O460" t="str">
        <x:v>能源持续高位、加息预期、人民币汇率、溢价无法核验。 行情状态=live，数据截至2026-10-16；收盘2.3560，MA20=2.3072，V/V20=0.92。这是早间最新完整交易日数据，不是10月17日盘中行情；仅允许发布后观察新的触发日T，不回填发布前成交。</x:v>
      </x:c>
      <x:c r="P460" t="str">
        <x:v>通胀约束下的科技修复</x:v>
      </x:c>
      <x:c r="Q460" t="str">
        <x:v>待跟踪</x:v>
      </x:c>
      <x:c r="R460"/>
      <x:c r="S460"/>
      <x:c r="T460"/>
      <x:c r="U460"/>
      <x:c r="V460"/>
      <x:c r="W460"/>
      <x:c r="X460" t="str">
        <x:v>Data=live，截至2026-10-16；Viewpoint=20261017-O04；Parent=20261010-全球贸易与AI资本开支；方向/触发/触发后概率=62%/18%/59%；投研参考/模型组合假设。</x:v>
      </x:c>
    </x:row>
    <x:row r="461" ht="45" customHeight="1">
      <x:c r="A461" t="d">
        <x:v>2026-10-17T00:00:00.000Z</x:v>
      </x:c>
      <x:c r="B461" t="str">
        <x:v>20261017-S05</x:v>
      </x:c>
      <x:c r="C461" t="str">
        <x:v>黄金ETF</x:v>
      </x:c>
      <x:c r="D461" t="str">
        <x:v>518880.SH</x:v>
      </x:c>
      <x:c r="E461" t="str">
        <x:v>中国A股</x:v>
      </x:c>
      <x:c r="F461" t="str">
        <x:v>ETF</x:v>
      </x:c>
      <x:c r="G461" t="str">
        <x:v>实证风险确认后防御买入</x:v>
      </x:c>
      <x:c r="H461" t="str">
        <x:v>1-4周</x:v>
      </x:c>
      <x:c r="I461" t="str">
        <x:v>自发布后起，布伦特连续两日结算&gt;105美元、最近3日UKMTO有可打开的新增油轮袭击通报，且ETF首次收盘&gt;=当日MA20、V/V20&gt;=1.0时触发；转载标题不算UKMTO确认。 行情状态=live，数据截至2026-10-16；收盘8.5540，MA20=8.7206，V/V20=0.77。这是早间最新完整交易日数据，不是10月17日盘中行情；仅允许发布后观察新的触发日T，不回填发布前成交。</x:v>
      </x:c>
      <x:c r="J461" t="str">
        <x:v>以首次全部触发条件成立日T为准，冻结MA20(T)。T+1日开盘价在MA20(T)至其上方2%内且相对T收盘跳空不超过3%，按开盘价记录模型入场；否则取消该次成交。入场有效至2026-11-11，未触发标记未触发。</x:v>
      </x:c>
      <x:c r="K461" t="str">
        <x:v>模拟成交后，收盘相对入场价下跌4%时下一交易日开盘止损；上涨8%时下一交易日开盘全额止盈；两者均未发生则持有20个交易日后按收盘退出。所有均线/量比使用观察日已经可得日线。</x:v>
      </x:c>
      <x:c r="L461" t="n">
        <x:v>46</x:v>
      </x:c>
      <x:c r="M461" t="str">
        <x:v>v1.8</x:v>
      </x:c>
      <x:c r="N461" t="str">
        <x:v>能源与终端通胀上行提供防御候选逻辑，缺完整结算价和独立事件证据时仍不成交。 投研参考/模型组合假设，不构成确定收益承诺。</x:v>
      </x:c>
      <x:c r="O461" t="str">
        <x:v>美元和实际利率上升、供应风险缓和、黄金回撤。 行情状态=live，数据截至2026-10-16；收盘8.5540，MA20=8.7206，V/V20=0.77。这是早间最新完整交易日数据，不是10月17日盘中行情；仅允许发布后观察新的触发日T，不回填发布前成交。</x:v>
      </x:c>
      <x:c r="P461" t="str">
        <x:v>能源通道风险对冲</x:v>
      </x:c>
      <x:c r="Q461" t="str">
        <x:v>待跟踪</x:v>
      </x:c>
      <x:c r="R461"/>
      <x:c r="S461"/>
      <x:c r="T461"/>
      <x:c r="U461"/>
      <x:c r="V461"/>
      <x:c r="W461"/>
      <x:c r="X461" t="str">
        <x:v>Data=live，截至2026-10-16；Viewpoint=20261017-O05；Parent=20261010-能源风险与全球利率；方向/触发/触发后概率=57%/34%/54%；投研参考/模型组合假设。</x:v>
      </x:c>
    </x:row>
    <x:row r="462" ht="45" customHeight="1">
      <x:c r="A462" t="d">
        <x:v>2026-10-18T00:00:00.000Z</x:v>
      </x:c>
      <x:c r="B462" t="str">
        <x:v>20261018-S01</x:v>
      </x:c>
      <x:c r="C462" t="str">
        <x:v>沪深300ETF</x:v>
      </x:c>
      <x:c r="D462" t="str">
        <x:v>510300.SH</x:v>
      </x:c>
      <x:c r="E462" t="str">
        <x:v>中国A股</x:v>
      </x:c>
      <x:c r="F462" t="str">
        <x:v>ETF</x:v>
      </x:c>
      <x:c r="G462" t="str">
        <x:v>利润与趋势确认后买入</x:v>
      </x:c>
      <x:c r="H462" t="str">
        <x:v>2-6周</x:v>
      </x:c>
      <x:c r="I462" t="str">
        <x:v>自发布后观察日T起，最近公布的中国CPI同比&lt;=1.5%、PPI-CPI同比差&lt;=4.5个百分点，ETF连续两日收盘&gt;=各自MA20且第二日V/V20&gt;=1.2时触发；宏观数据更新后重新核验。 原抓取状态=live，数据截至2026-10-16；收盘4.2360，MA20=4.4580，V/V20=4.00。沿用10月17日抓取，18日重抓因审批传输失败未执行；不是18日实时行情，本日不模拟成交，仅在后续重新核验后观察新触发日T。</x:v>
      </x:c>
      <x:c r="J462" t="str">
        <x:v>以首次全部触发条件成立日T为准，冻结MA20(T)。T+1日开盘价在MA20(T)至其上方2%内且相对T收盘跳空不超过3%，按开盘价记录模型入场；否则取消该次成交。入场有效至2026-11-11，未触发标记未触发。</x:v>
      </x:c>
      <x:c r="K462" t="str">
        <x:v>模拟成交后，收盘相对入场价下跌4%时下一交易日开盘止损；上涨8%时下一交易日开盘全额止盈；两者均未发生则持有30个交易日后按收盘退出。所有均线/量比使用观察日已经可得日线。</x:v>
      </x:c>
      <x:c r="L462" t="n">
        <x:v>54</x:v>
      </x:c>
      <x:c r="M462" t="str">
        <x:v>v1.8</x:v>
      </x:c>
      <x:c r="N462" t="str">
        <x:v>广交会提供外需验证窗口，成本端压力要求更强趋势确认，不能把参展规模等同订单利润。 投研参考/模型组合假设，不构成确定收益承诺。</x:v>
      </x:c>
      <x:c r="O462" t="str">
        <x:v>外需前置、能源成本上升、利润转嫁不足。 原抓取状态=live，数据截至2026-10-16；收盘4.2360，MA20=4.4580，V/V20=4.00。沿用10月17日抓取，18日重抓因审批传输失败未执行；不是18日实时行情，本日不模拟成交，仅在后续重新核验后观察新触发日T。</x:v>
      </x:c>
      <x:c r="P462" t="str">
        <x:v>制造需求与成本转嫁</x:v>
      </x:c>
      <x:c r="Q462" t="str">
        <x:v>待跟踪</x:v>
      </x:c>
      <x:c r="R462"/>
      <x:c r="S462"/>
      <x:c r="T462"/>
      <x:c r="U462"/>
      <x:c r="V462"/>
      <x:c r="W462"/>
      <x:c r="X462" t="str">
        <x:v>原抓取Data=live，截至2026-10-16；沿用10月17日抓取，18日重抓因审批传输失败未执行，本日不模拟成交；Viewpoint=20261018-O01；Parent=20261010-中国财政扩张与信用传导；方向/触发/触发后概率=61%/32%/58%；投研参考/模型组合假设。</x:v>
      </x:c>
    </x:row>
    <x:row r="463" ht="45" customHeight="1">
      <x:c r="A463" t="d">
        <x:v>2026-10-18T00:00:00.000Z</x:v>
      </x:c>
      <x:c r="B463" t="str">
        <x:v>20261018-S02</x:v>
      </x:c>
      <x:c r="C463" t="str">
        <x:v>消费ETF</x:v>
      </x:c>
      <x:c r="D463" t="str">
        <x:v>159928.SZ</x:v>
      </x:c>
      <x:c r="E463" t="str">
        <x:v>中国A股</x:v>
      </x:c>
      <x:c r="F463" t="str">
        <x:v>ETF</x:v>
      </x:c>
      <x:c r="G463" t="str">
        <x:v>零售数据确认后买入</x:v>
      </x:c>
      <x:c r="H463" t="str">
        <x:v>1-4周</x:v>
      </x:c>
      <x:c r="I463" t="str">
        <x:v>发布后9月社零实际同比&gt;=3.0%有官方数据确认，且ETF连续两日收盘&gt;=各自MA20、第二日V/V20&gt;=1.0时触发；数据尚未公布不成交。 原抓取状态=live，数据截至2026-10-16；收盘0.6670，MA20=0.6556，V/V20=1.57。沿用10月17日抓取，18日重抓因审批传输失败未执行；不是18日实时行情，本日不模拟成交，仅在后续重新核验后观察新触发日T。</x:v>
      </x:c>
      <x:c r="J463" t="str">
        <x:v>以首次全部触发条件成立日T为准，冻结MA20(T)。T+1日开盘价在MA20(T)至其上方2%内且相对T收盘跳空不超过3%，按开盘价记录模型入场；否则取消该次成交。入场有效至2026-11-11，未触发标记未触发。</x:v>
      </x:c>
      <x:c r="K463" t="str">
        <x:v>模拟成交后，收盘相对入场价下跌4%时下一交易日开盘止损；上涨8%时下一交易日开盘全额止盈；两者均未发生则持有20个交易日后按收盘退出。所有均线/量比使用观察日已经可得日线。</x:v>
      </x:c>
      <x:c r="L463" t="n">
        <x:v>55</x:v>
      </x:c>
      <x:c r="M463" t="str">
        <x:v>v1.8</x:v>
      </x:c>
      <x:c r="N463" t="str">
        <x:v>文化商旅只提供有限候选证据，地域与ETF映射间接，需全国零售和价量双确认。 投研参考/模型组合假设，不构成确定收益承诺。</x:v>
      </x:c>
      <x:c r="O463" t="str">
        <x:v>商旅无法外推全国、折扣压缩利润、非假日需求弱。 原抓取状态=live，数据截至2026-10-16；收盘0.6670，MA20=0.6556，V/V20=1.57。沿用10月17日抓取，18日重抓因审批传输失败未执行；不是18日实时行情，本日不模拟成交，仅在后续重新核验后观察新触发日T。</x:v>
      </x:c>
      <x:c r="P463" t="str">
        <x:v>文化商旅与终端需求</x:v>
      </x:c>
      <x:c r="Q463" t="str">
        <x:v>待跟踪</x:v>
      </x:c>
      <x:c r="R463"/>
      <x:c r="S463"/>
      <x:c r="T463"/>
      <x:c r="U463"/>
      <x:c r="V463"/>
      <x:c r="W463"/>
      <x:c r="X463" t="str">
        <x:v>原抓取Data=live，截至2026-10-16；沿用10月17日抓取，18日重抓因审批传输失败未执行，本日不模拟成交；Viewpoint=20261018-O02；Parent=20261007-文化服务与地方消费；方向/触发/触发后概率=63%/28%/59%；投研参考/模型组合假设。</x:v>
      </x:c>
    </x:row>
    <x:row r="464" ht="45" customHeight="1">
      <x:c r="A464" t="d">
        <x:v>2026-10-18T00:00:00.000Z</x:v>
      </x:c>
      <x:c r="B464" t="str">
        <x:v>20261018-S03</x:v>
      </x:c>
      <x:c r="C464" t="str">
        <x:v>半导体ETF</x:v>
      </x:c>
      <x:c r="D464" t="str">
        <x:v>512480.SH</x:v>
      </x:c>
      <x:c r="E464" t="str">
        <x:v>中国A股</x:v>
      </x:c>
      <x:c r="F464" t="str">
        <x:v>ETF</x:v>
      </x:c>
      <x:c r="G464" t="str">
        <x:v>财报已确认，等待价量后买入</x:v>
      </x:c>
      <x:c r="H464" t="str">
        <x:v>1-4周</x:v>
      </x:c>
      <x:c r="I464" t="str">
        <x:v>台积电三季度收入&gt;=446亿美元、毛利率&gt;=65%的财报条件已由467.2亿美元和66.4%满足；仅自10月16日发布后的首个ETF收盘&gt;=当日MA20且V/V20&gt;=1.2时触发，不回填昨日成交。 原抓取状态=live，数据截至2026-10-16；收盘0.8340，MA20=0.9570，V/V20=1.12。沿用10月17日抓取，18日重抓因审批传输失败未执行；不是18日实时行情，本日不模拟成交，仅在后续重新核验后观察新触发日T。</x:v>
      </x:c>
      <x:c r="J464" t="str">
        <x:v>以首次全部触发条件成立日T为准，冻结MA20(T)。T+1日开盘价在MA20(T)至其上方2%内且相对T收盘跳空不超过3%，按开盘价记录模型入场；否则取消该次成交。入场有效至2026-11-11，未触发标记未触发。</x:v>
      </x:c>
      <x:c r="K464" t="str">
        <x:v>模拟成交后，收盘相对入场价下跌4%时下一交易日开盘止损；上涨8%时下一交易日开盘全额止盈；两者均未发生则持有20个交易日后按收盘退出。所有均线/量比使用观察日已经可得日线。</x:v>
      </x:c>
      <x:c r="L464" t="n">
        <x:v>48</x:v>
      </x:c>
      <x:c r="M464" t="str">
        <x:v>v1.8</x:v>
      </x:c>
      <x:c r="N464" t="str">
        <x:v>晶圆端实绩提供盈利证据，但美国生产通胀和国内成分映射差异要求价量确认。 投研参考/模型组合假设，不构成确定收益承诺。</x:v>
      </x:c>
      <x:c r="O464" t="str">
        <x:v>指引尚未兑现、国内成分映射差异、出口限制和利率约束。 原抓取状态=live，数据截至2026-10-16；收盘0.8340，MA20=0.9570，V/V20=1.12。沿用10月17日抓取，18日重抓因审批传输失败未执行；不是18日实时行情，本日不模拟成交，仅在后续重新核验后观察新触发日T。</x:v>
      </x:c>
      <x:c r="P464" t="str">
        <x:v>先进制程业绩验证</x:v>
      </x:c>
      <x:c r="Q464" t="str">
        <x:v>待跟踪</x:v>
      </x:c>
      <x:c r="R464"/>
      <x:c r="S464"/>
      <x:c r="T464"/>
      <x:c r="U464"/>
      <x:c r="V464"/>
      <x:c r="W464"/>
      <x:c r="X464" t="str">
        <x:v>原抓取Data=live，截至2026-10-16；沿用10月17日抓取，18日重抓因审批传输失败未执行，本日不模拟成交；Viewpoint=20261018-O03；Parent=20261008-AI监管与科技供应链；方向/触发/触发后概率=58%/42%/54%；投研参考/模型组合假设。</x:v>
      </x:c>
    </x:row>
    <x:row r="465" ht="45" customHeight="1">
      <x:c r="A465" t="d">
        <x:v>2026-10-18T00:00:00.000Z</x:v>
      </x:c>
      <x:c r="B465" t="str">
        <x:v>20261018-S04</x:v>
      </x:c>
      <x:c r="C465" t="str">
        <x:v>纳指ETF</x:v>
      </x:c>
      <x:c r="D465" t="str">
        <x:v>513100.SH</x:v>
      </x:c>
      <x:c r="E465" t="str">
        <x:v>中国A股</x:v>
      </x:c>
      <x:c r="F465" t="str">
        <x:v>ETF</x:v>
      </x:c>
      <x:c r="G465" t="str">
        <x:v>能源与趋势缓和后买入</x:v>
      </x:c>
      <x:c r="H465" t="str">
        <x:v>1-3周</x:v>
      </x:c>
      <x:c r="I465" t="str">
        <x:v>自发布后起，布伦特连续两个交易日结算&lt;=100美元，ETF连续两日收盘&gt;=各自MA20且第二日V/V20&gt;=1.2；最新可核验QDII收盘溢价&lt;=2%才触发；缺任一数据不成交。 原抓取状态=live，数据截至2026-10-16；收盘2.3560，MA20=2.3072，V/V20=0.92。沿用10月17日抓取，18日重抓因审批传输失败未执行；不是18日实时行情，本日不模拟成交，仅在后续重新核验后观察新触发日T。</x:v>
      </x:c>
      <x:c r="J465" t="str">
        <x:v>以首次全部触发条件成立日T为准，冻结MA20(T)。T+1日开盘价在MA20(T)至其上方2%内且相对T收盘跳空不超过3%，按开盘价记录模型入场；否则取消该次成交。入场有效至2026-11-11，未触发标记未触发。</x:v>
      </x:c>
      <x:c r="K465" t="str">
        <x:v>模拟成交后，收盘相对入场价下跌4%时下一交易日开盘止损；上涨8%时下一交易日开盘全额止盈；两者均未发生则持有15个交易日后按收盘退出。所有均线/量比使用观察日已经可得日线。</x:v>
      </x:c>
      <x:c r="L465" t="n">
        <x:v>52</x:v>
      </x:c>
      <x:c r="M465" t="str">
        <x:v>v1.8</x:v>
      </x:c>
      <x:c r="N465" t="str">
        <x:v>美国CPI同比3.7%使昨日3.4%门槛未满足；今日另建能源缓和假设，不修改昨日规则，也不认定油价或溢价门槛已成立。 投研参考/模型组合假设，不构成确定收益承诺。</x:v>
      </x:c>
      <x:c r="O465" t="str">
        <x:v>能源持续高位、加息预期、人民币汇率、溢价无法核验。 原抓取状态=live，数据截至2026-10-16；收盘2.3560，MA20=2.3072，V/V20=0.92。沿用10月17日抓取，18日重抓因审批传输失败未执行；不是18日实时行情，本日不模拟成交，仅在后续重新核验后观察新触发日T。</x:v>
      </x:c>
      <x:c r="P465" t="str">
        <x:v>通胀约束下的科技修复</x:v>
      </x:c>
      <x:c r="Q465" t="str">
        <x:v>待跟踪</x:v>
      </x:c>
      <x:c r="R465"/>
      <x:c r="S465"/>
      <x:c r="T465"/>
      <x:c r="U465"/>
      <x:c r="V465"/>
      <x:c r="W465"/>
      <x:c r="X465" t="str">
        <x:v>原抓取Data=live，截至2026-10-16；沿用10月17日抓取，18日重抓因审批传输失败未执行，本日不模拟成交；Viewpoint=20261018-O04；Parent=20261010-全球贸易与AI资本开支；方向/触发/触发后概率=62%/18%/59%；投研参考/模型组合假设。</x:v>
      </x:c>
    </x:row>
    <x:row r="466" ht="45" customHeight="1">
      <x:c r="A466" t="d">
        <x:v>2026-10-18T00:00:00.000Z</x:v>
      </x:c>
      <x:c r="B466" t="str">
        <x:v>20261018-S05</x:v>
      </x:c>
      <x:c r="C466" t="str">
        <x:v>黄金ETF</x:v>
      </x:c>
      <x:c r="D466" t="str">
        <x:v>518880.SH</x:v>
      </x:c>
      <x:c r="E466" t="str">
        <x:v>中国A股</x:v>
      </x:c>
      <x:c r="F466" t="str">
        <x:v>ETF</x:v>
      </x:c>
      <x:c r="G466" t="str">
        <x:v>实证风险确认后防御买入</x:v>
      </x:c>
      <x:c r="H466" t="str">
        <x:v>1-4周</x:v>
      </x:c>
      <x:c r="I466" t="str">
        <x:v>自发布后起，布伦特连续两日结算&gt;105美元、最近3日UKMTO有可打开的新增油轮袭击通报，且ETF首次收盘&gt;=当日MA20、V/V20&gt;=1.0时触发；转载标题不算UKMTO确认。 原抓取状态=live，数据截至2026-10-16；收盘8.5540，MA20=8.7206，V/V20=0.77。沿用10月17日抓取，18日重抓因审批传输失败未执行；不是18日实时行情，本日不模拟成交，仅在后续重新核验后观察新触发日T。</x:v>
      </x:c>
      <x:c r="J466" t="str">
        <x:v>以首次全部触发条件成立日T为准，冻结MA20(T)。T+1日开盘价在MA20(T)至其上方2%内且相对T收盘跳空不超过3%，按开盘价记录模型入场；否则取消该次成交。入场有效至2026-11-11，未触发标记未触发。</x:v>
      </x:c>
      <x:c r="K466" t="str">
        <x:v>模拟成交后，收盘相对入场价下跌4%时下一交易日开盘止损；上涨8%时下一交易日开盘全额止盈；两者均未发生则持有20个交易日后按收盘退出。所有均线/量比使用观察日已经可得日线。</x:v>
      </x:c>
      <x:c r="L466" t="n">
        <x:v>46</x:v>
      </x:c>
      <x:c r="M466" t="str">
        <x:v>v1.8</x:v>
      </x:c>
      <x:c r="N466" t="str">
        <x:v>能源与终端通胀上行提供防御候选逻辑，缺完整结算价和独立事件证据时仍不成交。 投研参考/模型组合假设，不构成确定收益承诺。</x:v>
      </x:c>
      <x:c r="O466" t="str">
        <x:v>美元和实际利率上升、供应风险缓和、黄金回撤。 原抓取状态=live，数据截至2026-10-16；收盘8.5540，MA20=8.7206，V/V20=0.77。沿用10月17日抓取，18日重抓因审批传输失败未执行；不是18日实时行情，本日不模拟成交，仅在后续重新核验后观察新触发日T。</x:v>
      </x:c>
      <x:c r="P466" t="str">
        <x:v>能源通道风险对冲</x:v>
      </x:c>
      <x:c r="Q466" t="str">
        <x:v>待跟踪</x:v>
      </x:c>
      <x:c r="R466"/>
      <x:c r="S466"/>
      <x:c r="T466"/>
      <x:c r="U466"/>
      <x:c r="V466"/>
      <x:c r="W466"/>
      <x:c r="X466" t="str">
        <x:v>原抓取Data=live，截至2026-10-16；沿用10月17日抓取，18日重抓因审批传输失败未执行，本日不模拟成交；Viewpoint=20261018-O05；Parent=20261010-能源风险与全球利率；方向/触发/触发后概率=57%/34%/54%；投研参考/模型组合假设。</x:v>
      </x:c>
    </x:row>
    <x:row r="467" ht="45" customHeight="1">
      <x:c r="A467" t="d">
        <x:v>2026-10-20T00:00:00.000Z</x:v>
      </x:c>
      <x:c r="B467" t="str">
        <x:v>20261020-S01</x:v>
      </x:c>
      <x:c r="C467" t="str">
        <x:v>沪深300ETF</x:v>
      </x:c>
      <x:c r="D467" t="str">
        <x:v>510300.SH</x:v>
      </x:c>
      <x:c r="E467" t="str">
        <x:v>中国A股</x:v>
      </x:c>
      <x:c r="F467" t="str">
        <x:v>ETF</x:v>
      </x:c>
      <x:c r="G467" t="str">
        <x:v>回踩确认后买入</x:v>
      </x:c>
      <x:c r="H467" t="str">
        <x:v>2-6周</x:v>
      </x:c>
      <x:c r="I467" t="str">
        <x:v>10月20日后，沪深300ETF连续两个交易日收盘不低于各自MA20，第二日V/V20&gt;=1.2；且随后公布的月度社融同比增速不低于前值。条件全部满足才触发。 AKShare=live，最新完整交易日2026-10-19；收盘4.2400，MA20=4.4410，V/V20=1.26。以上为2026-10-20前已完成的最新日线，不代表2026-10-20盘中行情；观点触发只从2026-10-20之后开始判定。</x:v>
      </x:c>
      <x:c r="J467" t="str">
        <x:v>以2026-10-20之后首次全部触发条件成立日T为准，冻结MA20(T)。T+1日开盘价在MA20(T)至其上方2%内且相对T收盘跳空不超过3%，按开盘价记录模型入场；否则取消该次成交。入场有效至2026-11-11，未触发标记未触发。</x:v>
      </x:c>
      <x:c r="K467" t="str">
        <x:v>模拟成交后，收盘相对入场价下跌4%时下一交易日开盘止损；上涨8%时下一交易日开盘全额止盈；两者均未发生则持有30个交易日后按收盘退出。所有均线/量比使用观察日已经可得日线。</x:v>
      </x:c>
      <x:c r="L467" t="n">
        <x:v>54</x:v>
      </x:c>
      <x:c r="M467" t="str">
        <x:v>v1.8</x:v>
      </x:c>
      <x:c r="N467" t="str">
        <x:v>三季度GDP回升但投资与地产偏弱，LPR持平；宽基需要信用需求和价量共同确认。 投研参考/模型组合假设，不构成确定收益承诺。</x:v>
      </x:c>
      <x:c r="O467" t="str">
        <x:v>内需与房地产拖累持续，贸易摩擦升级，信用扩张未传导至企业盈利。 AKShare=live，最新完整交易日2026-10-19；收盘4.2400，MA20=4.4410，V/V20=1.26。以上为2026-10-20前已完成的最新日线，不代表2026-10-20盘中行情；观点触发只从2026-10-20之后开始判定。</x:v>
      </x:c>
      <x:c r="P467" t="str">
        <x:v>增长结构与信用传导</x:v>
      </x:c>
      <x:c r="Q467" t="str">
        <x:v>待跟踪</x:v>
      </x:c>
      <x:c r="R467"/>
      <x:c r="S467"/>
      <x:c r="T467"/>
      <x:c r="U467"/>
      <x:c r="V467"/>
      <x:c r="W467"/>
      <x:c r="X467" t="str">
        <x:v>AKShare=live，截至2026-10-19；Data_As_Of=2026-10-19；交易条件从2026-10-20之后开始观察，未满足条件不模拟成交；Viewpoint=20261020-O01；Parent=20261010-中国财政扩张与信用传导；方向/触发/触发后概率=60%/34%/57%；投研参考/模型组合假设，不构成确定收益承诺。</x:v>
      </x:c>
    </x:row>
    <x:row r="468" ht="45" customHeight="1">
      <x:c r="A468" t="d">
        <x:v>2026-10-20T00:00:00.000Z</x:v>
      </x:c>
      <x:c r="B468" t="str">
        <x:v>20261020-S02</x:v>
      </x:c>
      <x:c r="C468" t="str">
        <x:v>消费ETF</x:v>
      </x:c>
      <x:c r="D468" t="str">
        <x:v>159928.SZ</x:v>
      </x:c>
      <x:c r="E468" t="str">
        <x:v>中国A股</x:v>
      </x:c>
      <x:c r="F468" t="str">
        <x:v>ETF</x:v>
      </x:c>
      <x:c r="G468" t="str">
        <x:v>等待消费数据和趋势确认后买入</x:v>
      </x:c>
      <x:c r="H468" t="str">
        <x:v>1-4周</x:v>
      </x:c>
      <x:c r="I468" t="str">
        <x:v>最新月度社零同比达到或超过2.0%，且159928连续两日收盘&gt;=MA20、第二日V/V20&gt;=1.2；公告日之后的首个满足日才触发。 AKShare=live，最新完整交易日2026-10-19；收盘0.6660，MA20=0.6561，V/V20=2.63。以上为2026-10-20前已完成的最新日线，不代表2026-10-20盘中行情；观点触发只从2026-10-20之后开始判定。</x:v>
      </x:c>
      <x:c r="J468" t="str">
        <x:v>以2026-10-20之后首次全部触发条件成立日T为准，冻结MA20(T)。T+1日开盘价在MA20(T)至其上方2%内且相对T收盘跳空不超过3%，按开盘价记录模型入场；否则取消该次成交。入场有效至2026-11-11，未触发标记未触发。</x:v>
      </x:c>
      <x:c r="K468" t="str">
        <x:v>模拟成交后，收盘相对入场价下跌4%时下一交易日开盘止损；上涨8%时下一交易日开盘全额止盈；两者均未发生则持有20个交易日后按收盘退出。所有均线/量比使用观察日已经可得日线。</x:v>
      </x:c>
      <x:c r="L468" t="n">
        <x:v>55</x:v>
      </x:c>
      <x:c r="M468" t="str">
        <x:v>v1.8</x:v>
      </x:c>
      <x:c r="N468" t="str">
        <x:v>前三季度服务零售好于商品零售，但9月社零同比仅1.1%，消费修复尚未广泛确认。 投研参考/模型组合假设，不构成确定收益承诺。</x:v>
      </x:c>
      <x:c r="O468" t="str">
        <x:v>就业与收入预期转弱、折扣促销压低毛利、消费数据改善集中于少数品类。 AKShare=live，最新完整交易日2026-10-19；收盘0.6660，MA20=0.6561，V/V20=2.63。以上为2026-10-20前已完成的最新日线，不代表2026-10-20盘中行情；观点触发只从2026-10-20之后开始判定。</x:v>
      </x:c>
      <x:c r="P468" t="str">
        <x:v>居民消费与服务零售</x:v>
      </x:c>
      <x:c r="Q468" t="str">
        <x:v>待跟踪</x:v>
      </x:c>
      <x:c r="R468"/>
      <x:c r="S468"/>
      <x:c r="T468"/>
      <x:c r="U468"/>
      <x:c r="V468"/>
      <x:c r="W468"/>
      <x:c r="X468" t="str">
        <x:v>AKShare=live，截至2026-10-19；Data_As_Of=2026-10-19；交易条件从2026-10-20之后开始观察，未满足条件不模拟成交；Viewpoint=20261020-O02；Parent=20261007-文化服务与地方消费；方向/触发/触发后概率=63%/28%/60%；投研参考/模型组合假设，不构成确定收益承诺。</x:v>
      </x:c>
    </x:row>
    <x:row r="469" ht="45" customHeight="1">
      <x:c r="A469" t="d">
        <x:v>2026-10-20T00:00:00.000Z</x:v>
      </x:c>
      <x:c r="B469" t="str">
        <x:v>20261020-S03</x:v>
      </x:c>
      <x:c r="C469" t="str">
        <x:v>半导体ETF</x:v>
      </x:c>
      <x:c r="D469" t="str">
        <x:v>512480.SH</x:v>
      </x:c>
      <x:c r="E469" t="str">
        <x:v>中国A股</x:v>
      </x:c>
      <x:c r="F469" t="str">
        <x:v>ETF</x:v>
      </x:c>
      <x:c r="G469" t="str">
        <x:v>订单与趋势确认后买入</x:v>
      </x:c>
      <x:c r="H469" t="str">
        <x:v>1-4周</x:v>
      </x:c>
      <x:c r="I469" t="str">
        <x:v>10月20日后，ETF连续两日收盘&gt;=MA20且第二日V/V20&gt;=1.3；同期披露的成分股订单/业绩指引未下修，且无人机出口许可规则未扩展至该ETF核心半导体成分。 AKShare=live，最新完整交易日2026-10-19；收盘0.8200，MA20=0.9500，V/V20=1.25。以上为2026-10-20前已完成的最新日线，不代表2026-10-20盘中行情；观点触发只从2026-10-20之后开始判定。</x:v>
      </x:c>
      <x:c r="J469" t="str">
        <x:v>以2026-10-20之后首次全部触发条件成立日T为准，冻结MA20(T)。T+1日开盘价在MA20(T)至其上方2%内且相对T收盘跳空不超过3%，按开盘价记录模型入场；否则取消该次成交。入场有效至2026-11-11，未触发标记未触发。</x:v>
      </x:c>
      <x:c r="K469" t="str">
        <x:v>模拟成交后，收盘相对入场价下跌4%时下一交易日开盘止损；上涨8%时下一交易日开盘全额止盈；两者均未发生则持有20个交易日后按收盘退出。所有均线/量比使用观察日已经可得日线。</x:v>
      </x:c>
      <x:c r="L469" t="n">
        <x:v>46</x:v>
      </x:c>
      <x:c r="M469" t="str">
        <x:v>v1.8</x:v>
      </x:c>
      <x:c r="N469" t="str">
        <x:v>高技术制造增加值较快，科技兴商支持应用侧投入；但无人机和AI出口规则带来政策不确定性，需看真实订单。 投研参考/模型组合假设，不构成确定收益承诺。</x:v>
      </x:c>
      <x:c r="O469" t="str">
        <x:v>出口限制扩大、产业资本开支回落、估值拥挤及AI需求兑现不及预期。 AKShare=live，最新完整交易日2026-10-19；收盘0.8200，MA20=0.9500，V/V20=1.25。以上为2026-10-20前已完成的最新日线，不代表2026-10-20盘中行情；观点触发只从2026-10-20之后开始判定。</x:v>
      </x:c>
      <x:c r="P469" t="str">
        <x:v>高技术制造与出口规则</x:v>
      </x:c>
      <x:c r="Q469" t="str">
        <x:v>待跟踪</x:v>
      </x:c>
      <x:c r="R469"/>
      <x:c r="S469"/>
      <x:c r="T469"/>
      <x:c r="U469"/>
      <x:c r="V469"/>
      <x:c r="W469"/>
      <x:c r="X469" t="str">
        <x:v>AKShare=live，截至2026-10-19；Data_As_Of=2026-10-19；交易条件从2026-10-20之后开始观察，未满足条件不模拟成交；Viewpoint=20261020-O03；Parent=20261008-AI监管与科技供应链；方向/触发/触发后概率=58%/32%/54%；投研参考/模型组合假设，不构成确定收益承诺。</x:v>
      </x:c>
    </x:row>
    <x:row r="470" ht="45" customHeight="1">
      <x:c r="A470" t="d">
        <x:v>2026-10-20T00:00:00.000Z</x:v>
      </x:c>
      <x:c r="B470" t="str">
        <x:v>20261020-S04</x:v>
      </x:c>
      <x:c r="C470" t="str">
        <x:v>纳指ETF</x:v>
      </x:c>
      <x:c r="D470" t="str">
        <x:v>513100.SH</x:v>
      </x:c>
      <x:c r="E470" t="str">
        <x:v>中国A股</x:v>
      </x:c>
      <x:c r="F470" t="str">
        <x:v>ETF</x:v>
      </x:c>
      <x:c r="G470" t="str">
        <x:v>溢价和价量确认后买入</x:v>
      </x:c>
      <x:c r="H470" t="str">
        <x:v>1-3周</x:v>
      </x:c>
      <x:c r="I470" t="str">
        <x:v>513100连续两日收盘&gt;=MA20且第二日V/V20&gt;=1.2；申赎/IOPV可核验溢价&lt;=2.0%，同时美国10年期国债收益率不高于前五个交易日均值。任何一项无法核验则不触发。 AKShare=live，最新完整交易日2026-10-19；收盘2.3450，MA20=2.3144，V/V20=0.98。以上为2026-10-20前已完成的最新日线，不代表2026-10-20盘中行情；观点触发只从2026-10-20之后开始判定。</x:v>
      </x:c>
      <x:c r="J470" t="str">
        <x:v>以2026-10-20之后首次全部触发条件成立日T为准，冻结MA20(T)。T+1日开盘价在MA20(T)至其上方2%内且相对T收盘跳空不超过3%，按开盘价记录模型入场；否则取消该次成交。入场有效至2026-11-11，未触发标记未触发。</x:v>
      </x:c>
      <x:c r="K470" t="str">
        <x:v>模拟成交后，收盘相对入场价下跌4%时下一交易日开盘止损；上涨8%时下一交易日开盘全额止盈；两者均未发生则持有15个交易日后按收盘退出。所有均线/量比使用观察日已经可得日线。</x:v>
      </x:c>
      <x:c r="L470" t="n">
        <x:v>54</x:v>
      </x:c>
      <x:c r="M470" t="str">
        <x:v>v1.8</x:v>
      </x:c>
      <x:c r="N470" t="str">
        <x:v>AI资本开支仍是科技盈利支撑，但利率和跨境ETF溢价决定人民币投资者的实际入场风险。 投研参考/模型组合假设，不构成确定收益承诺。</x:v>
      </x:c>
      <x:c r="O470" t="str">
        <x:v>长端利率上行、AI资本开支回报下降、汇率波动及QDII溢价扩大。 AKShare=live，最新完整交易日2026-10-19；收盘2.3450，MA20=2.3144，V/V20=0.98。以上为2026-10-20前已完成的最新日线，不代表2026-10-20盘中行情；观点触发只从2026-10-20之后开始判定。</x:v>
      </x:c>
      <x:c r="P470" t="str">
        <x:v>全球科技盈利与估值</x:v>
      </x:c>
      <x:c r="Q470" t="str">
        <x:v>待跟踪</x:v>
      </x:c>
      <x:c r="R470"/>
      <x:c r="S470"/>
      <x:c r="T470"/>
      <x:c r="U470"/>
      <x:c r="V470"/>
      <x:c r="W470"/>
      <x:c r="X470" t="str">
        <x:v>AKShare=live，截至2026-10-19；Data_As_Of=2026-10-19；交易条件从2026-10-20之后开始观察，未满足条件不模拟成交；Viewpoint=20261020-O04；Parent=20261010-全球贸易与AI资本开支；方向/触发/触发后概率=62%/24%/59%；投研参考/模型组合假设，不构成确定收益承诺。</x:v>
      </x:c>
    </x:row>
    <x:row r="471" ht="45" customHeight="1">
      <x:c r="A471" t="d">
        <x:v>2026-10-20T00:00:00.000Z</x:v>
      </x:c>
      <x:c r="B471" t="str">
        <x:v>20261020-S05</x:v>
      </x:c>
      <x:c r="C471" t="str">
        <x:v>黄金ETF</x:v>
      </x:c>
      <x:c r="D471" t="str">
        <x:v>518880.SH</x:v>
      </x:c>
      <x:c r="E471" t="str">
        <x:v>中国A股</x:v>
      </x:c>
      <x:c r="F471" t="str">
        <x:v>ETF</x:v>
      </x:c>
      <x:c r="G471" t="str">
        <x:v>实际利率与趋势确认后小仓位配置</x:v>
      </x:c>
      <x:c r="H471" t="str">
        <x:v>1-4周</x:v>
      </x:c>
      <x:c r="I471" t="str">
        <x:v>10月20日后，黄金ETF收盘&gt;=MA20且V/V20&gt;=1.0；同时美国10年期实际利率连续两日不升，或出现有官方来源确认的重大地缘升级。否则不触发。 AKShare=live，最新完整交易日2026-10-19；收盘8.5530，MA20=8.7012，V/V20=0.69。以上为2026-10-20前已完成的最新日线，不代表2026-10-20盘中行情；观点触发只从2026-10-20之后开始判定。</x:v>
      </x:c>
      <x:c r="J471" t="str">
        <x:v>以2026-10-20之后首次全部触发条件成立日T为准，冻结MA20(T)。T+1日开盘价在MA20(T)至其上方2%内且相对T收盘跳空不超过3%，按开盘价记录模型入场；否则取消该次成交。入场有效至2026-11-11，未触发标记未触发。</x:v>
      </x:c>
      <x:c r="K471" t="str">
        <x:v>模拟成交后，收盘相对入场价下跌4%时下一交易日开盘止损；上涨8%时下一交易日开盘全额止盈；两者均未发生则持有20个交易日后按收盘退出。所有均线/量比使用观察日已经可得日线。</x:v>
      </x:c>
      <x:c r="L471" t="n">
        <x:v>46</x:v>
      </x:c>
      <x:c r="M471" t="str">
        <x:v>v1.8</x:v>
      </x:c>
      <x:c r="N471" t="str">
        <x:v>通胀、贸易政策和利率路径分化提高组合对冲需求，但黄金方向仍受实际利率和美元共同影响。 投研参考/模型组合假设，不构成确定收益承诺。</x:v>
      </x:c>
      <x:c r="O471" t="str">
        <x:v>实际利率上行、美元走强、地缘缓和以及黄金价格快速回撤。 AKShare=live，最新完整交易日2026-10-19；收盘8.5530，MA20=8.7012，V/V20=0.69。以上为2026-10-20前已完成的最新日线，不代表2026-10-20盘中行情；观点触发只从2026-10-20之后开始判定。</x:v>
      </x:c>
      <x:c r="P471" t="str">
        <x:v>通胀与政策不确定性对冲</x:v>
      </x:c>
      <x:c r="Q471" t="str">
        <x:v>待跟踪</x:v>
      </x:c>
      <x:c r="R471"/>
      <x:c r="S471"/>
      <x:c r="T471"/>
      <x:c r="U471"/>
      <x:c r="V471"/>
      <x:c r="W471"/>
      <x:c r="X471" t="str">
        <x:v>AKShare=live，截至2026-10-19；Data_As_Of=2026-10-19；交易条件从2026-10-20之后开始观察，未满足条件不模拟成交；Viewpoint=20261020-O05；Parent=20261010-能源风险与全球利率；方向/触发/触发后概率=57%/30%/54%；投研参考/模型组合假设，不构成确定收益承诺。</x:v>
      </x:c>
    </x:row>
    <x:row r="472" ht="45" customHeight="1">
      <x:c r="A472" t="d">
        <x:v>2026-10-21T00:00:00.000Z</x:v>
      </x:c>
      <x:c r="B472" t="str">
        <x:v>20261021-S01</x:v>
      </x:c>
      <x:c r="C472" t="str">
        <x:v>沪深300ETF</x:v>
      </x:c>
      <x:c r="D472" t="str">
        <x:v>510300.SH</x:v>
      </x:c>
      <x:c r="E472" t="str">
        <x:v>中国A股</x:v>
      </x:c>
      <x:c r="F472" t="str">
        <x:v>ETF</x:v>
      </x:c>
      <x:c r="G472" t="str">
        <x:v>趋势及信用确认后买入</x:v>
      </x:c>
      <x:c r="H472" t="str">
        <x:v>2-6周</x:v>
      </x:c>
      <x:c r="I472" t="str">
        <x:v>10月21日后，ETF连续两个交易日收盘不低于各自MA20，第二日V/V20&gt;=1.2；且随后公布的月度社融同比增速不低于前值。条件全部满足才触发。 AKShare=live，最新完整交易日2026-10-20；收盘4.2200，MA20=4.4245，V/V20=1.08。以上为2026-10-21前已完成的最新日线，不代表2026-10-21盘中行情；观点触发只从2026-10-21之后开始判定。</x:v>
      </x:c>
      <x:c r="J472" t="str">
        <x:v>以2026-10-21之后首次全部触发条件成立日T为准，冻结MA20(T)。T+1日开盘价在MA20(T)至其上方2%内且相对T收盘跳空不超过3%，按开盘价记录模型入场；否则取消该次成交。入场有效至2026-11-12，未触发标记未触发。</x:v>
      </x:c>
      <x:c r="K472" t="str">
        <x:v>模拟成交后，收盘相对入场价下跌4%时下一交易日开盘止损；上涨8%时下一交易日开盘全额止盈；两者均未发生则持有30个交易日后按收盘退出。所有均线/量比使用观察日已经可得日线。</x:v>
      </x:c>
      <x:c r="L472" t="n">
        <x:v>53</x:v>
      </x:c>
      <x:c r="M472" t="str">
        <x:v>v1.8</x:v>
      </x:c>
      <x:c r="N472" t="str">
        <x:v>GDP回升但地产投资和内需偏弱，宽基需要信用需求与价量共同确认。 投研参考/模型组合假设，不构成确定收益承诺。</x:v>
      </x:c>
      <x:c r="O472" t="str">
        <x:v>内需疲弱持续、房地产拖累、贸易摩擦升级或信用扩张未转化为盈利。 AKShare=live，最新完整交易日2026-10-20；收盘4.2200，MA20=4.4245，V/V20=1.08。以上为2026-10-21前已完成的最新日线，不代表2026-10-21盘中行情；观点触发只从2026-10-21之后开始判定。</x:v>
      </x:c>
      <x:c r="P472" t="str">
        <x:v>增长结构与信用传导</x:v>
      </x:c>
      <x:c r="Q472" t="str">
        <x:v>待跟踪</x:v>
      </x:c>
      <x:c r="R472"/>
      <x:c r="S472"/>
      <x:c r="T472"/>
      <x:c r="U472"/>
      <x:c r="V472"/>
      <x:c r="W472"/>
      <x:c r="X472" t="str">
        <x:v>AKShare=live，截至2026-10-20；Data_As_Of=2026-10-20；交易条件从2026-10-21之后开始观察，未满足条件不模拟成交；Viewpoint=20261021-O01；Parent=20261010-中国财政扩张与信用传导；方向/触发/触发后概率=60%/32%/57%；投研参考/模型组合假设，不构成确定收益承诺。</x:v>
      </x:c>
    </x:row>
    <x:row r="473" ht="45" customHeight="1">
      <x:c r="A473" t="d">
        <x:v>2026-10-21T00:00:00.000Z</x:v>
      </x:c>
      <x:c r="B473" t="str">
        <x:v>20261021-S02</x:v>
      </x:c>
      <x:c r="C473" t="str">
        <x:v>消费ETF</x:v>
      </x:c>
      <x:c r="D473" t="str">
        <x:v>159928.SZ</x:v>
      </x:c>
      <x:c r="E473" t="str">
        <x:v>中国A股</x:v>
      </x:c>
      <x:c r="F473" t="str">
        <x:v>ETF</x:v>
      </x:c>
      <x:c r="G473" t="str">
        <x:v>消费数据和趋势确认后买入</x:v>
      </x:c>
      <x:c r="H473" t="str">
        <x:v>1-4周</x:v>
      </x:c>
      <x:c r="I473" t="str">
        <x:v>后续月度社零同比达到或超过2.0%，且159928连续两日收盘&gt;=MA20、第二日V/V20&gt;=1.2；数据公告日之后的首个满足日才触发。 AKShare=live，最新完整交易日2026-10-20；收盘0.6640，MA20=0.6564，V/V20=0.96。以上为2026-10-21前已完成的最新日线，不代表2026-10-21盘中行情；观点触发只从2026-10-21之后开始判定。</x:v>
      </x:c>
      <x:c r="J473" t="str">
        <x:v>以2026-10-21之后首次全部触发条件成立日T为准，冻结MA20(T)。T+1日开盘价在MA20(T)至其上方2%内且相对T收盘跳空不超过3%，按开盘价记录模型入场；否则取消该次成交。入场有效至2026-11-12，未触发标记未触发。</x:v>
      </x:c>
      <x:c r="K473" t="str">
        <x:v>模拟成交后，收盘相对入场价下跌4%时下一交易日开盘止损；上涨8%时下一交易日开盘全额止盈；两者均未发生则持有20个交易日后按收盘退出。所有均线/量比使用观察日已经可得日线。</x:v>
      </x:c>
      <x:c r="L473" t="n">
        <x:v>54</x:v>
      </x:c>
      <x:c r="M473" t="str">
        <x:v>v1.8</x:v>
      </x:c>
      <x:c r="N473" t="str">
        <x:v>9月社零同比1.1%，消费修复尚未广泛确认；政策目标需由实际零售和企业收入验证。 投研参考/模型组合假设，不构成确定收益承诺。</x:v>
      </x:c>
      <x:c r="O473" t="str">
        <x:v>收入预期偏弱、促销压低毛利、消费改善集中于少数品类。 AKShare=live，最新完整交易日2026-10-20；收盘0.6640，MA20=0.6564，V/V20=0.96。以上为2026-10-21前已完成的最新日线，不代表2026-10-21盘中行情；观点触发只从2026-10-21之后开始判定。</x:v>
      </x:c>
      <x:c r="P473" t="str">
        <x:v>居民消费与服务零售</x:v>
      </x:c>
      <x:c r="Q473" t="str">
        <x:v>待跟踪</x:v>
      </x:c>
      <x:c r="R473"/>
      <x:c r="S473"/>
      <x:c r="T473"/>
      <x:c r="U473"/>
      <x:c r="V473"/>
      <x:c r="W473"/>
      <x:c r="X473" t="str">
        <x:v>AKShare=live，截至2026-10-20；Data_As_Of=2026-10-20；交易条件从2026-10-21之后开始观察，未满足条件不模拟成交；Viewpoint=20261021-O02；Parent=20261007-文化服务与地方消费；方向/触发/触发后概率=62%/25%/59%；投研参考/模型组合假设，不构成确定收益承诺。</x:v>
      </x:c>
    </x:row>
    <x:row r="474" ht="45" customHeight="1">
      <x:c r="A474" t="d">
        <x:v>2026-10-21T00:00:00.000Z</x:v>
      </x:c>
      <x:c r="B474" t="str">
        <x:v>20261021-S03</x:v>
      </x:c>
      <x:c r="C474" t="str">
        <x:v>半导体ETF</x:v>
      </x:c>
      <x:c r="D474" t="str">
        <x:v>512480.SH</x:v>
      </x:c>
      <x:c r="E474" t="str">
        <x:v>中国A股</x:v>
      </x:c>
      <x:c r="F474" t="str">
        <x:v>ETF</x:v>
      </x:c>
      <x:c r="G474" t="str">
        <x:v>订单与趋势确认后买入</x:v>
      </x:c>
      <x:c r="H474" t="str">
        <x:v>1-4周</x:v>
      </x:c>
      <x:c r="I474" t="str">
        <x:v>10月21日后连续两日收盘&gt;=MA20且第二日V/V20&gt;=1.3；至少一家主要成分公司最新业绩指引未下修，且跨境技术限制无新增升级。 AKShare=live，最新完整交易日2026-10-20；收盘0.8290，MA20=0.9442，V/V20=1.06。以上为2026-10-21前已完成的最新日线，不代表2026-10-21盘中行情；观点触发只从2026-10-21之后开始判定。</x:v>
      </x:c>
      <x:c r="J474" t="str">
        <x:v>以2026-10-21之后首次全部触发条件成立日T为准，冻结MA20(T)。T+1日开盘价在MA20(T)至其上方2%内且相对T收盘跳空不超过3%，按开盘价记录模型入场；否则取消该次成交。入场有效至2026-11-12，未触发标记未触发。</x:v>
      </x:c>
      <x:c r="K474" t="str">
        <x:v>模拟成交后，收盘相对入场价下跌4%时下一交易日开盘止损；上涨8%时下一交易日开盘全额止盈；两者均未发生则持有20个交易日后按收盘退出。所有均线/量比使用观察日已经可得日线。</x:v>
      </x:c>
      <x:c r="L474" t="n">
        <x:v>46</x:v>
      </x:c>
      <x:c r="M474" t="str">
        <x:v>v1.8</x:v>
      </x:c>
      <x:c r="N474" t="str">
        <x:v>科技金融政策改善融资环境预期，但商业化兑现依赖订单、利润与资金实际落地。 投研参考/模型组合假设，不构成确定收益承诺。</x:v>
      </x:c>
      <x:c r="O474" t="str">
        <x:v>订单不及预期、估值拥挤、出口限制扩大或融资政策落地慢。 AKShare=live，最新完整交易日2026-10-20；收盘0.8290，MA20=0.9442，V/V20=1.06。以上为2026-10-21前已完成的最新日线，不代表2026-10-21盘中行情；观点触发只从2026-10-21之后开始判定。</x:v>
      </x:c>
      <x:c r="P474" t="str">
        <x:v>科技金融与产业订单</x:v>
      </x:c>
      <x:c r="Q474" t="str">
        <x:v>待跟踪</x:v>
      </x:c>
      <x:c r="R474"/>
      <x:c r="S474"/>
      <x:c r="T474"/>
      <x:c r="U474"/>
      <x:c r="V474"/>
      <x:c r="W474"/>
      <x:c r="X474" t="str">
        <x:v>AKShare=live，截至2026-10-20；Data_As_Of=2026-10-20；交易条件从2026-10-21之后开始观察，未满足条件不模拟成交；Viewpoint=20261021-O03；Parent=20261008-AI监管与科技供应链；方向/触发/触发后概率=57%/30%/54%；投研参考/模型组合假设，不构成确定收益承诺。</x:v>
      </x:c>
    </x:row>
    <x:row r="475" ht="45" customHeight="1">
      <x:c r="A475" t="d">
        <x:v>2026-10-21T00:00:00.000Z</x:v>
      </x:c>
      <x:c r="B475" t="str">
        <x:v>20261021-S04</x:v>
      </x:c>
      <x:c r="C475" t="str">
        <x:v>纳指ETF</x:v>
      </x:c>
      <x:c r="D475" t="str">
        <x:v>513100.SH</x:v>
      </x:c>
      <x:c r="E475" t="str">
        <x:v>中国A股</x:v>
      </x:c>
      <x:c r="F475" t="str">
        <x:v>ETF</x:v>
      </x:c>
      <x:c r="G475" t="str">
        <x:v>溢价与利率确认后买入</x:v>
      </x:c>
      <x:c r="H475" t="str">
        <x:v>1-3周</x:v>
      </x:c>
      <x:c r="I475" t="str">
        <x:v>513100连续两日收盘&gt;=MA20且第二日V/V20&gt;=1.2；申赎/IOPV可核验溢价&lt;=2.0%，同时美国10年期国债收益率不高于前五个交易日均值。任何一项无法核验则不触发。 AKShare=live，最新完整交易日2026-10-20；收盘2.3340，MA20=2.3215，V/V20=0.84。以上为2026-10-21前已完成的最新日线，不代表2026-10-21盘中行情；观点触发只从2026-10-21之后开始判定。</x:v>
      </x:c>
      <x:c r="J475" t="str">
        <x:v>以2026-10-21之后首次全部触发条件成立日T为准，冻结MA20(T)。T+1日开盘价在MA20(T)至其上方2%内且相对T收盘跳空不超过3%，按开盘价记录模型入场；否则取消该次成交。入场有效至2026-11-12，未触发标记未触发。</x:v>
      </x:c>
      <x:c r="K475" t="str">
        <x:v>模拟成交后，收盘相对入场价下跌4%时下一交易日开盘止损；上涨8%时下一交易日开盘全额止盈；两者均未发生则持有15个交易日后按收盘退出。所有均线/量比使用观察日已经可得日线。</x:v>
      </x:c>
      <x:c r="L475" t="n">
        <x:v>53</x:v>
      </x:c>
      <x:c r="M475" t="str">
        <x:v>v1.8</x:v>
      </x:c>
      <x:c r="N475" t="str">
        <x:v>全球科技盈利仍有AI资本开支支撑，但利率、汇率和QDII溢价决定实际入场风险。 投研参考/模型组合假设，不构成确定收益承诺。</x:v>
      </x:c>
      <x:c r="O475" t="str">
        <x:v>长端利率上行、AI资本开支回报下降、汇率波动及QDII溢价扩大。 AKShare=live，最新完整交易日2026-10-20；收盘2.3340，MA20=2.3215，V/V20=0.84。以上为2026-10-21前已完成的最新日线，不代表2026-10-21盘中行情；观点触发只从2026-10-21之后开始判定。</x:v>
      </x:c>
      <x:c r="P475" t="str">
        <x:v>全球科技盈利与估值</x:v>
      </x:c>
      <x:c r="Q475" t="str">
        <x:v>待跟踪</x:v>
      </x:c>
      <x:c r="R475"/>
      <x:c r="S475"/>
      <x:c r="T475"/>
      <x:c r="U475"/>
      <x:c r="V475"/>
      <x:c r="W475"/>
      <x:c r="X475" t="str">
        <x:v>AKShare=live，截至2026-10-20；Data_As_Of=2026-10-20；交易条件从2026-10-21之后开始观察，未满足条件不模拟成交；Viewpoint=20261021-O04；Parent=20261010-全球贸易与AI资本开支；方向/触发/触发后概率=62%/22%/59%；投研参考/模型组合假设，不构成确定收益承诺。</x:v>
      </x:c>
    </x:row>
    <x:row r="476" ht="45" customHeight="1">
      <x:c r="A476" t="d">
        <x:v>2026-10-21T00:00:00.000Z</x:v>
      </x:c>
      <x:c r="B476" t="str">
        <x:v>20261021-S05</x:v>
      </x:c>
      <x:c r="C476" t="str">
        <x:v>黄金ETF</x:v>
      </x:c>
      <x:c r="D476" t="str">
        <x:v>518880.SH</x:v>
      </x:c>
      <x:c r="E476" t="str">
        <x:v>中国A股</x:v>
      </x:c>
      <x:c r="F476" t="str">
        <x:v>ETF</x:v>
      </x:c>
      <x:c r="G476" t="str">
        <x:v>实际利率与趋势确认后小仓位配置</x:v>
      </x:c>
      <x:c r="H476" t="str">
        <x:v>1-4周</x:v>
      </x:c>
      <x:c r="I476" t="str">
        <x:v>10月21日后黄金ETF收盘&gt;=MA20且V/V20&gt;=1.0；同时美国10年期实际利率连续两日不升，或出现官方确认的重大地缘升级。否则不触发。 AKShare=live，最新完整交易日2026-10-20；收盘8.4570，MA20=8.6802，V/V20=0.85。以上为2026-10-21前已完成的最新日线，不代表2026-10-21盘中行情；观点触发只从2026-10-21之后开始判定。</x:v>
      </x:c>
      <x:c r="J476" t="str">
        <x:v>以2026-10-21之后首次全部触发条件成立日T为准，冻结MA20(T)。T+1日开盘价在MA20(T)至其上方2%内且相对T收盘跳空不超过3%，按开盘价记录模型入场；否则取消该次成交。入场有效至2026-11-12，未触发标记未触发。</x:v>
      </x:c>
      <x:c r="K476" t="str">
        <x:v>模拟成交后，收盘相对入场价下跌4%时下一交易日开盘止损；上涨8%时下一交易日开盘全额止盈；两者均未发生则持有20个交易日后按收盘退出。所有均线/量比使用观察日已经可得日线。</x:v>
      </x:c>
      <x:c r="L476" t="n">
        <x:v>45</x:v>
      </x:c>
      <x:c r="M476" t="str">
        <x:v>v1.8</x:v>
      </x:c>
      <x:c r="N476" t="str">
        <x:v>全球通胀与政策分化强化组合对冲需求，但黄金方向仍受实际利率和美元影响。 投研参考/模型组合假设，不构成确定收益承诺。</x:v>
      </x:c>
      <x:c r="O476" t="str">
        <x:v>实际利率上行、美元走强、地缘缓和以及金价快速回撤。 AKShare=live，最新完整交易日2026-10-20；收盘8.4570，MA20=8.6802，V/V20=0.85。以上为2026-10-21前已完成的最新日线，不代表2026-10-21盘中行情；观点触发只从2026-10-21之后开始判定。</x:v>
      </x:c>
      <x:c r="P476" t="str">
        <x:v>通胀与政策不确定性对冲</x:v>
      </x:c>
      <x:c r="Q476" t="str">
        <x:v>待跟踪</x:v>
      </x:c>
      <x:c r="R476"/>
      <x:c r="S476"/>
      <x:c r="T476"/>
      <x:c r="U476"/>
      <x:c r="V476"/>
      <x:c r="W476"/>
      <x:c r="X476" t="str">
        <x:v>AKShare=live，截至2026-10-20；Data_As_Of=2026-10-20；交易条件从2026-10-21之后开始观察，未满足条件不模拟成交；Viewpoint=20261021-O05；Parent=20261010-能源风险与全球利率；方向/触发/触发后概率=57%/28%/54%；投研参考/模型组合假设，不构成确定收益承诺。</x:v>
      </x:c>
    </x:row>
    <x:row r="477" ht="45" customHeight="1">
      <x:c r="A477" t="d">
        <x:v>2026-10-23T00:00:00.000Z</x:v>
      </x:c>
      <x:c r="B477" t="str">
        <x:v>20261023-S01</x:v>
      </x:c>
      <x:c r="C477" t="str">
        <x:v>沪深300ETF</x:v>
      </x:c>
      <x:c r="D477" t="str">
        <x:v>510300.SH</x:v>
      </x:c>
      <x:c r="E477" t="str">
        <x:v>中国A股</x:v>
      </x:c>
      <x:c r="F477" t="str">
        <x:v>ETF</x:v>
      </x:c>
      <x:c r="G477" t="str">
        <x:v>风险缓和且趋势修复后分批买入</x:v>
      </x:c>
      <x:c r="H477" t="str">
        <x:v>2-6周</x:v>
      </x:c>
      <x:c r="I477" t="str">
        <x:v>10月23日后，连续两个交易日收盘不低于各自MA20，第二日V/V20&gt;=1.2；同时布伦特收盘较10月22日下降至少2%，且当日沪深300上涨家数不低于下跌家数。全部满足才触发。 AKShare=live，最新完整交易日2026-10-22；收盘4.1070，MA20=4.3854，V/V20=3.09。以上为2026-10-23前已完成的最新日线，不代表2026-10-23盘中行情；观点触发只从2026-10-23之后开始判定。</x:v>
      </x:c>
      <x:c r="J477" t="str">
        <x:v>以2026-10-23之后首次全部触发条件成立日T为准，冻结MA20(T)。T+1日开盘价在MA20(T)至其上方2%内且相对T收盘跳空不超过3%，按开盘价记录模型入场；否则取消该次成交。入场有效至2026-11-14，未触发标记未触发。</x:v>
      </x:c>
      <x:c r="K477" t="str">
        <x:v>模拟成交后，收盘相对入场价下跌4%时下一交易日开盘止损；上涨8%时下一交易日开盘全额止盈；两者均未发生则持有30个交易日后按收盘退出。所有均线/量比使用观察日已经可得日线。</x:v>
      </x:c>
      <x:c r="L477" t="n">
        <x:v>52</x:v>
      </x:c>
      <x:c r="M477" t="str">
        <x:v>v1.8</x:v>
      </x:c>
      <x:c r="N477" t="str">
        <x:v>海外AI估值与能源价格冲击提高波动；等待A股趋势、市场广度和油价共同确认后再承担权益风险。 投研参考/模型组合假设，不构成确定收益承诺。</x:v>
      </x:c>
      <x:c r="O477" t="str">
        <x:v>油价继续走高、地缘风险扩散、国内盈利广度走弱或指数反弹缺少成交量。 AKShare=live，最新完整交易日2026-10-22；收盘4.1070，MA20=4.3854，V/V20=3.09。以上为2026-10-23前已完成的最新日线，不代表2026-10-23盘中行情；观点触发只从2026-10-23之后开始判定。</x:v>
      </x:c>
      <x:c r="P477" t="str">
        <x:v>风险偏好与盈利广度</x:v>
      </x:c>
      <x:c r="Q477" t="str">
        <x:v>待跟踪</x:v>
      </x:c>
      <x:c r="R477"/>
      <x:c r="S477"/>
      <x:c r="T477"/>
      <x:c r="U477"/>
      <x:c r="V477"/>
      <x:c r="W477"/>
      <x:c r="X477" t="str">
        <x:v>AKShare=live，截至2026-10-22；Data_As_Of=2026-10-22；交易条件从2026-10-23之后开始观察，未满足条件不模拟成交；Viewpoint=20261023-O01；Parent=20261010-中国财政扩张与信用传导；方向/触发/触发后概率=61%/24%/58%；投研参考/模型组合假设，不构成确定收益承诺。</x:v>
      </x:c>
    </x:row>
    <x:row r="478" ht="45" customHeight="1">
      <x:c r="A478" t="d">
        <x:v>2026-10-23T00:00:00.000Z</x:v>
      </x:c>
      <x:c r="B478" t="str">
        <x:v>20261023-S02</x:v>
      </x:c>
      <x:c r="C478" t="str">
        <x:v>消费ETF</x:v>
      </x:c>
      <x:c r="D478" t="str">
        <x:v>159928.SZ</x:v>
      </x:c>
      <x:c r="E478" t="str">
        <x:v>中国A股</x:v>
      </x:c>
      <x:c r="F478" t="str">
        <x:v>ETF</x:v>
      </x:c>
      <x:c r="G478" t="str">
        <x:v>零售数据与趋势确认后买入</x:v>
      </x:c>
      <x:c r="H478" t="str">
        <x:v>1-4周</x:v>
      </x:c>
      <x:c r="I478" t="str">
        <x:v>后续月度社零同比达到或超过2.0%，且159928连续两个交易日收盘&gt;=MA20、第二日V/V20&gt;=1.2；自数据公告后的首个满足日触发。 AKShare=live，最新完整交易日2026-10-22；收盘0.6540，MA20=0.6569，V/V20=1.17。以上为2026-10-23前已完成的最新日线，不代表2026-10-23盘中行情；观点触发只从2026-10-23之后开始判定。</x:v>
      </x:c>
      <x:c r="J478" t="str">
        <x:v>以2026-10-23之后首次全部触发条件成立日T为准，冻结MA20(T)。T+1日开盘价在MA20(T)至其上方2%内且相对T收盘跳空不超过3%，按开盘价记录模型入场；否则取消该次成交。入场有效至2026-11-14，未触发标记未触发。</x:v>
      </x:c>
      <x:c r="K478" t="str">
        <x:v>模拟成交后，收盘相对入场价下跌4%时下一交易日开盘止损；上涨8%时下一交易日开盘全额止盈；两者均未发生则持有20个交易日后按收盘退出。所有均线/量比使用观察日已经可得日线。</x:v>
      </x:c>
      <x:c r="L478" t="n">
        <x:v>51</x:v>
      </x:c>
      <x:c r="M478" t="str">
        <x:v>v1.8</x:v>
      </x:c>
      <x:c r="N478" t="str">
        <x:v>服务消费与AI文旅政策提供结构性机会，但9月社零增速偏低，政策导向尚未证明居民消费全面改善。 投研参考/模型组合假设，不构成确定收益承诺。</x:v>
      </x:c>
      <x:c r="O478" t="str">
        <x:v>收入预期偏弱、促销侵蚀利润、能源价格抬高生活成本及消费复苏集中于少数品类。 AKShare=live，最新完整交易日2026-10-22；收盘0.6540，MA20=0.6569，V/V20=1.17。以上为2026-10-23前已完成的最新日线，不代表2026-10-23盘中行情；观点触发只从2026-10-23之后开始判定。</x:v>
      </x:c>
      <x:c r="P478" t="str">
        <x:v>消费修复与服务需求</x:v>
      </x:c>
      <x:c r="Q478" t="str">
        <x:v>待跟踪</x:v>
      </x:c>
      <x:c r="R478"/>
      <x:c r="S478"/>
      <x:c r="T478"/>
      <x:c r="U478"/>
      <x:c r="V478"/>
      <x:c r="W478"/>
      <x:c r="X478" t="str">
        <x:v>AKShare=live，截至2026-10-22；Data_As_Of=2026-10-22；交易条件从2026-10-23之后开始观察，未满足条件不模拟成交；Viewpoint=20261023-O02；Parent=20261007-文化服务与地方消费；方向/触发/触发后概率=60%/22%/57%；投研参考/模型组合假设，不构成确定收益承诺。</x:v>
      </x:c>
    </x:row>
    <x:row r="479" ht="45" customHeight="1">
      <x:c r="A479" t="d">
        <x:v>2026-10-23T00:00:00.000Z</x:v>
      </x:c>
      <x:c r="B479" t="str">
        <x:v>20261023-S03</x:v>
      </x:c>
      <x:c r="C479" t="str">
        <x:v>半导体ETF</x:v>
      </x:c>
      <x:c r="D479" t="str">
        <x:v>512480.SH</x:v>
      </x:c>
      <x:c r="E479" t="str">
        <x:v>中国A股</x:v>
      </x:c>
      <x:c r="F479" t="str">
        <x:v>ETF</x:v>
      </x:c>
      <x:c r="G479" t="str">
        <x:v>回撤后等待订单与趋势双确认</x:v>
      </x:c>
      <x:c r="H479" t="str">
        <x:v>1-4周</x:v>
      </x:c>
      <x:c r="I479" t="str">
        <x:v>10月23日后连续两日收盘&gt;=MA20且第二日V/V20&gt;=1.3；且至少一家主要成分企业最近一期业绩指引未下修、美国10年期收益率不高于10月22日收盘值。 AKShare=live，最新完整交易日2026-10-22；收盘0.8080，MA20=0.9275，V/V20=0.99。以上为2026-10-23前已完成的最新日线，不代表2026-10-23盘中行情；观点触发只从2026-10-23之后开始判定。</x:v>
      </x:c>
      <x:c r="J479" t="str">
        <x:v>以2026-10-23之后首次全部触发条件成立日T为准，冻结MA20(T)。T+1日开盘价在MA20(T)至其上方2%内且相对T收盘跳空不超过3%，按开盘价记录模型入场；否则取消该次成交。入场有效至2026-11-14，未触发标记未触发。</x:v>
      </x:c>
      <x:c r="K479" t="str">
        <x:v>模拟成交后，收盘相对入场价下跌4%时下一交易日开盘止损；上涨8%时下一交易日开盘全额止盈；两者均未发生则持有20个交易日后按收盘退出。所有均线/量比使用观察日已经可得日线。</x:v>
      </x:c>
      <x:c r="L479" t="n">
        <x:v>44</x:v>
      </x:c>
      <x:c r="M479" t="str">
        <x:v>v1.8</x:v>
      </x:c>
      <x:c r="N479" t="str">
        <x:v>科技创新与产业创新融合政策改善中长期转化预期，但海外AI股回撤说明融资成本、估值和资本回报仍是短期约束。 投研参考/模型组合假设，不构成确定收益承诺。</x:v>
      </x:c>
      <x:c r="O479" t="str">
        <x:v>AI资本开支回报率下滑、利率上行、出口限制扩大及估值回撤延续。 AKShare=live，最新完整交易日2026-10-22；收盘0.8080，MA20=0.9275，V/V20=0.99。以上为2026-10-23前已完成的最新日线，不代表2026-10-23盘中行情；观点触发只从2026-10-23之后开始判定。</x:v>
      </x:c>
      <x:c r="P479" t="str">
        <x:v>科技成果产业化与AI估值</x:v>
      </x:c>
      <x:c r="Q479" t="str">
        <x:v>待跟踪</x:v>
      </x:c>
      <x:c r="R479"/>
      <x:c r="S479"/>
      <x:c r="T479"/>
      <x:c r="U479"/>
      <x:c r="V479"/>
      <x:c r="W479"/>
      <x:c r="X479" t="str">
        <x:v>AKShare=live，截至2026-10-22；Data_As_Of=2026-10-22；交易条件从2026-10-23之后开始观察，未满足条件不模拟成交；Viewpoint=20261023-O03；Parent=20261008-AI监管与科技供应链；方向/触发/触发后概率=57%/21%/54%；投研参考/模型组合假设，不构成确定收益承诺。</x:v>
      </x:c>
    </x:row>
    <x:row r="480" ht="45" customHeight="1">
      <x:c r="A480" t="d">
        <x:v>2026-10-23T00:00:00.000Z</x:v>
      </x:c>
      <x:c r="B480" t="str">
        <x:v>20261023-S04</x:v>
      </x:c>
      <x:c r="C480" t="str">
        <x:v>纳指ETF</x:v>
      </x:c>
      <x:c r="D480" t="str">
        <x:v>513100.SH</x:v>
      </x:c>
      <x:c r="E480" t="str">
        <x:v>中国A股</x:v>
      </x:c>
      <x:c r="F480" t="str">
        <x:v>ETF</x:v>
      </x:c>
      <x:c r="G480" t="str">
        <x:v>溢价收敛及趋势企稳后小仓试入</x:v>
      </x:c>
      <x:c r="H480" t="str">
        <x:v>1-3周</x:v>
      </x:c>
      <x:c r="I480" t="str">
        <x:v>513100连续两个交易日收盘&gt;=MA20且第二日V/V20&gt;=1.2；申赎/IOPV可核验溢价&lt;=1.5%；美国10年期收益率不高于10月22日收盘值。任一数据无法核验则不触发。 AKShare=live，最新完整交易日2026-10-22；收盘2.2620，MA20=2.3295，V/V20=1.57。以上为2026-10-23前已完成的最新日线，不代表2026-10-23盘中行情；观点触发只从2026-10-23之后开始判定。</x:v>
      </x:c>
      <x:c r="J480" t="str">
        <x:v>以2026-10-23之后首次全部触发条件成立日T为准，冻结MA20(T)。T+1日开盘价在MA20(T)至其上方2%内且相对T收盘跳空不超过3%，按开盘价记录模型入场；否则取消该次成交。入场有效至2026-11-14，未触发标记未触发。</x:v>
      </x:c>
      <x:c r="K480" t="str">
        <x:v>模拟成交后，收盘相对入场价下跌4%时下一交易日开盘止损；上涨8%时下一交易日开盘全额止盈；两者均未发生则持有15个交易日后按收盘退出。所有均线/量比使用观察日已经可得日线。</x:v>
      </x:c>
      <x:c r="L480" t="n">
        <x:v>51</x:v>
      </x:c>
      <x:c r="M480" t="str">
        <x:v>v1.8</x:v>
      </x:c>
      <x:c r="N480" t="str">
        <x:v>美股科技股显著回撤、长端利率波动与油价上行同时抬高风险；需等待估值与流动性压力缓和。 投研参考/模型组合假设，不构成确定收益承诺。</x:v>
      </x:c>
      <x:c r="O480" t="str">
        <x:v>AI盈利预期进一步下修、油价推升通胀、收益率反弹、QDII溢价扩大及汇率波动。 AKShare=live，最新完整交易日2026-10-22；收盘2.2620，MA20=2.3295，V/V20=1.57。以上为2026-10-23前已完成的最新日线，不代表2026-10-23盘中行情；观点触发只从2026-10-23之后开始判定。</x:v>
      </x:c>
      <x:c r="P480" t="str">
        <x:v>全球科技估值与利率</x:v>
      </x:c>
      <x:c r="Q480" t="str">
        <x:v>待跟踪</x:v>
      </x:c>
      <x:c r="R480"/>
      <x:c r="S480"/>
      <x:c r="T480"/>
      <x:c r="U480"/>
      <x:c r="V480"/>
      <x:c r="W480"/>
      <x:c r="X480" t="str">
        <x:v>AKShare=live，截至2026-10-22；Data_As_Of=2026-10-22；交易条件从2026-10-23之后开始观察，未满足条件不模拟成交；Viewpoint=20261023-O04；Parent=20261010-全球贸易与AI资本开支；方向/触发/触发后概率=60%/18%/57%；投研参考/模型组合假设，不构成确定收益承诺。</x:v>
      </x:c>
    </x:row>
    <x:row r="481" ht="45" customHeight="1">
      <x:c r="A481" t="d">
        <x:v>2026-10-23T00:00:00.000Z</x:v>
      </x:c>
      <x:c r="B481" t="str">
        <x:v>20261023-S05</x:v>
      </x:c>
      <x:c r="C481" t="str">
        <x:v>黄金ETF</x:v>
      </x:c>
      <x:c r="D481" t="str">
        <x:v>518880.SH</x:v>
      </x:c>
      <x:c r="E481" t="str">
        <x:v>中国A股</x:v>
      </x:c>
      <x:c r="F481" t="str">
        <x:v>ETF</x:v>
      </x:c>
      <x:c r="G481" t="str">
        <x:v>实际利率转弱并站回趋势线后小仓对冲</x:v>
      </x:c>
      <x:c r="H481" t="str">
        <x:v>1-4周</x:v>
      </x:c>
      <x:c r="I481" t="str">
        <x:v>10月23日后黄金ETF收盘&gt;=MA20且V/V20&gt;=1.0；同时美国10年期实际利率连续两日不升，或出现官方确认的地缘冲突升级。任何一项不可核验则不触发。 AKShare=live，最新完整交易日2026-10-22；收盘8.3600，MA20=8.6321，V/V20=1.34。以上为2026-10-23前已完成的最新日线，不代表2026-10-23盘中行情；观点触发只从2026-10-23之后开始判定。</x:v>
      </x:c>
      <x:c r="J481" t="str">
        <x:v>以2026-10-23之后首次全部触发条件成立日T为准，冻结MA20(T)。T+1日开盘价在MA20(T)至其上方2%内且相对T收盘跳空不超过3%，按开盘价记录模型入场；否则取消该次成交。入场有效至2026-11-14，未触发标记未触发。</x:v>
      </x:c>
      <x:c r="K481" t="str">
        <x:v>模拟成交后，收盘相对入场价下跌4%时下一交易日开盘止损；上涨8%时下一交易日开盘全额止盈；两者均未发生则持有20个交易日后按收盘退出。所有均线/量比使用观察日已经可得日线。</x:v>
      </x:c>
      <x:c r="L481" t="n">
        <x:v>45</x:v>
      </x:c>
      <x:c r="M481" t="str">
        <x:v>v1.8</x:v>
      </x:c>
      <x:c r="N481" t="str">
        <x:v>伊朗冲突与油价升高增加避险需求，但利率和美元同样影响黄金，必须由实际利率与ETF趋势共同确认。 投研参考/模型组合假设，不构成确定收益承诺。</x:v>
      </x:c>
      <x:c r="O481" t="str">
        <x:v>实际利率上行、美元走强、冲突缓和导致避险溢价回吐，以及金价高波动。 AKShare=live，最新完整交易日2026-10-22；收盘8.3600，MA20=8.6321，V/V20=1.34。以上为2026-10-23前已完成的最新日线，不代表2026-10-23盘中行情；观点触发只从2026-10-23之后开始判定。</x:v>
      </x:c>
      <x:c r="P481" t="str">
        <x:v>地缘与能源通胀对冲</x:v>
      </x:c>
      <x:c r="Q481" t="str">
        <x:v>待跟踪</x:v>
      </x:c>
      <x:c r="R481"/>
      <x:c r="S481"/>
      <x:c r="T481"/>
      <x:c r="U481"/>
      <x:c r="V481"/>
      <x:c r="W481"/>
      <x:c r="X481" t="str">
        <x:v>AKShare=live，截至2026-10-22；Data_As_Of=2026-10-22；交易条件从2026-10-23之后开始观察，未满足条件不模拟成交；Viewpoint=20261023-O05；Parent=20261010-能源风险与全球利率；方向/触发/触发后概率=58%/25%/54%；投研参考/模型组合假设，不构成确定收益承诺。</x:v>
      </x:c>
    </x:row>
    <x:row r="482" ht="45" customHeight="1">
      <x:c r="A482" t="d">
        <x:v>2026-10-24T00:00:00.000Z</x:v>
      </x:c>
      <x:c r="B482" t="str">
        <x:v>20261024-S01</x:v>
      </x:c>
      <x:c r="C482" t="str">
        <x:v>沪深300ETF</x:v>
      </x:c>
      <x:c r="D482" t="str">
        <x:v>510300.SH</x:v>
      </x:c>
      <x:c r="E482" t="str">
        <x:v>中国A股</x:v>
      </x:c>
      <x:c r="F482" t="str">
        <x:v>ETF</x:v>
      </x:c>
      <x:c r="G482" t="str">
        <x:v>风险缓和且趋势修复后分批买入</x:v>
      </x:c>
      <x:c r="H482" t="str">
        <x:v>2-6周</x:v>
      </x:c>
      <x:c r="I482" t="str">
        <x:v>10月24日后连续两个交易日收盘不低于各自MA20，第二日V/V20&gt;=1.2；同时布伦特收盘较10月23日下降至少2%，且沪深300上涨家数不低于下跌家数。全部满足才触发。 AKShare=live，最新完整交易日2026-10-23；收盘4.1780，MA20=4.3677，V/V20=2.87。以上为2026-10-24前已完成的最新日线，不代表2026-10-24盘中行情；观点触发只从2026-10-24之后开始判定。</x:v>
      </x:c>
      <x:c r="J482" t="str">
        <x:v>以2026-10-24之后首次全部触发条件成立日T为准，冻结MA20(T)。T+1日开盘价在MA20(T)至其上方2%内且相对T收盘跳空不超过3%，按开盘价记录模型入场；否则取消该次成交。入场有效至2026-11-15，未触发标记未触发。</x:v>
      </x:c>
      <x:c r="K482" t="str">
        <x:v>模拟成交后，收盘相对入场价下跌4%时下一交易日开盘止损；上涨8%时下一交易日开盘全额止盈；两者均未发生则持有30个交易日后按收盘退出。所有均线/量比使用观察日已经可得日线。</x:v>
      </x:c>
      <x:c r="L482" t="n">
        <x:v>51</x:v>
      </x:c>
      <x:c r="M482" t="str">
        <x:v>v1.8</x:v>
      </x:c>
      <x:c r="N482" t="str">
        <x:v>AI资本开支回报疑虑与油价冲击提高全球波动；等待A股趋势、市场广度和油价共同确认后再承担权益风险。 投研参考/模型组合假设，不构成确定收益承诺。</x:v>
      </x:c>
      <x:c r="O482" t="str">
        <x:v>油价继续走高、地缘风险扩散、国内盈利广度走弱或指数反弹缺少成交量。 AKShare=live，最新完整交易日2026-10-23；收盘4.1780，MA20=4.3677，V/V20=2.87。以上为2026-10-24前已完成的最新日线，不代表2026-10-24盘中行情；观点触发只从2026-10-24之后开始判定。</x:v>
      </x:c>
      <x:c r="P482" t="str">
        <x:v>风险偏好与盈利广度</x:v>
      </x:c>
      <x:c r="Q482" t="str">
        <x:v>待跟踪</x:v>
      </x:c>
      <x:c r="R482"/>
      <x:c r="S482"/>
      <x:c r="T482"/>
      <x:c r="U482"/>
      <x:c r="V482"/>
      <x:c r="W482"/>
      <x:c r="X482" t="str">
        <x:v>Data=live，截至2026-10-23；Viewpoint=20261024-O01；Parent=20261010-中国财政扩张与信用传导；方向/触发/触发后概率=59%/24%/56%；投研参考/模型组合假设。</x:v>
      </x:c>
    </x:row>
    <x:row r="483" ht="45" customHeight="1">
      <x:c r="A483" t="d">
        <x:v>2026-10-24T00:00:00.000Z</x:v>
      </x:c>
      <x:c r="B483" t="str">
        <x:v>20261024-S02</x:v>
      </x:c>
      <x:c r="C483" t="str">
        <x:v>消费ETF</x:v>
      </x:c>
      <x:c r="D483" t="str">
        <x:v>159928.SZ</x:v>
      </x:c>
      <x:c r="E483" t="str">
        <x:v>中国A股</x:v>
      </x:c>
      <x:c r="F483" t="str">
        <x:v>ETF</x:v>
      </x:c>
      <x:c r="G483" t="str">
        <x:v>零售数据与趋势确认后买入</x:v>
      </x:c>
      <x:c r="H483" t="str">
        <x:v>1-4周</x:v>
      </x:c>
      <x:c r="I483" t="str">
        <x:v>下一期官方月度社零同比达到或超过2.0%，且159928连续两个交易日收盘&gt;=MA20、第二日V/V20&gt;=1.2；自数据公告后的首个满足日触发。 AKShare=live，最新完整交易日2026-10-23；收盘0.6630，MA20=0.6575，V/V20=1.81。以上为2026-10-24前已完成的最新日线，不代表2026-10-24盘中行情；观点触发只从2026-10-24之后开始判定。</x:v>
      </x:c>
      <x:c r="J483" t="str">
        <x:v>以2026-10-24之后首次全部触发条件成立日T为准，冻结MA20(T)。T+1日开盘价在MA20(T)至其上方2%内且相对T收盘跳空不超过3%，按开盘价记录模型入场；否则取消该次成交。入场有效至2026-11-15，未触发标记未触发。</x:v>
      </x:c>
      <x:c r="K483" t="str">
        <x:v>模拟成交后，收盘相对入场价下跌4%时下一交易日开盘止损；上涨8%时下一交易日开盘全额止盈；两者均未发生则持有20个交易日后按收盘退出。所有均线/量比使用观察日已经可得日线。</x:v>
      </x:c>
      <x:c r="L483" t="n">
        <x:v>54</x:v>
      </x:c>
      <x:c r="M483" t="str">
        <x:v>v1.8</x:v>
      </x:c>
      <x:c r="N483" t="str">
        <x:v>居民消费仍需数据确认；博物馆和会展活动受扰提醒服务消费对社会秩序及客流敏感，不能用政策倡议替代收入兑现。 投研参考/模型组合假设，不构成确定收益承诺。</x:v>
      </x:c>
      <x:c r="O483" t="str">
        <x:v>收入预期偏弱、促销侵蚀利润、能源价格抬高生活成本及消费复苏集中于少数品类。 AKShare=live，最新完整交易日2026-10-23；收盘0.6630，MA20=0.6575，V/V20=1.81。以上为2026-10-24前已完成的最新日线，不代表2026-10-24盘中行情；观点触发只从2026-10-24之后开始判定。</x:v>
      </x:c>
      <x:c r="P483" t="str">
        <x:v>消费修复与服务需求</x:v>
      </x:c>
      <x:c r="Q483" t="str">
        <x:v>待跟踪</x:v>
      </x:c>
      <x:c r="R483"/>
      <x:c r="S483"/>
      <x:c r="T483"/>
      <x:c r="U483"/>
      <x:c r="V483"/>
      <x:c r="W483"/>
      <x:c r="X483" t="str">
        <x:v>Data=live，截至2026-10-23；Viewpoint=20261024-O02；Parent=20261007-文化服务与地方消费；方向/触发/触发后概率=63%/22%/60%；投研参考/模型组合假设。</x:v>
      </x:c>
    </x:row>
    <x:row r="484" ht="45" customHeight="1">
      <x:c r="A484" t="d">
        <x:v>2026-10-24T00:00:00.000Z</x:v>
      </x:c>
      <x:c r="B484" t="str">
        <x:v>20261024-S03</x:v>
      </x:c>
      <x:c r="C484" t="str">
        <x:v>半导体ETF</x:v>
      </x:c>
      <x:c r="D484" t="str">
        <x:v>512480.SH</x:v>
      </x:c>
      <x:c r="E484" t="str">
        <x:v>中国A股</x:v>
      </x:c>
      <x:c r="F484" t="str">
        <x:v>ETF</x:v>
      </x:c>
      <x:c r="G484" t="str">
        <x:v>回撤后等待订单与趋势双确认</x:v>
      </x:c>
      <x:c r="H484" t="str">
        <x:v>1-4周</x:v>
      </x:c>
      <x:c r="I484" t="str">
        <x:v>10月24日后连续两日收盘&gt;=MA20且第二日V/V20&gt;=1.3；且至少一家主要成分企业最近一期业绩指引未下修、美国10年期收益率不高于10月23日收盘值。 AKShare=live，最新完整交易日2026-10-23；收盘0.8360，MA20=0.9193，V/V20=1.50。以上为2026-10-24前已完成的最新日线，不代表2026-10-24盘中行情；观点触发只从2026-10-24之后开始判定。</x:v>
      </x:c>
      <x:c r="J484" t="str">
        <x:v>以2026-10-24之后首次全部触发条件成立日T为准，冻结MA20(T)。T+1日开盘价在MA20(T)至其上方2%内且相对T收盘跳空不超过3%，按开盘价记录模型入场；否则取消该次成交。入场有效至2026-11-15，未触发标记未触发。</x:v>
      </x:c>
      <x:c r="K484" t="str">
        <x:v>模拟成交后，收盘相对入场价下跌4%时下一交易日开盘止损；上涨8%时下一交易日开盘全额止盈；两者均未发生则持有20个交易日后按收盘退出。所有均线/量比使用观察日已经可得日线。</x:v>
      </x:c>
      <x:c r="L484" t="n">
        <x:v>30</x:v>
      </x:c>
      <x:c r="M484" t="str">
        <x:v>v1.8</x:v>
      </x:c>
      <x:c r="N484" t="str">
        <x:v>中国科技成果转化政策提供中长期产业线索，但海外AI股波动说明融资成本、估值和资本回报仍是短期约束。 投研参考/模型组合假设，不构成确定收益承诺。</x:v>
      </x:c>
      <x:c r="O484" t="str">
        <x:v>AI资本开支回报率下滑、利率上行、出口限制扩大及估值回撤延续。 AKShare=live，最新完整交易日2026-10-23；收盘0.8360，MA20=0.9193，V/V20=1.50。以上为2026-10-24前已完成的最新日线，不代表2026-10-24盘中行情；观点触发只从2026-10-24之后开始判定。</x:v>
      </x:c>
      <x:c r="P484" t="str">
        <x:v>科技成果产业化与AI估值</x:v>
      </x:c>
      <x:c r="Q484" t="str">
        <x:v>待跟踪</x:v>
      </x:c>
      <x:c r="R484"/>
      <x:c r="S484"/>
      <x:c r="T484"/>
      <x:c r="U484"/>
      <x:c r="V484"/>
      <x:c r="W484"/>
      <x:c r="X484" t="str">
        <x:v>Data=live，截至2026-10-23；Viewpoint=20261024-O03；Parent=20261008-AI监管与科技供应链；方向/触发/触发后概率=53%/21%/48%；投研参考/模型组合假设。</x:v>
      </x:c>
    </x:row>
    <x:row r="485" ht="45" customHeight="1">
      <x:c r="A485" t="d">
        <x:v>2026-10-24T00:00:00.000Z</x:v>
      </x:c>
      <x:c r="B485" t="str">
        <x:v>20261024-S04</x:v>
      </x:c>
      <x:c r="C485" t="str">
        <x:v>纳指ETF</x:v>
      </x:c>
      <x:c r="D485" t="str">
        <x:v>513100.SH</x:v>
      </x:c>
      <x:c r="E485" t="str">
        <x:v>中国A股</x:v>
      </x:c>
      <x:c r="F485" t="str">
        <x:v>ETF</x:v>
      </x:c>
      <x:c r="G485" t="str">
        <x:v>溢价收敛及趋势企稳后小仓试入</x:v>
      </x:c>
      <x:c r="H485" t="str">
        <x:v>1-3周</x:v>
      </x:c>
      <x:c r="I485" t="str">
        <x:v>513100连续两个交易日收盘&gt;=MA20且第二日V/V20&gt;=1.2；申赎/IOPV可核验溢价&lt;=1.5%；美国10年期收益率不高于10月23日收盘值。任一数据无法核验则不触发。 AKShare=live，最新完整交易日2026-10-23；收盘2.2430，MA20=2.3306，V/V20=1.18。以上为2026-10-24前已完成的最新日线，不代表2026-10-24盘中行情；观点触发只从2026-10-24之后开始判定。</x:v>
      </x:c>
      <x:c r="J485" t="str">
        <x:v>以2026-10-24之后首次全部触发条件成立日T为准，冻结MA20(T)。T+1日开盘价在MA20(T)至其上方2%内且相对T收盘跳空不超过3%，按开盘价记录模型入场；否则取消该次成交。入场有效至2026-11-15，未触发标记未触发。</x:v>
      </x:c>
      <x:c r="K485" t="str">
        <x:v>模拟成交后，收盘相对入场价下跌4%时下一交易日开盘止损；上涨8%时下一交易日开盘全额止盈；两者均未发生则持有15个交易日后按收盘退出。所有均线/量比使用观察日已经可得日线。</x:v>
      </x:c>
      <x:c r="L485" t="n">
        <x:v>51</x:v>
      </x:c>
      <x:c r="M485" t="str">
        <x:v>v1.8</x:v>
      </x:c>
      <x:c r="N485" t="str">
        <x:v>海外科技估值和融资回报疑虑叠加能源通胀风险，需等待趋势、溢价和利率三项共同企稳。 投研参考/模型组合假设，不构成确定收益承诺。</x:v>
      </x:c>
      <x:c r="O485" t="str">
        <x:v>AI盈利预期进一步下修、油价推升通胀、收益率反弹、QDII溢价扩大及汇率波动。 AKShare=live，最新完整交易日2026-10-23；收盘2.2430，MA20=2.3306，V/V20=1.18。以上为2026-10-24前已完成的最新日线，不代表2026-10-24盘中行情；观点触发只从2026-10-24之后开始判定。</x:v>
      </x:c>
      <x:c r="P485" t="str">
        <x:v>全球科技估值与利率</x:v>
      </x:c>
      <x:c r="Q485" t="str">
        <x:v>待跟踪</x:v>
      </x:c>
      <x:c r="R485"/>
      <x:c r="S485"/>
      <x:c r="T485"/>
      <x:c r="U485"/>
      <x:c r="V485"/>
      <x:c r="W485"/>
      <x:c r="X485" t="str">
        <x:v>Data=live，截至2026-10-23；Viewpoint=20261024-O04；Parent=20261010-全球贸易与AI资本开支；方向/触发/触发后概率=60%/18%/57%；投研参考/模型组合假设。</x:v>
      </x:c>
    </x:row>
    <x:row r="486" ht="45" customHeight="1">
      <x:c r="A486" t="d">
        <x:v>2026-10-24T00:00:00.000Z</x:v>
      </x:c>
      <x:c r="B486" t="str">
        <x:v>20261024-S05</x:v>
      </x:c>
      <x:c r="C486" t="str">
        <x:v>黄金ETF</x:v>
      </x:c>
      <x:c r="D486" t="str">
        <x:v>518880.SH</x:v>
      </x:c>
      <x:c r="E486" t="str">
        <x:v>中国A股</x:v>
      </x:c>
      <x:c r="F486" t="str">
        <x:v>ETF</x:v>
      </x:c>
      <x:c r="G486" t="str">
        <x:v>实际利率转弱并站回趋势线后小仓对冲</x:v>
      </x:c>
      <x:c r="H486" t="str">
        <x:v>1-4周</x:v>
      </x:c>
      <x:c r="I486" t="str">
        <x:v>10月24日后黄金ETF收盘&gt;=MA20且V/V20&gt;=1.0；同时美国10年期实际利率连续两日不升，或出现官方确认的地缘冲突升级。任何一项不可核验则不触发。 AKShare=live，最新完整交易日2026-10-23；收盘8.1990，MA20=8.5993，V/V20=1.67。以上为2026-10-24前已完成的最新日线，不代表2026-10-24盘中行情；观点触发只从2026-10-24之后开始判定。</x:v>
      </x:c>
      <x:c r="J486" t="str">
        <x:v>以2026-10-24之后首次全部触发条件成立日T为准，冻结MA20(T)。T+1日开盘价在MA20(T)至其上方2%内且相对T收盘跳空不超过3%，按开盘价记录模型入场；否则取消该次成交。入场有效至2026-11-15，未触发标记未触发。</x:v>
      </x:c>
      <x:c r="K486" t="str">
        <x:v>模拟成交后，收盘相对入场价下跌4%时下一交易日开盘止损；上涨8%时下一交易日开盘全额止盈；两者均未发生则持有20个交易日后按收盘退出。所有均线/量比使用观察日已经可得日线。</x:v>
      </x:c>
      <x:c r="L486" t="n">
        <x:v>31</x:v>
      </x:c>
      <x:c r="M486" t="str">
        <x:v>v1.8</x:v>
      </x:c>
      <x:c r="N486" t="str">
        <x:v>能源供给和地缘风险上升可能增加避险需求，但实际利率和美元也会影响金价，必须由利率与ETF趋势共同确认。 投研参考/模型组合假设，不构成确定收益承诺。</x:v>
      </x:c>
      <x:c r="O486" t="str">
        <x:v>实际利率上行、美元走强、冲突缓和导致避险溢价回吐，以及金价高波动。 AKShare=live，最新完整交易日2026-10-23；收盘8.1990，MA20=8.5993，V/V20=1.67。以上为2026-10-24前已完成的最新日线，不代表2026-10-24盘中行情；观点触发只从2026-10-24之后开始判定。</x:v>
      </x:c>
      <x:c r="P486" t="str">
        <x:v>地缘与能源通胀对冲</x:v>
      </x:c>
      <x:c r="Q486" t="str">
        <x:v>待跟踪</x:v>
      </x:c>
      <x:c r="R486"/>
      <x:c r="S486"/>
      <x:c r="T486"/>
      <x:c r="U486"/>
      <x:c r="V486"/>
      <x:c r="W486"/>
      <x:c r="X486" t="str">
        <x:v>Data=live，截至2026-10-23；Viewpoint=20261024-O05；Parent=20261010-能源风险与全球利率；方向/触发/触发后概率=53%/25%/48%；投研参考/模型组合假设。</x:v>
      </x:c>
    </x:row>
    <x:row r="487" ht="45" customHeight="1">
      <x:c r="A487" t="d">
        <x:v>2026-10-25T00:00:00.000Z</x:v>
      </x:c>
      <x:c r="B487" t="str">
        <x:v>20261025-S01</x:v>
      </x:c>
      <x:c r="C487" t="str">
        <x:v>沪深300ETF</x:v>
      </x:c>
      <x:c r="D487" t="str">
        <x:v>510300.SH</x:v>
      </x:c>
      <x:c r="E487" t="str">
        <x:v>中国A股</x:v>
      </x:c>
      <x:c r="F487" t="str">
        <x:v>ETF</x:v>
      </x:c>
      <x:c r="G487" t="str">
        <x:v>油价回落且趋势与市场广度修复后分批买入</x:v>
      </x:c>
      <x:c r="H487" t="str">
        <x:v>2-6周</x:v>
      </x:c>
      <x:c r="I487" t="str">
        <x:v>10月26日后连续两个交易日收盘不低于各自MA20，第二日V/V20&gt;=1.2；同时布伦特收盘较10月23日下降至少2%，且沪深300上涨家数不低于下跌家数。全部满足才触发。 AKShare=live，最新完整交易日2026-10-23；收盘4.1780，MA20=4.3677，V/V20=2.87。以上为2026-10-25前已完成的最新日线，不代表2026-10-25盘中行情；观点触发只从2026-10-25之后开始判定。</x:v>
      </x:c>
      <x:c r="J487" t="str">
        <x:v>以2026-10-25之后首次全部触发条件成立日T为准，冻结MA20(T)。T+1日开盘价在MA20(T)至其上方2%内且相对T收盘跳空不超过3%，按开盘价记录模型入场；否则取消该次成交。入场有效至2026-11-16，未触发标记未触发。</x:v>
      </x:c>
      <x:c r="K487" t="str">
        <x:v>模拟成交后，收盘相对入场价下跌4%时下一交易日开盘止损；上涨8%时下一交易日开盘全额止盈；两者均未发生则持有30个交易日后按收盘退出。所有均线/量比使用观察日已经可得日线。</x:v>
      </x:c>
      <x:c r="L487" t="n">
        <x:v>51</x:v>
      </x:c>
      <x:c r="M487" t="str">
        <x:v>v1.8</x:v>
      </x:c>
      <x:c r="N487" t="str">
        <x:v>油价供应风险升至近半年高位、AI回报疑虑压制全球风险偏好；待油价、A股趋势与市场广度共同确认后再承担权益风险。 投研参考/模型组合假设，不构成确定收益承诺。</x:v>
      </x:c>
      <x:c r="O487" t="str">
        <x:v>地缘供给冲击持续、通胀和利率上升、国内盈利广度走弱或反弹缺乏成交量。 AKShare=live，最新完整交易日2026-10-23；收盘4.1780，MA20=4.3677，V/V20=2.87。以上为2026-10-25前已完成的最新日线，不代表2026-10-25盘中行情；观点触发只从2026-10-25之后开始判定。</x:v>
      </x:c>
      <x:c r="P487" t="str">
        <x:v>风险偏好与盈利广度</x:v>
      </x:c>
      <x:c r="Q487" t="str">
        <x:v>待跟踪</x:v>
      </x:c>
      <x:c r="R487"/>
      <x:c r="S487"/>
      <x:c r="T487"/>
      <x:c r="U487"/>
      <x:c r="V487"/>
      <x:c r="W487"/>
      <x:c r="X487" t="str">
        <x:v>Data=live，截至2026-10-23；Viewpoint=20261025-O01；Parent=20261010-中国财政扩张与信用传导；方向/触发/触发后概率=59%/22%/56%；投研参考/模型组合假设。</x:v>
      </x:c>
    </x:row>
    <x:row r="488" ht="45" customHeight="1">
      <x:c r="A488" t="d">
        <x:v>2026-10-25T00:00:00.000Z</x:v>
      </x:c>
      <x:c r="B488" t="str">
        <x:v>20261025-S02</x:v>
      </x:c>
      <x:c r="C488" t="str">
        <x:v>消费ETF</x:v>
      </x:c>
      <x:c r="D488" t="str">
        <x:v>159928.SZ</x:v>
      </x:c>
      <x:c r="E488" t="str">
        <x:v>中国A股</x:v>
      </x:c>
      <x:c r="F488" t="str">
        <x:v>ETF</x:v>
      </x:c>
      <x:c r="G488" t="str">
        <x:v>社零数据与趋势确认后买入</x:v>
      </x:c>
      <x:c r="H488" t="str">
        <x:v>1-4周</x:v>
      </x:c>
      <x:c r="I488" t="str">
        <x:v>下一期官方月度社零同比达到或超过2.0%，且159928连续两个交易日收盘&gt;=MA20、第二日V/V20&gt;=1.2；自数据公告后的首个满足日触发。 AKShare=live，最新完整交易日2026-10-23；收盘0.6630，MA20=0.6575，V/V20=1.81。以上为2026-10-25前已完成的最新日线，不代表2026-10-25盘中行情；观点触发只从2026-10-25之后开始判定。</x:v>
      </x:c>
      <x:c r="J488" t="str">
        <x:v>以2026-10-25之后首次全部触发条件成立日T为准，冻结MA20(T)。T+1日开盘价在MA20(T)至其上方2%内且相对T收盘跳空不超过3%，按开盘价记录模型入场；否则取消该次成交。入场有效至2026-11-16，未触发标记未触发。</x:v>
      </x:c>
      <x:c r="K488" t="str">
        <x:v>模拟成交后，收盘相对入场价下跌4%时下一交易日开盘止损；上涨8%时下一交易日开盘全额止盈；两者均未发生则持有20个交易日后按收盘退出。所有均线/量比使用观察日已经可得日线。</x:v>
      </x:c>
      <x:c r="L488" t="n">
        <x:v>54</x:v>
      </x:c>
      <x:c r="M488" t="str">
        <x:v>v1.8</x:v>
      </x:c>
      <x:c r="N488" t="str">
        <x:v>台风造成的交通和出行中断提示服务消费受短期扰动，但消费配置仍需居民需求与ETF趋势同时验证。 投研参考/模型组合假设，不构成确定收益承诺。</x:v>
      </x:c>
      <x:c r="O488" t="str">
        <x:v>收入预期偏弱、促销侵蚀利润、油价推高生活成本及消费复苏集中于少数品类。 AKShare=live，最新完整交易日2026-10-23；收盘0.6630，MA20=0.6575，V/V20=1.81。以上为2026-10-25前已完成的最新日线，不代表2026-10-25盘中行情；观点触发只从2026-10-25之后开始判定。</x:v>
      </x:c>
      <x:c r="P488" t="str">
        <x:v>消费修复与服务需求</x:v>
      </x:c>
      <x:c r="Q488" t="str">
        <x:v>待跟踪</x:v>
      </x:c>
      <x:c r="R488"/>
      <x:c r="S488"/>
      <x:c r="T488"/>
      <x:c r="U488"/>
      <x:c r="V488"/>
      <x:c r="W488"/>
      <x:c r="X488" t="str">
        <x:v>Data=live，截至2026-10-23；Viewpoint=20261025-O02；Parent=20261007-文化服务与地方消费；方向/触发/触发后概率=63%/20%/60%；投研参考/模型组合假设。</x:v>
      </x:c>
    </x:row>
    <x:row r="489" ht="45" customHeight="1">
      <x:c r="A489" t="d">
        <x:v>2026-10-25T00:00:00.000Z</x:v>
      </x:c>
      <x:c r="B489" t="str">
        <x:v>20261025-S03</x:v>
      </x:c>
      <x:c r="C489" t="str">
        <x:v>半导体ETF</x:v>
      </x:c>
      <x:c r="D489" t="str">
        <x:v>512480.SH</x:v>
      </x:c>
      <x:c r="E489" t="str">
        <x:v>中国A股</x:v>
      </x:c>
      <x:c r="F489" t="str">
        <x:v>ETF</x:v>
      </x:c>
      <x:c r="G489" t="str">
        <x:v>订单、盈利指引与趋势双确认后买入</x:v>
      </x:c>
      <x:c r="H489" t="str">
        <x:v>1-4周</x:v>
      </x:c>
      <x:c r="I489" t="str">
        <x:v>10月26日后连续两日收盘&gt;=MA20且第二日V/V20&gt;=1.3；至少一家主要成分企业最近一期业绩指引未下修，且美国10年期收益率不高于10月23日收盘值。 AKShare=live，最新完整交易日2026-10-23；收盘0.8360，MA20=0.9193，V/V20=1.50。以上为2026-10-25前已完成的最新日线，不代表2026-10-25盘中行情；观点触发只从2026-10-25之后开始判定。</x:v>
      </x:c>
      <x:c r="J489" t="str">
        <x:v>以2026-10-25之后首次全部触发条件成立日T为准，冻结MA20(T)。T+1日开盘价在MA20(T)至其上方2%内且相对T收盘跳空不超过3%，按开盘价记录模型入场；否则取消该次成交。入场有效至2026-11-16，未触发标记未触发。</x:v>
      </x:c>
      <x:c r="K489" t="str">
        <x:v>模拟成交后，收盘相对入场价下跌4%时下一交易日开盘止损；上涨8%时下一交易日开盘全额止盈；两者均未发生则持有20个交易日后按收盘退出。所有均线/量比使用观察日已经可得日线。</x:v>
      </x:c>
      <x:c r="L489" t="n">
        <x:v>30</x:v>
      </x:c>
      <x:c r="M489" t="str">
        <x:v>v1.8</x:v>
      </x:c>
      <x:c r="N489" t="str">
        <x:v>科技金融和新材料成果为中长期创新链提供线索，但研究成果与融资政策尚非半导体订单；需由成分公司业绩和价格量能确认。 投研参考/模型组合假设，不构成确定收益承诺。</x:v>
      </x:c>
      <x:c r="O489" t="str">
        <x:v>AI资本回报率下滑、利率上行、政策落地慢、出口限制扩大及估值回撤。 AKShare=live，最新完整交易日2026-10-23；收盘0.8360，MA20=0.9193，V/V20=1.50。以上为2026-10-25前已完成的最新日线，不代表2026-10-25盘中行情；观点触发只从2026-10-25之后开始判定。</x:v>
      </x:c>
      <x:c r="P489" t="str">
        <x:v>柔性光伏技术外溢与科技估值</x:v>
      </x:c>
      <x:c r="Q489" t="str">
        <x:v>待跟踪</x:v>
      </x:c>
      <x:c r="R489"/>
      <x:c r="S489"/>
      <x:c r="T489"/>
      <x:c r="U489"/>
      <x:c r="V489"/>
      <x:c r="W489"/>
      <x:c r="X489" t="str">
        <x:v>Data=live，截至2026-10-23；Viewpoint=20261025-O03；Parent=20261008-AI监管与科技供应链；方向/触发/触发后概率=53%/18%/48%；投研参考/模型组合假设。</x:v>
      </x:c>
    </x:row>
    <x:row r="490" ht="45" customHeight="1">
      <x:c r="A490" t="d">
        <x:v>2026-10-25T00:00:00.000Z</x:v>
      </x:c>
      <x:c r="B490" t="str">
        <x:v>20261025-S04</x:v>
      </x:c>
      <x:c r="C490" t="str">
        <x:v>纳指ETF</x:v>
      </x:c>
      <x:c r="D490" t="str">
        <x:v>513100.SH</x:v>
      </x:c>
      <x:c r="E490" t="str">
        <x:v>中国A股</x:v>
      </x:c>
      <x:c r="F490" t="str">
        <x:v>ETF</x:v>
      </x:c>
      <x:c r="G490" t="str">
        <x:v>溢价收敛、利率企稳且趋势修复后小仓试入</x:v>
      </x:c>
      <x:c r="H490" t="str">
        <x:v>1-3周</x:v>
      </x:c>
      <x:c r="I490" t="str">
        <x:v>513100连续两个交易日收盘&gt;=MA20且第二日V/V20&gt;=1.2；申赎/IOPV可核验溢价&lt;=1.5%；美国10年期收益率不高于10月23日收盘值。任一数据无法核验则不触发。 AKShare=live，最新完整交易日2026-10-23；收盘2.2430，MA20=2.3306，V/V20=1.18。以上为2026-10-25前已完成的最新日线，不代表2026-10-25盘中行情；观点触发只从2026-10-25之后开始判定。</x:v>
      </x:c>
      <x:c r="J490" t="str">
        <x:v>以2026-10-25之后首次全部触发条件成立日T为准，冻结MA20(T)。T+1日开盘价在MA20(T)至其上方2%内且相对T收盘跳空不超过3%，按开盘价记录模型入场；否则取消该次成交。入场有效至2026-11-16，未触发标记未触发。</x:v>
      </x:c>
      <x:c r="K490" t="str">
        <x:v>模拟成交后，收盘相对入场价下跌4%时下一交易日开盘止损；上涨8%时下一交易日开盘全额止盈；两者均未发生则持有15个交易日后按收盘退出。所有均线/量比使用观察日已经可得日线。</x:v>
      </x:c>
      <x:c r="L490" t="n">
        <x:v>50</x:v>
      </x:c>
      <x:c r="M490" t="str">
        <x:v>v1.8</x:v>
      </x:c>
      <x:c r="N490" t="str">
        <x:v>油价供应风险与AI资本回报疑虑提高全球科技估值波动；等待趋势、溢价和利率共同企稳。 投研参考/模型组合假设，不构成确定收益承诺。</x:v>
      </x:c>
      <x:c r="O490" t="str">
        <x:v>通胀推高收益率、AI盈利预期下修、QDII溢价扩大及汇率波动。 AKShare=live，最新完整交易日2026-10-23；收盘2.2430，MA20=2.3306，V/V20=1.18。以上为2026-10-25前已完成的最新日线，不代表2026-10-25盘中行情；观点触发只从2026-10-25之后开始判定。</x:v>
      </x:c>
      <x:c r="P490" t="str">
        <x:v>全球科技估值与利率</x:v>
      </x:c>
      <x:c r="Q490" t="str">
        <x:v>待跟踪</x:v>
      </x:c>
      <x:c r="R490"/>
      <x:c r="S490"/>
      <x:c r="T490"/>
      <x:c r="U490"/>
      <x:c r="V490"/>
      <x:c r="W490"/>
      <x:c r="X490" t="str">
        <x:v>Data=live，截至2026-10-23；Viewpoint=20261025-O04；Parent=20261010-全球贸易与AI资本开支；方向/触发/触发后概率=60%/16%/57%；投研参考/模型组合假设。</x:v>
      </x:c>
    </x:row>
    <x:row r="491" ht="45" customHeight="1">
      <x:c r="A491" t="d">
        <x:v>2026-10-25T00:00:00.000Z</x:v>
      </x:c>
      <x:c r="B491" t="str">
        <x:v>20261025-S05</x:v>
      </x:c>
      <x:c r="C491" t="str">
        <x:v>黄金ETF</x:v>
      </x:c>
      <x:c r="D491" t="str">
        <x:v>518880.SH</x:v>
      </x:c>
      <x:c r="E491" t="str">
        <x:v>中国A股</x:v>
      </x:c>
      <x:c r="F491" t="str">
        <x:v>ETF</x:v>
      </x:c>
      <x:c r="G491" t="str">
        <x:v>实际利率转弱并站回趋势线后小仓对冲</x:v>
      </x:c>
      <x:c r="H491" t="str">
        <x:v>1-4周</x:v>
      </x:c>
      <x:c r="I491" t="str">
        <x:v>10月26日后黄金ETF收盘&gt;=MA20且V/V20&gt;=1.0；同时美国10年期实际利率连续两日不升，或官方确认的能源供应/地缘风险进一步升级。任一项不可核验则不触发。 AKShare=live，最新完整交易日2026-10-23；收盘8.1990，MA20=8.5993，V/V20=1.67。以上为2026-10-25前已完成的最新日线，不代表2026-10-25盘中行情；观点触发只从2026-10-25之后开始判定。</x:v>
      </x:c>
      <x:c r="J491" t="str">
        <x:v>以2026-10-25之后首次全部触发条件成立日T为准，冻结MA20(T)。T+1日开盘价在MA20(T)至其上方2%内且相对T收盘跳空不超过3%，按开盘价记录模型入场；否则取消该次成交。入场有效至2026-11-16，未触发标记未触发。</x:v>
      </x:c>
      <x:c r="K491" t="str">
        <x:v>模拟成交后，收盘相对入场价下跌4%时下一交易日开盘止损；上涨8%时下一交易日开盘全额止盈；两者均未发生则持有20个交易日后按收盘退出。所有均线/量比使用观察日已经可得日线。</x:v>
      </x:c>
      <x:c r="L491" t="n">
        <x:v>31</x:v>
      </x:c>
      <x:c r="M491" t="str">
        <x:v>v1.8</x:v>
      </x:c>
      <x:c r="N491" t="str">
        <x:v>中东供给风险提升避险需求，但高油价也可能推升名义利率；需实际利率与ETF自身趋势验证，不追随单一新闻。 投研参考/模型组合假设，不构成确定收益承诺。</x:v>
      </x:c>
      <x:c r="O491" t="str">
        <x:v>实际利率上行、美元走强、地缘风险缓和导致避险溢价回吐及金价高波动。 AKShare=live，最新完整交易日2026-10-23；收盘8.1990，MA20=8.5993，V/V20=1.67。以上为2026-10-25前已完成的最新日线，不代表2026-10-25盘中行情；观点触发只从2026-10-25之后开始判定。</x:v>
      </x:c>
      <x:c r="P491" t="str">
        <x:v>地缘与能源通胀对冲</x:v>
      </x:c>
      <x:c r="Q491" t="str">
        <x:v>待跟踪</x:v>
      </x:c>
      <x:c r="R491"/>
      <x:c r="S491"/>
      <x:c r="T491"/>
      <x:c r="U491"/>
      <x:c r="V491"/>
      <x:c r="W491"/>
      <x:c r="X491" t="str">
        <x:v>Data=live，截至2026-10-23；Viewpoint=20261025-O05；Parent=20261010-能源风险与全球利率；方向/触发/触发后概率=53%/23%/48%；投研参考/模型组合假设。</x:v>
      </x:c>
    </x:row>
    <x:row r="492" ht="45" customHeight="1">
      <x:c r="A492" t="d">
        <x:v>2026-10-26T00:00:00.000Z</x:v>
      </x:c>
      <x:c r="B492" t="str">
        <x:v>20261026-S01</x:v>
      </x:c>
      <x:c r="C492" t="str">
        <x:v>沪深300ETF</x:v>
      </x:c>
      <x:c r="D492" t="str">
        <x:v>510300.SH</x:v>
      </x:c>
      <x:c r="E492" t="str">
        <x:v>中国A股</x:v>
      </x:c>
      <x:c r="F492" t="str">
        <x:v>ETF</x:v>
      </x:c>
      <x:c r="G492" t="str">
        <x:v>能源风险回落且趋势与广度修复后分批买入</x:v>
      </x:c>
      <x:c r="H492" t="str">
        <x:v>2-6周</x:v>
      </x:c>
      <x:c r="I492" t="str">
        <x:v>10月27日后连续两个交易日收盘不低于各自MA20，第二日V/V20&gt;=1.2；同时布伦特收盘较10月26日下降至少2%，且沪深300上涨家数不低于下跌家数。全部满足才触发。 AKShare=live，最新完整交易日2026-10-26；收盘4.1420，MA20=4.3457，V/V20=0.54。以上为2026-10-26前已完成的最新日线，不代表2026-10-26盘中行情；观点触发只从2026-10-26之后开始判定。</x:v>
      </x:c>
      <x:c r="J492" t="str">
        <x:v>以2026-10-26之后首次全部触发条件成立日T为准，冻结MA20(T)。T+1日开盘价在MA20(T)至其上方2%内且相对T收盘跳空不超过3%，按开盘价记录模型入场；否则取消该次成交。入场有效至2026-11-17，未触发标记未触发。</x:v>
      </x:c>
      <x:c r="K492" t="str">
        <x:v>模拟成交后，收盘相对入场价下跌4%时下一交易日开盘止损；上涨8%时下一交易日开盘全额止盈；两者均未发生则持有30个交易日后按收盘退出。所有均线/量比使用观察日已经可得日线。</x:v>
      </x:c>
      <x:c r="L492" t="n">
        <x:v>49</x:v>
      </x:c>
      <x:c r="M492" t="str">
        <x:v>v1.8</x:v>
      </x:c>
      <x:c r="N492" t="str">
        <x:v>能源价格虽自高位回落但仍高，海外央行与科技财报周提高波动；等待油价、A股趋势和市场广度共同确认后再承担权益风险。 投研参考/模型组合假设，不构成确定收益承诺。</x:v>
      </x:c>
      <x:c r="O492" t="str">
        <x:v>能源供应冲击重新升级、通胀和利率上行、国内盈利广度走弱或反弹缺乏成交量。 AKShare=live，最新完整交易日2026-10-26；收盘4.1420，MA20=4.3457，V/V20=0.54。以上为2026-10-26前已完成的最新日线，不代表2026-10-26盘中行情；观点触发只从2026-10-26之后开始判定。</x:v>
      </x:c>
      <x:c r="P492" t="str">
        <x:v>风险偏好与盈利广度</x:v>
      </x:c>
      <x:c r="Q492" t="str">
        <x:v>待跟踪</x:v>
      </x:c>
      <x:c r="R492"/>
      <x:c r="S492"/>
      <x:c r="T492"/>
      <x:c r="U492"/>
      <x:c r="V492"/>
      <x:c r="W492"/>
      <x:c r="X492" t="str">
        <x:v>Data=live，截至2026-10-26；Viewpoint=20261026-O01；Parent=20261010-中国财政扩张与信用传导；方向/触发/触发后概率=58%/20%/55%；投研参考/模型组合假设。</x:v>
      </x:c>
    </x:row>
    <x:row r="493" ht="45" customHeight="1">
      <x:c r="A493" t="d">
        <x:v>2026-10-26T00:00:00.000Z</x:v>
      </x:c>
      <x:c r="B493" t="str">
        <x:v>20261026-S02</x:v>
      </x:c>
      <x:c r="C493" t="str">
        <x:v>消费ETF</x:v>
      </x:c>
      <x:c r="D493" t="str">
        <x:v>159928.SZ</x:v>
      </x:c>
      <x:c r="E493" t="str">
        <x:v>中国A股</x:v>
      </x:c>
      <x:c r="F493" t="str">
        <x:v>ETF</x:v>
      </x:c>
      <x:c r="G493" t="str">
        <x:v>社零数据与趋势确认后买入</x:v>
      </x:c>
      <x:c r="H493" t="str">
        <x:v>1-4周</x:v>
      </x:c>
      <x:c r="I493" t="str">
        <x:v>下一期官方月度社零同比达到或超过2.0%，且159928连续两个交易日收盘&gt;=MA20、第二日V/V20&gt;=1.2；自数据公告后的首个满足日触发。 AKShare=live，最新完整交易日2026-10-26；收盘0.6670，MA20=0.6583，V/V20=0.58。以上为2026-10-26前已完成的最新日线，不代表2026-10-26盘中行情；观点触发只从2026-10-26之后开始判定。</x:v>
      </x:c>
      <x:c r="J493" t="str">
        <x:v>以2026-10-26之后首次全部触发条件成立日T为准，冻结MA20(T)。T+1日开盘价在MA20(T)至其上方2%内且相对T收盘跳空不超过3%，按开盘价记录模型入场；否则取消该次成交。入场有效至2026-11-17，未触发标记未触发。</x:v>
      </x:c>
      <x:c r="K493" t="str">
        <x:v>模拟成交后，收盘相对入场价下跌4%时下一交易日开盘止损；上涨8%时下一交易日开盘全额止盈；两者均未发生则持有20个交易日后按收盘退出。所有均线/量比使用观察日已经可得日线。</x:v>
      </x:c>
      <x:c r="L493" t="n">
        <x:v>52</x:v>
      </x:c>
      <x:c r="M493" t="str">
        <x:v>v1.8</x:v>
      </x:c>
      <x:c r="N493" t="str">
        <x:v>当前价格在MA20上方但量比不足以确认突破；消费观点仍需居民需求数据和量价条件同时满足。 投研参考/模型组合假设，不构成确定收益承诺。</x:v>
      </x:c>
      <x:c r="O493" t="str">
        <x:v>收入预期偏弱、促销侵蚀利润、油价推高生活成本及消费复苏集中于少数品类。 AKShare=live，最新完整交易日2026-10-26；收盘0.6670，MA20=0.6583，V/V20=0.58。以上为2026-10-26前已完成的最新日线，不代表2026-10-26盘中行情；观点触发只从2026-10-26之后开始判定。</x:v>
      </x:c>
      <x:c r="P493" t="str">
        <x:v>消费修复与服务需求</x:v>
      </x:c>
      <x:c r="Q493" t="str">
        <x:v>待跟踪</x:v>
      </x:c>
      <x:c r="R493"/>
      <x:c r="S493"/>
      <x:c r="T493"/>
      <x:c r="U493"/>
      <x:c r="V493"/>
      <x:c r="W493"/>
      <x:c r="X493" t="str">
        <x:v>Data=live，截至2026-10-26；Viewpoint=20261026-O02；Parent=20261007-文化服务与地方消费；方向/触发/触发后概率=62%/18%/59%；投研参考/模型组合假设。</x:v>
      </x:c>
    </x:row>
    <x:row r="494" ht="45" customHeight="1">
      <x:c r="A494" t="d">
        <x:v>2026-10-26T00:00:00.000Z</x:v>
      </x:c>
      <x:c r="B494" t="str">
        <x:v>20261026-S03</x:v>
      </x:c>
      <x:c r="C494" t="str">
        <x:v>半导体ETF</x:v>
      </x:c>
      <x:c r="D494" t="str">
        <x:v>512480.SH</x:v>
      </x:c>
      <x:c r="E494" t="str">
        <x:v>中国A股</x:v>
      </x:c>
      <x:c r="F494" t="str">
        <x:v>ETF</x:v>
      </x:c>
      <x:c r="G494" t="str">
        <x:v>业绩指引与趋势修复双确认后买入</x:v>
      </x:c>
      <x:c r="H494" t="str">
        <x:v>1-4周</x:v>
      </x:c>
      <x:c r="I494" t="str">
        <x:v>10月27日后连续两个交易日收盘&gt;=MA20且第二日V/V20&gt;=1.3；至少一家主要成分企业最近一期业绩指引未下修，且美国10年期收益率不高于10月26日收盘值。 AKShare=live，最新完整交易日2026-10-26；收盘0.8070，MA20=0.9075，V/V20=0.50。以上为2026-10-26前已完成的最新日线，不代表2026-10-26盘中行情；观点触发只从2026-10-26之后开始判定。</x:v>
      </x:c>
      <x:c r="J494" t="str">
        <x:v>以2026-10-26之后首次全部触发条件成立日T为准，冻结MA20(T)。T+1日开盘价在MA20(T)至其上方2%内且相对T收盘跳空不超过3%，按开盘价记录模型入场；否则取消该次成交。入场有效至2026-11-17，未触发标记未触发。</x:v>
      </x:c>
      <x:c r="K494" t="str">
        <x:v>模拟成交后，收盘相对入场价下跌4%时下一交易日开盘止损；上涨8%时下一交易日开盘全额止盈；两者均未发生则持有20个交易日后按收盘退出。所有均线/量比使用观察日已经可得日线。</x:v>
      </x:c>
      <x:c r="L494" t="n">
        <x:v>30</x:v>
      </x:c>
      <x:c r="M494" t="str">
        <x:v>v1.8</x:v>
      </x:c>
      <x:c r="N494" t="str">
        <x:v>科技金融政策和柔性光伏研究是中长期产业线索，不能直接替代半导体订单证据；需由成分企业指引、市场趋势与量能确认。 投研参考/模型组合假设，不构成确定收益承诺。</x:v>
      </x:c>
      <x:c r="O494" t="str">
        <x:v>AI资本回报率下滑、利率上行、政策落地慢、出口限制扩大及估值回撤。 AKShare=live，最新完整交易日2026-10-26；收盘0.8070，MA20=0.9075，V/V20=0.50。以上为2026-10-26前已完成的最新日线，不代表2026-10-26盘中行情；观点触发只从2026-10-26之后开始判定。</x:v>
      </x:c>
      <x:c r="P494" t="str">
        <x:v>科技金融、AI估值与半导体盈利</x:v>
      </x:c>
      <x:c r="Q494" t="str">
        <x:v>待跟踪</x:v>
      </x:c>
      <x:c r="R494"/>
      <x:c r="S494"/>
      <x:c r="T494"/>
      <x:c r="U494"/>
      <x:c r="V494"/>
      <x:c r="W494"/>
      <x:c r="X494" t="str">
        <x:v>Data=live，截至2026-10-26；Viewpoint=20261026-O03；Parent=20261008-AI监管与科技供应链；方向/触发/触发后概率=52%/16%/47%；投研参考/模型组合假设。</x:v>
      </x:c>
    </x:row>
    <x:row r="495" ht="45" customHeight="1">
      <x:c r="A495" t="d">
        <x:v>2026-10-26T00:00:00.000Z</x:v>
      </x:c>
      <x:c r="B495" t="str">
        <x:v>20261026-S04</x:v>
      </x:c>
      <x:c r="C495" t="str">
        <x:v>纳指ETF</x:v>
      </x:c>
      <x:c r="D495" t="str">
        <x:v>513100.SH</x:v>
      </x:c>
      <x:c r="E495" t="str">
        <x:v>中国A股</x:v>
      </x:c>
      <x:c r="F495" t="str">
        <x:v>ETF</x:v>
      </x:c>
      <x:c r="G495" t="str">
        <x:v>溢价收敛、利率企稳且趋势修复后小仓试入</x:v>
      </x:c>
      <x:c r="H495" t="str">
        <x:v>1-3周</x:v>
      </x:c>
      <x:c r="I495" t="str">
        <x:v>513100连续两个交易日收盘&gt;=MA20且第二日V/V20&gt;=1.2；申赎/IOPV可核验溢价&lt;=1.5%；美国10年期收益率不高于10月26日收盘值。任一数据无法核验则不触发。 AKShare=live，最新完整交易日2026-10-26；收盘2.2310，MA20=2.3287，V/V20=0.10。以上为2026-10-26前已完成的最新日线，不代表2026-10-26盘中行情；观点触发只从2026-10-26之后开始判定。</x:v>
      </x:c>
      <x:c r="J495" t="str">
        <x:v>以2026-10-26之后首次全部触发条件成立日T为准，冻结MA20(T)。T+1日开盘价在MA20(T)至其上方2%内且相对T收盘跳空不超过3%，按开盘价记录模型入场；否则取消该次成交。入场有效至2026-11-17，未触发标记未触发。</x:v>
      </x:c>
      <x:c r="K495" t="str">
        <x:v>模拟成交后，收盘相对入场价下跌4%时下一交易日开盘止损；上涨8%时下一交易日开盘全额止盈；两者均未发生则持有15个交易日后按收盘退出。所有均线/量比使用观察日已经可得日线。</x:v>
      </x:c>
      <x:c r="L495" t="n">
        <x:v>49</x:v>
      </x:c>
      <x:c r="M495" t="str">
        <x:v>v1.8</x:v>
      </x:c>
      <x:c r="N495" t="str">
        <x:v>油价回落但仍处高位，本周央行会议与科技龙头业绩将共同检验AI投资回报，等待利率、ETF溢价和自身趋势确认。 投研参考/模型组合假设，不构成确定收益承诺。</x:v>
      </x:c>
      <x:c r="O495" t="str">
        <x:v>通胀推高收益率、AI盈利预期下修、QDII溢价扩大及汇率波动。 AKShare=live，最新完整交易日2026-10-26；收盘2.2310，MA20=2.3287，V/V20=0.10。以上为2026-10-26前已完成的最新日线，不代表2026-10-26盘中行情；观点触发只从2026-10-26之后开始判定。</x:v>
      </x:c>
      <x:c r="P495" t="str">
        <x:v>全球科技估值与利率</x:v>
      </x:c>
      <x:c r="Q495" t="str">
        <x:v>待跟踪</x:v>
      </x:c>
      <x:c r="R495"/>
      <x:c r="S495"/>
      <x:c r="T495"/>
      <x:c r="U495"/>
      <x:c r="V495"/>
      <x:c r="W495"/>
      <x:c r="X495" t="str">
        <x:v>Data=live，截至2026-10-26；Viewpoint=20261026-O04；Parent=20261010-全球贸易与AI资本开支；方向/触发/触发后概率=58%/15%/56%；投研参考/模型组合假设。</x:v>
      </x:c>
    </x:row>
    <x:row r="496" ht="45" customHeight="1">
      <x:c r="A496" t="d">
        <x:v>2026-10-26T00:00:00.000Z</x:v>
      </x:c>
      <x:c r="B496" t="str">
        <x:v>20261026-S05</x:v>
      </x:c>
      <x:c r="C496" t="str">
        <x:v>黄金ETF</x:v>
      </x:c>
      <x:c r="D496" t="str">
        <x:v>518880.SH</x:v>
      </x:c>
      <x:c r="E496" t="str">
        <x:v>中国A股</x:v>
      </x:c>
      <x:c r="F496" t="str">
        <x:v>ETF</x:v>
      </x:c>
      <x:c r="G496" t="str">
        <x:v>实际利率转弱并站回趋势线后小仓对冲</x:v>
      </x:c>
      <x:c r="H496" t="str">
        <x:v>1-4周</x:v>
      </x:c>
      <x:c r="I496" t="str">
        <x:v>10月27日后黄金ETF收盘&gt;=MA20且V/V20&gt;=1.0；同时美国10年期实际利率连续两日不升，或官方确认的能源供应/地缘风险进一步升级。任一项不可核验则不触发。 AKShare=live，最新完整交易日2026-10-26；收盘8.1580，MA20=8.5567，V/V20=0.38。以上为2026-10-26前已完成的最新日线，不代表2026-10-26盘中行情；观点触发只从2026-10-26之后开始判定。</x:v>
      </x:c>
      <x:c r="J496" t="str">
        <x:v>以2026-10-26之后首次全部触发条件成立日T为准，冻结MA20(T)。T+1日开盘价在MA20(T)至其上方2%内且相对T收盘跳空不超过3%，按开盘价记录模型入场；否则取消该次成交。入场有效至2026-11-17，未触发标记未触发。</x:v>
      </x:c>
      <x:c r="K496" t="str">
        <x:v>模拟成交后，收盘相对入场价下跌4%时下一交易日开盘止损；上涨8%时下一交易日开盘全额止盈；两者均未发生则持有20个交易日后按收盘退出。所有均线/量比使用观察日已经可得日线。</x:v>
      </x:c>
      <x:c r="L496" t="n">
        <x:v>30</x:v>
      </x:c>
      <x:c r="M496" t="str">
        <x:v>v1.8</x:v>
      </x:c>
      <x:c r="N496" t="str">
        <x:v>能源冲击与地缘风险仍在，但油价回落提示避险溢价可能波动；需实际利率和ETF自身趋势共同验证。 投研参考/模型组合假设，不构成确定收益承诺。</x:v>
      </x:c>
      <x:c r="O496" t="str">
        <x:v>实际利率上行、美元走强、地缘风险缓和导致避险溢价回吐及金价高波动。 AKShare=live，最新完整交易日2026-10-26；收盘8.1580，MA20=8.5567，V/V20=0.38。以上为2026-10-26前已完成的最新日线，不代表2026-10-26盘中行情；观点触发只从2026-10-26之后开始判定。</x:v>
      </x:c>
      <x:c r="P496" t="str">
        <x:v>地缘能源风险与实际利率对冲</x:v>
      </x:c>
      <x:c r="Q496" t="str">
        <x:v>待跟踪</x:v>
      </x:c>
      <x:c r="R496"/>
      <x:c r="S496"/>
      <x:c r="T496"/>
      <x:c r="U496"/>
      <x:c r="V496"/>
      <x:c r="W496"/>
      <x:c r="X496" t="str">
        <x:v>Data=live，截至2026-10-26；Viewpoint=20261026-O05；Parent=20261010-能源风险与全球利率；方向/触发/触发后概率=52%/20%/47%；投研参考/模型组合假设。</x:v>
      </x:c>
    </x:row>
    <x:row r="497" ht="45" customHeight="1">
      <x:c r="A497" t="d">
        <x:v>2026-10-27T00:00:00.000Z</x:v>
      </x:c>
      <x:c r="B497" t="str">
        <x:v>20261027-S01</x:v>
      </x:c>
      <x:c r="C497" t="str">
        <x:v>沪深300ETF</x:v>
      </x:c>
      <x:c r="D497" t="str">
        <x:v>510300.SH</x:v>
      </x:c>
      <x:c r="E497" t="str">
        <x:v>中国A股</x:v>
      </x:c>
      <x:c r="F497" t="str">
        <x:v>ETF</x:v>
      </x:c>
      <x:c r="G497" t="str">
        <x:v>风险偏好和趋势修复确认后分批买入</x:v>
      </x:c>
      <x:c r="H497" t="str">
        <x:v>2-6周</x:v>
      </x:c>
      <x:c r="I497" t="str">
        <x:v>10月27日后连续两个交易日收盘不低于各自MA20，第二日V/V20&gt;=1.2；同时布伦特收盘较10月26日下降至少2%，且沪深300上涨家数不低于下跌家数。全部满足才触发。 AKShare=live，最新完整交易日2026-10-26；收盘4.1790，MA20=4.3476，V/V20=1.53。以上为2026-10-27前已完成的最新日线，不代表2026-10-27盘中行情；观点触发只从2026-10-27之后开始判定。</x:v>
      </x:c>
      <x:c r="J497" t="str">
        <x:v>以2026-10-27之后首次全部触发条件成立日T为准，冻结MA20(T)。T+1日开盘价在MA20(T)至其上方2%内且相对T收盘跳空不超过3%，按开盘价记录模型入场；否则取消该次成交。入场有效至2026-11-18，未触发标记未触发。</x:v>
      </x:c>
      <x:c r="K497" t="str">
        <x:v>模拟成交后，收盘相对入场价下跌4%时下一交易日开盘止损；上涨8%时下一交易日开盘全额止盈；两者均未发生则持有30个交易日后按收盘退出。所有均线/量比使用观察日已经可得日线。</x:v>
      </x:c>
      <x:c r="L497" t="n">
        <x:v>50</x:v>
      </x:c>
      <x:c r="M497" t="str">
        <x:v>v1.8</x:v>
      </x:c>
      <x:c r="N497" t="str">
        <x:v>多家央行议息与科技龙头财报同周，油价仍高，A股ETF最新收盘低于MA20。等待趋势、量能、市场广度和能源风险同步改善，避免仅凭海外单日反弹追入。 投研参考/模型组合假设，不构成确定收益承诺。</x:v>
      </x:c>
      <x:c r="O497" t="str">
        <x:v>能源供应风险再升级、通胀和利率上行、国内盈利广度走弱或反弹缺乏成交量。 AKShare=live，最新完整交易日2026-10-26；收盘4.1790，MA20=4.3476，V/V20=1.53。以上为2026-10-27前已完成的最新日线，不代表2026-10-27盘中行情；观点触发只从2026-10-27之后开始判定。</x:v>
      </x:c>
      <x:c r="P497" t="str">
        <x:v>全球央行、能源风险与A股盈利广度</x:v>
      </x:c>
      <x:c r="Q497" t="str">
        <x:v>待跟踪</x:v>
      </x:c>
      <x:c r="R497"/>
      <x:c r="S497"/>
      <x:c r="T497"/>
      <x:c r="U497"/>
      <x:c r="V497"/>
      <x:c r="W497"/>
      <x:c r="X497" t="str">
        <x:v>AKShare=live，截至2026-10-26；Data_As_Of=2026-10-26；交易条件从2026-10-27之后开始观察，未满足条件不模拟成交；Viewpoint=20261027-O01；Parent=20261010-中国财政扩张与信用传导；方向/触发/触发后概率=59%/19%/56%；投研参考/模型组合假设，不构成确定收益承诺。</x:v>
      </x:c>
    </x:row>
    <x:row r="498" ht="45" customHeight="1">
      <x:c r="A498" t="d">
        <x:v>2026-10-27T00:00:00.000Z</x:v>
      </x:c>
      <x:c r="B498" t="str">
        <x:v>20261027-S02</x:v>
      </x:c>
      <x:c r="C498" t="str">
        <x:v>消费ETF</x:v>
      </x:c>
      <x:c r="D498" t="str">
        <x:v>159928.SZ</x:v>
      </x:c>
      <x:c r="E498" t="str">
        <x:v>中国A股</x:v>
      </x:c>
      <x:c r="F498" t="str">
        <x:v>ETF</x:v>
      </x:c>
      <x:c r="G498" t="str">
        <x:v>消费趋势与量能持续确认后买入</x:v>
      </x:c>
      <x:c r="H498" t="str">
        <x:v>1-4周</x:v>
      </x:c>
      <x:c r="I498" t="str">
        <x:v>10月27日后连续两个交易日收盘&gt;=MA20且第二日V/V20&gt;=1.2；再以最近一期官方社零同比不低于前值作为基本面过滤。全部满足才触发。 AKShare=live，最新完整交易日2026-10-26；收盘0.6700，MA20=0.6584，V/V20=1.45。以上为2026-10-27前已完成的最新日线，不代表2026-10-27盘中行情；观点触发只从2026-10-27之后开始判定。</x:v>
      </x:c>
      <x:c r="J498" t="str">
        <x:v>以2026-10-27之后首次全部触发条件成立日T为准，冻结MA20(T)。T+1日开盘价在MA20(T)至其上方2%内且相对T收盘跳空不超过3%，按开盘价记录模型入场；否则取消该次成交。入场有效至2026-11-18，未触发标记未触发。</x:v>
      </x:c>
      <x:c r="K498" t="str">
        <x:v>模拟成交后，收盘相对入场价下跌4%时下一交易日开盘止损；上涨8%时下一交易日开盘全额止盈；两者均未发生则持有20个交易日后按收盘退出。所有均线/量比使用观察日已经可得日线。</x:v>
      </x:c>
      <x:c r="L498" t="n">
        <x:v>54</x:v>
      </x:c>
      <x:c r="M498" t="str">
        <x:v>v1.8</x:v>
      </x:c>
      <x:c r="N498" t="str">
        <x:v>消费ETF最新价格略高于MA20且量比改善，但短期价格确认尚不足；等待趋势连续性和社零数据共同支持需求判断。 投研参考/模型组合假设，不构成确定收益承诺。</x:v>
      </x:c>
      <x:c r="O498" t="str">
        <x:v>居民收入预期偏弱、促销侵蚀利润、能源成本推升生活负担以及消费复苏集中于少数品类。 AKShare=live，最新完整交易日2026-10-26；收盘0.6700，MA20=0.6584，V/V20=1.45。以上为2026-10-27前已完成的最新日线，不代表2026-10-27盘中行情；观点触发只从2026-10-27之后开始判定。</x:v>
      </x:c>
      <x:c r="P498" t="str">
        <x:v>消费需求与服务业景气</x:v>
      </x:c>
      <x:c r="Q498" t="str">
        <x:v>待跟踪</x:v>
      </x:c>
      <x:c r="R498"/>
      <x:c r="S498"/>
      <x:c r="T498"/>
      <x:c r="U498"/>
      <x:c r="V498"/>
      <x:c r="W498"/>
      <x:c r="X498" t="str">
        <x:v>AKShare=live，截至2026-10-26；Data_As_Of=2026-10-26；交易条件从2026-10-27之后开始观察，未满足条件不模拟成交；Viewpoint=20261027-O02；Parent=20261007-文化服务与地方消费；方向/触发/触发后概率=63%/24%/59%；投研参考/模型组合假设，不构成确定收益承诺。</x:v>
      </x:c>
    </x:row>
    <x:row r="499" ht="45" customHeight="1">
      <x:c r="A499" t="d">
        <x:v>2026-10-27T00:00:00.000Z</x:v>
      </x:c>
      <x:c r="B499" t="str">
        <x:v>20261027-S03</x:v>
      </x:c>
      <x:c r="C499" t="str">
        <x:v>半导体ETF</x:v>
      </x:c>
      <x:c r="D499" t="str">
        <x:v>512480.SH</x:v>
      </x:c>
      <x:c r="E499" t="str">
        <x:v>中国A股</x:v>
      </x:c>
      <x:c r="F499" t="str">
        <x:v>ETF</x:v>
      </x:c>
      <x:c r="G499" t="str">
        <x:v>业绩指引和趋势反转双确认后买入</x:v>
      </x:c>
      <x:c r="H499" t="str">
        <x:v>1-4周</x:v>
      </x:c>
      <x:c r="I499" t="str">
        <x:v>10月27日后连续两个交易日收盘&gt;=MA20且第二日V/V20&gt;=1.3；至少一家主要成分企业最新业绩指引未下修；美国10年期收益率不高于10月26日收盘值。任一数据无法核验则不触发。 AKShare=live，最新完整交易日2026-10-26；收盘0.8010，MA20=0.9073，V/V20=0.96。以上为2026-10-27前已完成的最新日线，不代表2026-10-27盘中行情；观点触发只从2026-10-27之后开始判定。</x:v>
      </x:c>
      <x:c r="J499" t="str">
        <x:v>以2026-10-27之后首次全部触发条件成立日T为准，冻结MA20(T)。T+1日开盘价在MA20(T)至其上方2%内且相对T收盘跳空不超过3%，按开盘价记录模型入场；否则取消该次成交。入场有效至2026-11-18，未触发标记未触发。</x:v>
      </x:c>
      <x:c r="K499" t="str">
        <x:v>模拟成交后，收盘相对入场价下跌4%时下一交易日开盘止损；上涨8%时下一交易日开盘全额止盈；两者均未发生则持有20个交易日后按收盘退出。所有均线/量比使用观察日已经可得日线。</x:v>
      </x:c>
      <x:c r="L499" t="n">
        <x:v>30</x:v>
      </x:c>
      <x:c r="M499" t="str">
        <x:v>v1.8</x:v>
      </x:c>
      <x:c r="N499" t="str">
        <x:v>Anthropic公开申报提高了AI商业化透明度，但高投入和成本风险也更可见；半导体ETF仍明显低于MA20，不能将AI主题直接等同于芯片盈利改善。 投研参考/模型组合假设，不构成确定收益承诺。</x:v>
      </x:c>
      <x:c r="O499" t="str">
        <x:v>AI资本回报率下滑、利率上行、出口限制扩大、订单不及预期及估值回撤。 AKShare=live，最新完整交易日2026-10-26；收盘0.8010，MA20=0.9073，V/V20=0.96。以上为2026-10-27前已完成的最新日线，不代表2026-10-27盘中行情；观点触发只从2026-10-27之后开始判定。</x:v>
      </x:c>
      <x:c r="P499" t="str">
        <x:v>前沿AI披露、算力资本回报与半导体盈利</x:v>
      </x:c>
      <x:c r="Q499" t="str">
        <x:v>待跟踪</x:v>
      </x:c>
      <x:c r="R499"/>
      <x:c r="S499"/>
      <x:c r="T499"/>
      <x:c r="U499"/>
      <x:c r="V499"/>
      <x:c r="W499"/>
      <x:c r="X499" t="str">
        <x:v>AKShare=live，截至2026-10-26；Data_As_Of=2026-10-26；交易条件从2026-10-27之后开始观察，未满足条件不模拟成交；Viewpoint=20261027-O03；Parent=20261008-AI监管与科技供应链；方向/触发/触发后概率=53%/17%/48%；投研参考/模型组合假设，不构成确定收益承诺。</x:v>
      </x:c>
    </x:row>
    <x:row r="500" ht="45" customHeight="1">
      <x:c r="A500" t="d">
        <x:v>2026-10-27T00:00:00.000Z</x:v>
      </x:c>
      <x:c r="B500" t="str">
        <x:v>20261027-S04</x:v>
      </x:c>
      <x:c r="C500" t="str">
        <x:v>纳指ETF</x:v>
      </x:c>
      <x:c r="D500" t="str">
        <x:v>513100.SH</x:v>
      </x:c>
      <x:c r="E500" t="str">
        <x:v>中国A股</x:v>
      </x:c>
      <x:c r="F500" t="str">
        <x:v>ETF</x:v>
      </x:c>
      <x:c r="G500" t="str">
        <x:v>利率企稳、溢价受控且趋势修复后小仓试入</x:v>
      </x:c>
      <x:c r="H500" t="str">
        <x:v>1-3周</x:v>
      </x:c>
      <x:c r="I500" t="str">
        <x:v>513100连续两个交易日收盘&gt;=MA20且第二日V/V20&gt;=1.2；可核验IOPV溢价&lt;=1.5%；美国10年期收益率不高于10月26日收盘值。任一数据无法核验则不触发。 AKShare=live，最新完整交易日2026-10-26；收盘2.2360，MA20=2.3289，V/V20=0.78。以上为2026-10-27前已完成的最新日线，不代表2026-10-27盘中行情；观点触发只从2026-10-27之后开始判定。</x:v>
      </x:c>
      <x:c r="J500" t="str">
        <x:v>以2026-10-27之后首次全部触发条件成立日T为准，冻结MA20(T)。T+1日开盘价在MA20(T)至其上方2%内且相对T收盘跳空不超过3%，按开盘价记录模型入场；否则取消该次成交。入场有效至2026-11-18，未触发标记未触发。</x:v>
      </x:c>
      <x:c r="K500" t="str">
        <x:v>模拟成交后，收盘相对入场价下跌4%时下一交易日开盘止损；上涨8%时下一交易日开盘全额止盈；两者均未发生则持有15个交易日后按收盘退出。所有均线/量比使用观察日已经可得日线。</x:v>
      </x:c>
      <x:c r="L500" t="n">
        <x:v>50</x:v>
      </x:c>
      <x:c r="M500" t="str">
        <x:v>v1.8</x:v>
      </x:c>
      <x:c r="N500" t="str">
        <x:v>科技公司财报和Anthropic S-1将检验AI收入、成本与云资本支出，央行会议增加利率波动；纳指ETF当前低于MA20且量能未确认。 投研参考/模型组合假设，不构成确定收益承诺。</x:v>
      </x:c>
      <x:c r="O500" t="str">
        <x:v>通胀推高收益率、AI利润预期下修、QDII溢价扩大、汇率波动和海外监管风险。 AKShare=live，最新完整交易日2026-10-26；收盘2.2360，MA20=2.3289，V/V20=0.78。以上为2026-10-27前已完成的最新日线，不代表2026-10-27盘中行情；观点触发只从2026-10-27之后开始判定。</x:v>
      </x:c>
      <x:c r="P500" t="str">
        <x:v>AI上市披露、科技财报与实际利率</x:v>
      </x:c>
      <x:c r="Q500" t="str">
        <x:v>待跟踪</x:v>
      </x:c>
      <x:c r="R500"/>
      <x:c r="S500"/>
      <x:c r="T500"/>
      <x:c r="U500"/>
      <x:c r="V500"/>
      <x:c r="W500"/>
      <x:c r="X500" t="str">
        <x:v>AKShare=live，截至2026-10-26；Data_As_Of=2026-10-26；交易条件从2026-10-27之后开始观察，未满足条件不模拟成交；Viewpoint=20261027-O04；Parent=20261010-全球贸易与AI资本开支；方向/触发/触发后概率=59%/16%/57%；投研参考/模型组合假设，不构成确定收益承诺。</x:v>
      </x:c>
    </x:row>
    <x:row r="501">
      <x:c r="A501" t="d">
        <x:v>2026-10-27T00:00:00.000Z</x:v>
      </x:c>
      <x:c r="B501" t="str">
        <x:v>20261027-S05</x:v>
      </x:c>
      <x:c r="C501" t="str">
        <x:v>黄金ETF</x:v>
      </x:c>
      <x:c r="D501" t="str">
        <x:v>518880.SH</x:v>
      </x:c>
      <x:c r="E501" t="str">
        <x:v>中国A股</x:v>
      </x:c>
      <x:c r="F501" t="str">
        <x:v>ETF</x:v>
      </x:c>
      <x:c r="G501" t="str">
        <x:v>实际利率转弱或能源风险升级且趋势修复后小仓对冲</x:v>
      </x:c>
      <x:c r="H501" t="str">
        <x:v>1-4周</x:v>
      </x:c>
      <x:c r="I501" t="str">
        <x:v>10月27日后黄金ETF收盘&gt;=MA20且V/V20&gt;=1.0；同时美国10年期实际利率连续两日不升，或官方确认能源供应/地缘风险进一步升级。任一项不可核验则不触发。 AKShare=live，最新完整交易日2026-10-26；收盘8.1850，MA20=8.5581，V/V20=0.87。以上为2026-10-27前已完成的最新日线，不代表2026-10-27盘中行情；观点触发只从2026-10-27之后开始判定。</x:v>
      </x:c>
      <x:c r="J501" t="str">
        <x:v>以2026-10-27之后首次全部触发条件成立日T为准，冻结MA20(T)。T+1日开盘价在MA20(T)至其上方2%内且相对T收盘跳空不超过3%，按开盘价记录模型入场；否则取消该次成交。入场有效至2026-11-18，未触发标记未触发。</x:v>
      </x:c>
      <x:c r="K501" t="str">
        <x:v>模拟成交后，收盘相对入场价下跌4%时下一交易日开盘止损；上涨8%时下一交易日开盘全额止盈；两者均未发生则持有20个交易日后按收盘退出。所有均线/量比使用观察日已经可得日线。</x:v>
      </x:c>
      <x:c r="L501" t="n">
        <x:v>30</x:v>
      </x:c>
      <x:c r="M501" t="str">
        <x:v>v1.8</x:v>
      </x:c>
      <x:c r="N501" t="str">
        <x:v>油价和地缘风险可能支撑避险需求，但央行偏鹰和实际利率上升可能压制黄金；黄金ETF仍在MA20下方，需等待价格与宏观条件验证。 投研参考/模型组合假设，不构成确定收益承诺。</x:v>
      </x:c>
      <x:c r="O501" t="str">
        <x:v>实际利率上行、美元走强、地缘风险缓和导致避险溢价回吐及金价高波动。 AKShare=live，最新完整交易日2026-10-26；收盘8.1850，MA20=8.5581，V/V20=0.87。以上为2026-10-27前已完成的最新日线，不代表2026-10-27盘中行情；观点触发只从2026-10-27之后开始判定。</x:v>
      </x:c>
      <x:c r="P501" t="str">
        <x:v>央行路径、地缘能源风险与实际利率</x:v>
      </x:c>
      <x:c r="Q501" t="str">
        <x:v>待跟踪</x:v>
      </x:c>
      <x:c r="R501"/>
      <x:c r="S501"/>
      <x:c r="T501"/>
      <x:c r="U501"/>
      <x:c r="V501"/>
      <x:c r="W501"/>
      <x:c r="X501" t="str">
        <x:v>AKShare=live，截至2026-10-26；Data_As_Of=2026-10-26；交易条件从2026-10-27之后开始观察，未满足条件不模拟成交；Viewpoint=20261027-O05；Parent=20261010-能源风险与全球利率；方向/触发/触发后概率=52%/21%/48%；投研参考/模型组合假设，不构成确定收益承诺。</x:v>
      </x:c>
    </x:row>
    <x:row r="502">
      <x:c r="A502"/>
      <x:c r="B502"/>
      <x:c r="C502"/>
      <x:c r="D502"/>
      <x:c r="E502"/>
      <x:c r="F502"/>
      <x:c r="G502"/>
      <x:c r="H502"/>
      <x:c r="I502"/>
      <x:c r="J502"/>
      <x:c r="K502"/>
      <x:c r="L502"/>
      <x:c r="M502"/>
      <x:c r="N502"/>
      <x:c r="O502"/>
      <x:c r="P502"/>
      <x:c r="Q502"/>
      <x:c r="R502"/>
      <x:c r="S502"/>
      <x:c r="T502"/>
      <x:c r="U502"/>
      <x:c r="V502"/>
      <x:c r="W502"/>
      <x:c r="X502"/>
    </x:row>
    <x:row r="503">
      <x:c r="A503"/>
      <x:c r="B503"/>
      <x:c r="C503"/>
      <x:c r="D503"/>
      <x:c r="E503"/>
      <x:c r="F503"/>
      <x:c r="G503"/>
      <x:c r="H503"/>
      <x:c r="I503"/>
      <x:c r="J503"/>
      <x:c r="K503"/>
      <x:c r="L503"/>
      <x:c r="M503"/>
      <x:c r="N503"/>
      <x:c r="O503"/>
      <x:c r="P503"/>
      <x:c r="Q503"/>
      <x:c r="R503"/>
      <x:c r="S503"/>
      <x:c r="T503"/>
      <x:c r="U503"/>
      <x:c r="V503"/>
      <x:c r="W503"/>
      <x:c r="X503"/>
    </x:row>
    <x:row r="504">
      <x:c r="A504"/>
      <x:c r="B504"/>
      <x:c r="C504"/>
      <x:c r="D504"/>
      <x:c r="E504"/>
      <x:c r="F504"/>
      <x:c r="G504"/>
      <x:c r="H504"/>
      <x:c r="I504"/>
      <x:c r="J504"/>
      <x:c r="K504"/>
      <x:c r="L504"/>
      <x:c r="M504"/>
      <x:c r="N504"/>
      <x:c r="O504"/>
      <x:c r="P504"/>
      <x:c r="Q504"/>
      <x:c r="R504"/>
      <x:c r="S504"/>
      <x:c r="T504"/>
      <x:c r="U504"/>
      <x:c r="V504"/>
      <x:c r="W504"/>
      <x:c r="X504"/>
    </x:row>
    <x:row r="505">
      <x:c r="A505"/>
      <x:c r="B505"/>
      <x:c r="C505"/>
      <x:c r="D505"/>
      <x:c r="E505"/>
      <x:c r="F505"/>
      <x:c r="G505"/>
      <x:c r="H505"/>
      <x:c r="I505"/>
      <x:c r="J505"/>
      <x:c r="K505"/>
      <x:c r="L505"/>
      <x:c r="M505"/>
      <x:c r="N505"/>
      <x:c r="O505"/>
      <x:c r="P505"/>
      <x:c r="Q505"/>
      <x:c r="R505"/>
      <x:c r="S505"/>
      <x:c r="T505"/>
      <x:c r="U505"/>
      <x:c r="V505"/>
      <x:c r="W505"/>
      <x:c r="X505"/>
    </x:row>
  </x:sheetData>
  <x:pageMargins left="0.7" right="0.7" top="0.75" bottom="0.75" header="0.3" footer="0.3"/>
  <x:tableParts count="1">
    <x:tablePart xmlns:r="http://schemas.openxmlformats.org/officeDocument/2006/relationships" r:id="R962c88732baf416e"/>
  </x:tableParts>
</x:worksheet>
</file>

<file path=xl/worksheets/sheet3.xml><?xml version="1.0" encoding="utf-8"?>
<x:worksheet xmlns:x="http://schemas.openxmlformats.org/spreadsheetml/2006/main">
  <x:sheetFormatPr defaultRowHeight="15"/>
  <x:cols>
    <x:col min="1" max="1" width="11.109999656677246" hidden="0" customWidth="1"/>
    <x:col min="2" max="2" width="11.109999656677246" hidden="0" customWidth="1"/>
    <x:col min="3" max="3" width="11.109999656677246" hidden="0" customWidth="1"/>
    <x:col min="4" max="4" width="12.779999732971191" hidden="0" customWidth="1"/>
    <x:col min="5" max="5" width="12.779999732971191" hidden="0" customWidth="1"/>
    <x:col min="6" max="6" width="12.779999732971191" hidden="0" customWidth="1"/>
    <x:col min="7" max="7" width="12.779999732971191" hidden="0" customWidth="1"/>
    <x:col min="8" max="8" width="12.779999732971191" hidden="0" customWidth="1"/>
    <x:col min="9" max="9" width="12.779999732971191" hidden="0" customWidth="1"/>
    <x:col min="10" max="10" width="27.780000686645508" hidden="0" customWidth="1"/>
    <x:col min="11" max="11" width="27.780000686645508" hidden="0" customWidth="1"/>
    <x:col min="12" max="12" width="34.439998626708984" hidden="0" customWidth="1"/>
    <x:col min="13" max="13" width="24.440000534057617" hidden="0" customWidth="1"/>
    <x:col min="14" max="14" width="43.33000183105469" hidden="0" customWidth="1"/>
  </x:cols>
  <x:sheetData>
    <x:row r="1" ht="31.5" customHeight="1">
      <x:c r="A1" s="49" t="str">
        <x:v>Week_Start</x:v>
      </x:c>
      <x:c r="B1" s="49" t="str">
        <x:v>Week_End</x:v>
      </x:c>
      <x:c r="C1" s="49" t="str">
        <x:v>Review_Date</x:v>
      </x:c>
      <x:c r="D1" s="5" t="str">
        <x:v>Signals_Reviewed</x:v>
      </x:c>
      <x:c r="E1" s="50" t="str">
        <x:v>Hit_Rate</x:v>
      </x:c>
      <x:c r="F1" s="50" t="str">
        <x:v>Avg_Accuracy</x:v>
      </x:c>
      <x:c r="G1" s="50" t="str">
        <x:v>Avg_Excess_Return</x:v>
      </x:c>
      <x:c r="H1" s="52" t="str">
        <x:v>Avg_Confidence</x:v>
      </x:c>
      <x:c r="I1" s="5" t="str">
        <x:v>Calibration_Gap</x:v>
      </x:c>
      <x:c r="J1" s="5" t="str">
        <x:v>Best_Signals</x:v>
      </x:c>
      <x:c r="K1" s="5" t="str">
        <x:v>Worst_Signals</x:v>
      </x:c>
      <x:c r="L1" s="5" t="str">
        <x:v>Rule_Adjustment</x:v>
      </x:c>
      <x:c r="M1" s="5" t="str">
        <x:v>Next_Rule_Version</x:v>
      </x:c>
      <x:c r="N1" s="5" t="str">
        <x:v>Notes</x:v>
      </x:c>
    </x:row>
    <x:row r="2" ht="66" customHeight="1">
      <x:c r="A2" s="33" t="n">
        <x:v>46188</x:v>
      </x:c>
      <x:c r="B2" s="36" t="n">
        <x:v>46193</x:v>
      </x:c>
      <x:c r="C2" s="36" t="n">
        <x:v>46193</x:v>
      </x:c>
      <x:c r="D2" s="42" t="n">
        <x:v>0</x:v>
      </x:c>
      <x:c r="E2" s="39"/>
      <x:c r="F2" s="149"/>
      <x:c r="G2" s="159"/>
      <x:c r="H2" s="149"/>
      <x:c r="I2" s="149"/>
      <x:c r="J2" s="30"/>
      <x:c r="K2" s="30"/>
      <x:c r="L2" s="30" t="str">
        <x:v>本周线索尚未达到可定量复盘窗口；保留待跟踪状态，不提前判定正确或错误。</x:v>
      </x:c>
      <x:c r="M2" s="30" t="str">
        <x:v>v1.1</x:v>
      </x:c>
      <x:c r="N2" s="20" t="str">
        <x:v>2026-06-15 与 2026-06-19 的多数线索窗口为1-2周、1-3周、2-6周或事件触发，当前不满足完整复盘条件。</x:v>
      </x:c>
    </x:row>
    <x:row r="3" ht="66" customHeight="1">
      <x:c r="A3" s="34" t="n">
        <x:v>46195</x:v>
      </x:c>
      <x:c r="B3" s="37" t="n">
        <x:v>46200</x:v>
      </x:c>
      <x:c r="C3" s="37" t="n">
        <x:v>46200</x:v>
      </x:c>
      <x:c r="D3" s="43" t="n">
        <x:v>5</x:v>
      </x:c>
      <x:c r="E3" s="40"/>
      <x:c r="F3" s="150"/>
      <x:c r="G3" s="160"/>
      <x:c r="H3" s="150" t="n">
        <x:v>55.6</x:v>
      </x:c>
      <x:c r="I3" s="150" t="str">
        <x:v>N/A：无可量化触发样本</x:v>
      </x:c>
      <x:c r="J3" s="31" t="str">
        <x:v>无可量化触发样本</x:v>
      </x:c>
      <x:c r="K3" s="31" t="str">
        <x:v>无可量化触发样本</x:v>
      </x:c>
      <x:c r="L3" s="31" t="str">
        <x:v>升级至 v1.2：必须写清 Suggested_Entry/Suggested_Exit_Stop；无可验证触发条件的线索信心下调5-10分，且不计入命中率。</x:v>
      </x:c>
      <x:c r="M3" s="31" t="str">
        <x:v>v1.2</x:v>
      </x:c>
      <x:c r="N3" s="22" t="str">
        <x:v>2026-06-15 的5条线索进入1-2周复盘窗口，但旧口径未记录入场和退出规则，均按未触发/不可验证处理；从2026-06-27起按假设组合规则回测盈亏。</x:v>
      </x:c>
    </x:row>
    <x:row r="4" ht="66" customHeight="1">
      <x:c r="A4" s="34" t="n">
        <x:v>46209</x:v>
      </x:c>
      <x:c r="B4" s="37" t="n">
        <x:v>46214</x:v>
      </x:c>
      <x:c r="C4" s="37" t="n">
        <x:v>46214</x:v>
      </x:c>
      <x:c r="D4" s="43" t="n">
        <x:v>55</x:v>
      </x:c>
      <x:c r="E4" s="40" t="n">
        <x:v>0.9166666666666666</x:v>
      </x:c>
      <x:c r="F4" s="150" t="n">
        <x:v>70.83</x:v>
      </x:c>
      <x:c r="G4" s="160" t="n">
        <x:v>0.0111</x:v>
      </x:c>
      <x:c r="H4" s="150" t="n">
        <x:v>58.92</x:v>
      </x:c>
      <x:c r="I4" s="150" t="n">
        <x:v>11.92</x:v>
      </x:c>
      <x:c r="J4" s="31" t="str">
        <x:v>20260629-S04 USO、20260630-S03 USO、20260627-S04 XLE：能源事件线索在WTI重新站上70美元后表现最好。</x:v>
      </x:c>
      <x:c r="K4" s="31" t="str">
        <x:v>20260628-S02 QQQ减仓：过度依赖估值和宏观担忧，未等价格跌破确认，错过科技股修复。</x:v>
      </x:c>
      <x:c r="L4" s="31" t="str">
        <x:v>升级至v1.3：提高价格/订单同向确认权重；降低单纯估值担忧类减仓信号信心；连续未触发主题下调3-6分。</x:v>
      </x:c>
      <x:c r="M4" s="31" t="str">
        <x:v>v1.3</x:v>
      </x:c>
      <x:c r="N4" s="22" t="str">
        <x:v>本周复盘55条：35条v1.1旧口径因缺少可验证入场价清理为未触发/不可验证；20条v1.2中12条形成可量化结果。未触发样本不计入命中率。</x:v>
      </x:c>
    </x:row>
    <x:row r="5" ht="40.5" customHeight="1">
      <x:c r="A5" s="34" t="n">
        <x:v>46216</x:v>
      </x:c>
      <x:c r="B5" s="37" t="n">
        <x:v>46221</x:v>
      </x:c>
      <x:c r="C5" s="37" t="n">
        <x:v>46222</x:v>
      </x:c>
      <x:c r="D5" s="43" t="n">
        <x:v>0</x:v>
      </x:c>
      <x:c r="E5" s="40"/>
      <x:c r="F5" s="150"/>
      <x:c r="G5" s="160"/>
      <x:c r="H5" s="150"/>
      <x:c r="I5" s="150" t="str">
        <x:v>N/A：无到期且可量化的触发样本</x:v>
      </x:c>
      <x:c r="J5" s="31" t="str">
        <x:v>N/A：无已执行样本</x:v>
      </x:c>
      <x:c r="K5" s="31" t="str">
        <x:v>N/A：无已执行样本</x:v>
      </x:c>
      <x:c r="L5" s="31" t="str">
        <x:v>保持v1.3：7月14日与7月16日的10条线索仍处于1-6周持有窗口；截至可核验缓存日，A股ETF未满足完整入场条件，USO缺少可核验的成交量确认，不将数据缺口误判为盈亏。</x:v>
      </x:c>
      <x:c r="M5" s="31" t="str">
        <x:v>v1.3</x:v>
      </x:c>
      <x:c r="N5" s="22" t="str">
        <x:v>补做7月18日周度复盘。AKShare于7月19日运行时4个标的均为stale_cache，最新日期为7月15日或16日；未获得可核验的7月17日替代日线。未触发样本不计入命中率，所有信号保留待跟踪。</x:v>
      </x:c>
    </x:row>
    <x:row r="6" ht="40.5" customHeight="1">
      <x:c r="A6" s="34" t="n">
        <x:v>46223.166666666664</x:v>
      </x:c>
      <x:c r="B6" s="37" t="n">
        <x:v>46228.166666666664</x:v>
      </x:c>
      <x:c r="C6" s="37" t="n">
        <x:v>46229.166666666664</x:v>
      </x:c>
      <x:c r="D6" s="31" t="n">
        <x:v>0</x:v>
      </x:c>
      <x:c r="E6" s="40"/>
      <x:c r="F6" s="31"/>
      <x:c r="G6" s="40"/>
      <x:c r="H6" s="150"/>
      <x:c r="I6" s="40" t="str">
        <x:v>N/A：无到期且可量化的触发样本</x:v>
      </x:c>
      <x:c r="J6" s="31" t="str">
        <x:v>N/A：无已执行样本</x:v>
      </x:c>
      <x:c r="K6" s="31" t="str">
        <x:v>N/A：无已执行样本</x:v>
      </x:c>
      <x:c r="L6" s="31" t="str">
        <x:v>保持v1.3：7月5日以后待跟踪线索截至7月25日仍处于1-8周持有窗口；A股AKShare仅有7月15/16日缓存，USO缺少可核验的量价触发，不将数据缺口误判为成交或盈亏。</x:v>
      </x:c>
      <x:c r="M6" s="31" t="str">
        <x:v>v1.3</x:v>
      </x:c>
      <x:c r="N6" s="22" t="str">
        <x:v>补做7月25日周度复盘。复盘数量为0，命中率、实际盈亏和平均超额收益均不计算；未触发样本不计入命中率。下周优先补齐USO与A股ETF日线后再结算。</x:v>
      </x:c>
    </x:row>
    <x:row r="7" ht="40.5" customHeight="1">
      <x:c r="A7" s="34" t="n">
        <x:v>46230</x:v>
      </x:c>
      <x:c r="B7" s="37" t="n">
        <x:v>46235</x:v>
      </x:c>
      <x:c r="C7" s="37" t="n">
        <x:v>46235</x:v>
      </x:c>
      <x:c r="D7" s="31" t="n">
        <x:v>8</x:v>
      </x:c>
      <x:c r="E7" s="40" t="n">
        <x:v>1</x:v>
      </x:c>
      <x:c r="F7" s="31" t="n">
        <x:v>80</x:v>
      </x:c>
      <x:c r="G7" s="40" t="n">
        <x:v>0.042333</x:v>
      </x:c>
      <x:c r="H7" s="150" t="n">
        <x:v>53.88</x:v>
      </x:c>
      <x:c r="I7" s="40" t="n">
        <x:v>0.2612</x:v>
      </x:c>
      <x:c r="J7" s="31" t="str">
        <x:v>20260716-S02 消费ETF：模拟首仓浮盈3.72%，跑赢510300约4.23个百分点。</x:v>
      </x:c>
      <x:c r="K7" s="31" t="str">
        <x:v>无已执行亏损样本；7条未触发，其中旅游ETF因外部数据条件不可核验。</x:v>
      </x:c>
      <x:c r="L7" s="31" t="str">
        <x:v>升级至v1.4：减少复合触发条件；事件类必须由价格与量能确认；未触发率超过70%的主题下调4分并简化规则；持有中样本只记阶段收益，不提前定案。</x:v>
      </x:c>
      <x:c r="M7" s="31" t="str">
        <x:v>v1.4</x:v>
      </x:c>
      <x:c r="N7" s="22" t="str">
        <x:v>评估8条已达到最短窗口的A股线索，1条触发并模拟持有，7条未触发且不计入命中率。阶段实际收益3.72%，基准-0.51%，平均超额4.23%。</x:v>
      </x:c>
    </x:row>
    <x:row r="8" ht="40.5" customHeight="1">
      <x:c r="A8" s="34" t="n">
        <x:v>46243</x:v>
      </x:c>
      <x:c r="B8" s="37" t="n">
        <x:v>46248</x:v>
      </x:c>
      <x:c r="C8" s="37" t="n">
        <x:v>46249</x:v>
      </x:c>
      <x:c r="D8" s="31" t="n">
        <x:v>5</x:v>
      </x:c>
      <x:c r="E8" s="40" t="n">
        <x:v>1</x:v>
      </x:c>
      <x:c r="F8" s="31" t="n">
        <x:v>100</x:v>
      </x:c>
      <x:c r="G8" s="40" t="n">
        <x:v>0.015532</x:v>
      </x:c>
      <x:c r="H8" s="150" t="n">
        <x:v>69.5</x:v>
      </x:c>
      <x:c r="I8" s="40" t="n">
        <x:v>0.305</x:v>
      </x:c>
      <x:c r="J8" s="31" t="str">
        <x:v>20260811-S02 黄金ETF：9.050元止盈后避免约1.15%回撤，超额约1.76个百分点。</x:v>
      </x:c>
      <x:c r="K8" s="31" t="str">
        <x:v>无已执行亏损样本；20260814-S05原油减仓在首个可交易时点前被事件反转，按未触发处理。</x:v>
      </x:c>
      <x:c r="L8" s="31" t="str">
        <x:v>升级至v1.5：同一交易链只结算父信号；订单须在下一可交易时点重新验证；事件在执行前反转则取消订单；信心校准优先使用已实现或避免回撤的独立样本。</x:v>
      </x:c>
      <x:c r="M8" s="31" t="str">
        <x:v>v1.5</x:v>
      </x:c>
      <x:c r="N8" s="22" t="str">
        <x:v>复盘5条记录，其中2条独立交易触发、2条为重复持仓管理记录、1条在执行前失效。独立触发样本命中率100%，平均避免回撤0.94%，平均超额1.55%。样本量仅2，不据此上调主题信心。</x:v>
      </x:c>
    </x:row>
    <x:row r="9" ht="40.5" customHeight="1">
      <x:c r="A9" s="34" t="n">
        <x:v>46251</x:v>
      </x:c>
      <x:c r="B9" s="37" t="n">
        <x:v>46257</x:v>
      </x:c>
      <x:c r="C9" s="37" t="n">
        <x:v>46256</x:v>
      </x:c>
      <x:c r="D9" s="31" t="n">
        <x:v>32</x:v>
      </x:c>
      <x:c r="E9" s="40" t="n">
        <x:v>1</x:v>
      </x:c>
      <x:c r="F9" s="31" t="n">
        <x:v>90</x:v>
      </x:c>
      <x:c r="G9" s="40" t="n">
        <x:v>0.0404</x:v>
      </x:c>
      <x:c r="H9" s="150" t="n">
        <x:v>62.84</x:v>
      </x:c>
      <x:c r="I9" s="40" t="n">
        <x:v>0.3716</x:v>
      </x:c>
      <x:c r="J9" s="31" t="str">
        <x:v>20260719-S02 黄金ETF</x:v>
      </x:c>
      <x:c r="K9" s="31" t="str">
        <x:v>20260719-S02 黄金ETF</x:v>
      </x:c>
      <x:c r="L9" s="31" t="str">
        <x:v>升级至 v1.6：将数据时效纳入复盘门槛；stale_cache只用于截至缓存日的阶段结算，不视为当日价格。到期样本未触发率较高时，继续下调复杂事件线索信心；只有独立触发且有实时价格/量能确认的样本才可提高权重。</x:v>
      </x:c>
      <x:c r="M9" s="31" t="str">
        <x:v>v1.6</x:v>
      </x:c>
      <x:c r="N9" s="22" t="str">
        <x:v>本周复盘32条：4条可用AKShare历史缓存还原入场，其中1条为独立交易样本、3条为重叠持仓管理样本；其余线索因缺少标的或入场条件不可验证按未触发处理。AKShare本次4个标的均为stale_cache，最新交易日为2026-08-14。未触发和重复管理样本不计入命中率。</x:v>
      </x:c>
    </x:row>
    <x:row r="10" ht="40.5" customHeight="1">
      <x:c r="A10" s="34"/>
      <x:c r="B10" s="37"/>
      <x:c r="C10" s="37"/>
      <x:c r="D10" s="31"/>
      <x:c r="E10" s="40"/>
      <x:c r="F10" s="31"/>
      <x:c r="G10" s="40"/>
      <x:c r="H10" s="150"/>
      <x:c r="I10" s="40"/>
      <x:c r="J10" s="31"/>
      <x:c r="K10" s="31"/>
      <x:c r="L10" s="31"/>
      <x:c r="M10" s="31"/>
      <x:c r="N10" s="22"/>
    </x:row>
    <x:row r="11" ht="48" customHeight="1">
      <x:c r="A11" s="219" t="n">
        <x:v>46188</x:v>
      </x:c>
      <x:c r="B11" s="178" t="n">
        <x:v>46261</x:v>
      </x:c>
      <x:c r="C11" s="178" t="n">
        <x:v>46261</x:v>
      </x:c>
      <x:c r="D11" s="177" t="n">
        <x:v>99</x:v>
      </x:c>
      <x:c r="E11" s="186" t="n">
        <x:f>'Backtest_Summary'!B11</x:f>
        <x:v>0.5111111111111111</x:v>
      </x:c>
      <x:c r="F11" s="188" t="n">
        <x:f>IFERROR(AVERAGEIF('Backtest_Trades'!J4:J243,"executed",'Backtest_Trades'!V4:V243),"")</x:f>
        <x:v>54</x:v>
      </x:c>
      <x:c r="G11" s="186" t="n">
        <x:f>'Backtest_Summary'!B14</x:f>
        <x:v>-0.007314129405348771</x:v>
      </x:c>
      <x:c r="H11" s="188" t="n">
        <x:f>'Backtest_Summary'!B15</x:f>
        <x:v>60.977777777777774</x:v>
      </x:c>
      <x:c r="I11" s="186" t="n">
        <x:f>'Backtest_Summary'!B16</x:f>
        <x:v>-0.09866666666666668</x:v>
      </x:c>
      <x:c r="J11" s="177" t="str">
        <x:v>20260627-S01</x:v>
      </x:c>
      <x:c r="K11" s="177" t="str">
        <x:v>20260705-S02</x:v>
      </x:c>
      <x:c r="L11" s="177" t="str">
        <x:v>v1.7：事件/高波动信号增加风险折扣；均线、成交量、价格区间改为硬门槛；不可验证规则不计入命中率。</x:v>
      </x:c>
      <x:c r="M11" s="177" t="str">
        <x:v>v1.7</x:v>
      </x:c>
      <x:c r="N11" s="199" t="str">
        <x:v>完整回测覆盖32个推荐产品与240条线索；未触发/不可验证单列，交易成本、滑点、税费未计入。</x:v>
      </x:c>
    </x:row>
    <x:row r="12" ht="52" customHeight="1">
      <x:c r="A12" s="34" t="n">
        <x:v>46257</x:v>
      </x:c>
      <x:c r="B12" s="37" t="n">
        <x:v>46263</x:v>
      </x:c>
      <x:c r="C12" s="37" t="n">
        <x:v>46263</x:v>
      </x:c>
      <x:c r="D12" s="31" t="n">
        <x:v>0</x:v>
      </x:c>
      <x:c r="E12" s="40"/>
      <x:c r="F12" s="31"/>
      <x:c r="G12" s="160"/>
      <x:c r="H12" s="150"/>
      <x:c r="I12" s="40" t="str">
        <x:v>N/A：无新增可量化触发样本</x:v>
      </x:c>
      <x:c r="J12" s="31" t="str">
        <x:v>暂无新增已执行线索</x:v>
      </x:c>
      <x:c r="K12" s="31" t="str">
        <x:v>暂无新增已执行线索</x:v>
      </x:c>
      <x:c r="L12" s="31" t="str">
        <x:v>保持v1.7：截至最新可核验交易日2026-08-28，未新增可量化样本；2026-08-28和2026-08-29的10条线索均待跟踪。</x:v>
      </x:c>
      <x:c r="M12" s="31" t="str">
        <x:v>v1.7</x:v>
      </x:c>
      <x:c r="N12" s="22" t="str">
        <x:v>本周新增可量化复盘数为0；既有完整回测的99条已复盘样本继续作为校准基础。AKShare实时5、缓存0、失败0，最新交易日为2026-08-28。未触发不计入命中率，交易成本、滑点、税费未计入。</x:v>
      </x:c>
    </x:row>
    <x:row r="13" ht="58" customHeight="1">
      <x:c r="A13" s="34" t="d">
        <x:v>2026-10-05T00:00:00.000Z</x:v>
      </x:c>
      <x:c r="B13" s="37" t="d">
        <x:v>2026-10-10T00:00:00.000Z</x:v>
      </x:c>
      <x:c r="C13" s="37" t="d">
        <x:v>2026-10-10T00:00:00.000Z</x:v>
      </x:c>
      <x:c r="D13" s="31" t="n">
        <x:v>45</x:v>
      </x:c>
      <x:c r="E13" s="40" t="n">
        <x:v>0.6</x:v>
      </x:c>
      <x:c r="F13" s="31" t="n">
        <x:v>0.6</x:v>
      </x:c>
      <x:c r="G13" s="40" t="n">
        <x:v>-0.007468983671408724</x:v>
      </x:c>
      <x:c r="H13" s="150" t="n">
        <x:v>45.8</x:v>
      </x:c>
      <x:c r="I13" s="40" t="n">
        <x:v>-0.1419999999999999</x:v>
      </x:c>
      <x:c r="J13" s="31" t="str">
        <x:v>20260909-O05、20260908-O05、20260907-O05</x:v>
      </x:c>
      <x:c r="K13" s="31" t="str">
        <x:v>20260903-O04、20260903-H03、20260903-O02</x:v>
      </x:c>
      <x:c r="L13" s="31" t="str">
        <x:v>v1.8继续：正式训练方向命中率66.7%、影子0.0%、平均超额-0.75%；暂不提高高信心上限，继续要求价量与基本面双确认，影子样本扩大后再重估。</x:v>
      </x:c>
      <x:c r="M13" s="31" t="str">
        <x:v>v1.8</x:v>
      </x:c>
      <x:c r="N13" s="22" t="str">
        <x:v>本周2026-10-05至2026-10-10复盘正式Daily_Log 35条，训练样本到期10条（正式9、影子1）。Daily_Log未触发35条、规则不可验证0条、阶段性已触发但未到最长窗口45条，正式交易命中率不因未触发样本计入；训练样本方向命中率60.0%，平均实际收益-5.54%，平均超额收益-0.75%，平均信心45.8，校准差距-14.20个百分点，Brier Score0.2660，ECE14.20个百分点，正式方向命中率66.7%、影子方向命中率0.0%。AKShare实时15、缓存0、失败0，最新可用交易日2026-10-09；训练表未单列触发规则，收益标签不替代完整成交回放。</x:v>
      </x:c>
    </x:row>
    <x:row r="14" ht="40.5" customHeight="1">
      <x:c r="A14" s="34"/>
      <x:c r="B14" s="37"/>
      <x:c r="C14" s="37"/>
      <x:c r="D14" s="31"/>
      <x:c r="E14" s="40"/>
      <x:c r="F14" s="31"/>
      <x:c r="G14" s="40"/>
      <x:c r="H14" s="150"/>
      <x:c r="I14" s="40"/>
      <x:c r="J14" s="31"/>
      <x:c r="K14" s="31"/>
      <x:c r="L14" s="31"/>
      <x:c r="M14" s="31"/>
      <x:c r="N14" s="22"/>
    </x:row>
    <x:row r="15" ht="40.5" customHeight="1">
      <x:c r="A15" s="34"/>
      <x:c r="B15" s="37"/>
      <x:c r="C15" s="37"/>
      <x:c r="D15" s="31"/>
      <x:c r="E15" s="40"/>
      <x:c r="F15" s="31"/>
      <x:c r="G15" s="40"/>
      <x:c r="H15" s="150"/>
      <x:c r="I15" s="40"/>
      <x:c r="J15" s="31"/>
      <x:c r="K15" s="31"/>
      <x:c r="L15" s="31"/>
      <x:c r="M15" s="31"/>
      <x:c r="N15" s="22"/>
    </x:row>
    <x:row r="16" ht="40.5" customHeight="1">
      <x:c r="A16" s="34"/>
      <x:c r="B16" s="37"/>
      <x:c r="C16" s="37"/>
      <x:c r="D16" s="31"/>
      <x:c r="E16" s="40"/>
      <x:c r="F16" s="31"/>
      <x:c r="G16" s="40"/>
      <x:c r="H16" s="150"/>
      <x:c r="I16" s="40"/>
      <x:c r="J16" s="31"/>
      <x:c r="K16" s="31"/>
      <x:c r="L16" s="31"/>
      <x:c r="M16" s="31"/>
      <x:c r="N16" s="22"/>
    </x:row>
    <x:row r="17" ht="40.5" customHeight="1">
      <x:c r="A17" s="34"/>
      <x:c r="B17" s="37"/>
      <x:c r="C17" s="37"/>
      <x:c r="D17" s="31"/>
      <x:c r="E17" s="40"/>
      <x:c r="F17" s="31"/>
      <x:c r="G17" s="40"/>
      <x:c r="H17" s="150"/>
      <x:c r="I17" s="40"/>
      <x:c r="J17" s="31"/>
      <x:c r="K17" s="31"/>
      <x:c r="L17" s="31"/>
      <x:c r="M17" s="31"/>
      <x:c r="N17" s="22"/>
    </x:row>
    <x:row r="18" ht="40.5" customHeight="1">
      <x:c r="A18" s="34"/>
      <x:c r="B18" s="37"/>
      <x:c r="C18" s="37"/>
      <x:c r="D18" s="31"/>
      <x:c r="E18" s="40"/>
      <x:c r="F18" s="31"/>
      <x:c r="G18" s="40"/>
      <x:c r="H18" s="150"/>
      <x:c r="I18" s="40"/>
      <x:c r="J18" s="31"/>
      <x:c r="K18" s="31"/>
      <x:c r="L18" s="31"/>
      <x:c r="M18" s="31"/>
      <x:c r="N18" s="22"/>
    </x:row>
    <x:row r="19" ht="40.5" customHeight="1">
      <x:c r="A19" s="34"/>
      <x:c r="B19" s="37"/>
      <x:c r="C19" s="37"/>
      <x:c r="D19" s="31"/>
      <x:c r="E19" s="40"/>
      <x:c r="F19" s="31"/>
      <x:c r="G19" s="40"/>
      <x:c r="H19" s="150"/>
      <x:c r="I19" s="40"/>
      <x:c r="J19" s="31"/>
      <x:c r="K19" s="31"/>
      <x:c r="L19" s="31"/>
      <x:c r="M19" s="31"/>
      <x:c r="N19" s="22"/>
    </x:row>
    <x:row r="20" ht="40.5" customHeight="1">
      <x:c r="A20" s="34"/>
      <x:c r="B20" s="37"/>
      <x:c r="C20" s="37"/>
      <x:c r="D20" s="31"/>
      <x:c r="E20" s="40"/>
      <x:c r="F20" s="31"/>
      <x:c r="G20" s="40"/>
      <x:c r="H20" s="150"/>
      <x:c r="I20" s="40"/>
      <x:c r="J20" s="31"/>
      <x:c r="K20" s="31"/>
      <x:c r="L20" s="31"/>
      <x:c r="M20" s="31"/>
      <x:c r="N20" s="22"/>
    </x:row>
    <x:row r="21" ht="40.5" customHeight="1">
      <x:c r="A21" s="34"/>
      <x:c r="B21" s="37"/>
      <x:c r="C21" s="37"/>
      <x:c r="D21" s="31"/>
      <x:c r="E21" s="40"/>
      <x:c r="F21" s="31"/>
      <x:c r="G21" s="40"/>
      <x:c r="H21" s="150"/>
      <x:c r="I21" s="40"/>
      <x:c r="J21" s="31"/>
      <x:c r="K21" s="31"/>
      <x:c r="L21" s="31"/>
      <x:c r="M21" s="31"/>
      <x:c r="N21" s="22"/>
    </x:row>
    <x:row r="22" ht="40.5" customHeight="1">
      <x:c r="A22" s="34"/>
      <x:c r="B22" s="37"/>
      <x:c r="C22" s="37"/>
      <x:c r="D22" s="31"/>
      <x:c r="E22" s="40"/>
      <x:c r="F22" s="31"/>
      <x:c r="G22" s="40"/>
      <x:c r="H22" s="150"/>
      <x:c r="I22" s="40"/>
      <x:c r="J22" s="31"/>
      <x:c r="K22" s="31"/>
      <x:c r="L22" s="31"/>
      <x:c r="M22" s="31"/>
      <x:c r="N22" s="22"/>
    </x:row>
    <x:row r="23" ht="40.5" customHeight="1">
      <x:c r="A23" s="34"/>
      <x:c r="B23" s="37"/>
      <x:c r="C23" s="37"/>
      <x:c r="D23" s="31"/>
      <x:c r="E23" s="40"/>
      <x:c r="F23" s="31"/>
      <x:c r="G23" s="40"/>
      <x:c r="H23" s="150"/>
      <x:c r="I23" s="40"/>
      <x:c r="J23" s="31"/>
      <x:c r="K23" s="31"/>
      <x:c r="L23" s="31"/>
      <x:c r="M23" s="31"/>
      <x:c r="N23" s="22"/>
    </x:row>
    <x:row r="24" ht="40.5" customHeight="1">
      <x:c r="A24" s="34"/>
      <x:c r="B24" s="37"/>
      <x:c r="C24" s="37"/>
      <x:c r="D24" s="31"/>
      <x:c r="E24" s="40"/>
      <x:c r="F24" s="31"/>
      <x:c r="G24" s="40"/>
      <x:c r="H24" s="150"/>
      <x:c r="I24" s="40"/>
      <x:c r="J24" s="31"/>
      <x:c r="K24" s="31"/>
      <x:c r="L24" s="31"/>
      <x:c r="M24" s="31"/>
      <x:c r="N24" s="22"/>
    </x:row>
    <x:row r="25" ht="40.5" customHeight="1">
      <x:c r="A25" s="34"/>
      <x:c r="B25" s="37"/>
      <x:c r="C25" s="37"/>
      <x:c r="D25" s="31"/>
      <x:c r="E25" s="40"/>
      <x:c r="F25" s="31"/>
      <x:c r="G25" s="40"/>
      <x:c r="H25" s="150"/>
      <x:c r="I25" s="40"/>
      <x:c r="J25" s="31"/>
      <x:c r="K25" s="31"/>
      <x:c r="L25" s="31"/>
      <x:c r="M25" s="31"/>
      <x:c r="N25" s="22"/>
    </x:row>
    <x:row r="26" ht="40.5" customHeight="1">
      <x:c r="A26" s="34"/>
      <x:c r="B26" s="37"/>
      <x:c r="C26" s="37"/>
      <x:c r="D26" s="31"/>
      <x:c r="E26" s="40"/>
      <x:c r="F26" s="31"/>
      <x:c r="G26" s="40"/>
      <x:c r="H26" s="150"/>
      <x:c r="I26" s="40"/>
      <x:c r="J26" s="31"/>
      <x:c r="K26" s="31"/>
      <x:c r="L26" s="31"/>
      <x:c r="M26" s="31"/>
      <x:c r="N26" s="22"/>
    </x:row>
    <x:row r="27" ht="40.5" customHeight="1">
      <x:c r="A27" s="34"/>
      <x:c r="B27" s="37"/>
      <x:c r="C27" s="37"/>
      <x:c r="D27" s="31"/>
      <x:c r="E27" s="40"/>
      <x:c r="F27" s="31"/>
      <x:c r="G27" s="40"/>
      <x:c r="H27" s="150"/>
      <x:c r="I27" s="40"/>
      <x:c r="J27" s="31"/>
      <x:c r="K27" s="31"/>
      <x:c r="L27" s="31"/>
      <x:c r="M27" s="31"/>
      <x:c r="N27" s="22"/>
    </x:row>
    <x:row r="28" ht="40.5" customHeight="1">
      <x:c r="A28" s="34"/>
      <x:c r="B28" s="37"/>
      <x:c r="C28" s="37"/>
      <x:c r="D28" s="31"/>
      <x:c r="E28" s="40"/>
      <x:c r="F28" s="31"/>
      <x:c r="G28" s="40"/>
      <x:c r="H28" s="150"/>
      <x:c r="I28" s="40"/>
      <x:c r="J28" s="31"/>
      <x:c r="K28" s="31"/>
      <x:c r="L28" s="31"/>
      <x:c r="M28" s="31"/>
      <x:c r="N28" s="22"/>
    </x:row>
    <x:row r="29" ht="40.5" customHeight="1">
      <x:c r="A29" s="34"/>
      <x:c r="B29" s="37"/>
      <x:c r="C29" s="37"/>
      <x:c r="D29" s="31"/>
      <x:c r="E29" s="40"/>
      <x:c r="F29" s="31"/>
      <x:c r="G29" s="40"/>
      <x:c r="H29" s="150"/>
      <x:c r="I29" s="40"/>
      <x:c r="J29" s="31"/>
      <x:c r="K29" s="31"/>
      <x:c r="L29" s="31"/>
      <x:c r="M29" s="31"/>
      <x:c r="N29" s="22"/>
    </x:row>
    <x:row r="30" ht="40.5" customHeight="1">
      <x:c r="A30" s="34"/>
      <x:c r="B30" s="37"/>
      <x:c r="C30" s="37"/>
      <x:c r="D30" s="31"/>
      <x:c r="E30" s="40"/>
      <x:c r="F30" s="31"/>
      <x:c r="G30" s="40"/>
      <x:c r="H30" s="150"/>
      <x:c r="I30" s="40"/>
      <x:c r="J30" s="31"/>
      <x:c r="K30" s="31"/>
      <x:c r="L30" s="31"/>
      <x:c r="M30" s="31"/>
      <x:c r="N30" s="22"/>
    </x:row>
    <x:row r="31" ht="40.5" customHeight="1">
      <x:c r="A31" s="34"/>
      <x:c r="B31" s="37"/>
      <x:c r="C31" s="37"/>
      <x:c r="D31" s="31"/>
      <x:c r="E31" s="40"/>
      <x:c r="F31" s="31"/>
      <x:c r="G31" s="40"/>
      <x:c r="H31" s="150"/>
      <x:c r="I31" s="40"/>
      <x:c r="J31" s="31"/>
      <x:c r="K31" s="31"/>
      <x:c r="L31" s="31"/>
      <x:c r="M31" s="31"/>
      <x:c r="N31" s="22"/>
    </x:row>
    <x:row r="32" ht="40.5" customHeight="1">
      <x:c r="A32" s="34"/>
      <x:c r="B32" s="37"/>
      <x:c r="C32" s="37"/>
      <x:c r="D32" s="31"/>
      <x:c r="E32" s="40"/>
      <x:c r="F32" s="31"/>
      <x:c r="G32" s="40"/>
      <x:c r="H32" s="150"/>
      <x:c r="I32" s="40"/>
      <x:c r="J32" s="31"/>
      <x:c r="K32" s="31"/>
      <x:c r="L32" s="31"/>
      <x:c r="M32" s="31"/>
      <x:c r="N32" s="22"/>
    </x:row>
    <x:row r="33" ht="40.5" customHeight="1">
      <x:c r="A33" s="34"/>
      <x:c r="B33" s="37"/>
      <x:c r="C33" s="37"/>
      <x:c r="D33" s="31"/>
      <x:c r="E33" s="40"/>
      <x:c r="F33" s="31"/>
      <x:c r="G33" s="40"/>
      <x:c r="H33" s="150"/>
      <x:c r="I33" s="40"/>
      <x:c r="J33" s="31"/>
      <x:c r="K33" s="31"/>
      <x:c r="L33" s="31"/>
      <x:c r="M33" s="31"/>
      <x:c r="N33" s="22"/>
    </x:row>
    <x:row r="34" ht="40.5" customHeight="1">
      <x:c r="A34" s="34"/>
      <x:c r="B34" s="37"/>
      <x:c r="C34" s="37"/>
      <x:c r="D34" s="31"/>
      <x:c r="E34" s="40"/>
      <x:c r="F34" s="31"/>
      <x:c r="G34" s="40"/>
      <x:c r="H34" s="150"/>
      <x:c r="I34" s="40"/>
      <x:c r="J34" s="31"/>
      <x:c r="K34" s="31"/>
      <x:c r="L34" s="31"/>
      <x:c r="M34" s="31"/>
      <x:c r="N34" s="22"/>
    </x:row>
    <x:row r="35" ht="40.5" customHeight="1">
      <x:c r="A35" s="34"/>
      <x:c r="B35" s="37"/>
      <x:c r="C35" s="37"/>
      <x:c r="D35" s="31"/>
      <x:c r="E35" s="40"/>
      <x:c r="F35" s="31"/>
      <x:c r="G35" s="40"/>
      <x:c r="H35" s="150"/>
      <x:c r="I35" s="40"/>
      <x:c r="J35" s="31"/>
      <x:c r="K35" s="31"/>
      <x:c r="L35" s="31"/>
      <x:c r="M35" s="31"/>
      <x:c r="N35" s="22"/>
    </x:row>
    <x:row r="36" ht="40.5" customHeight="1">
      <x:c r="A36" s="34"/>
      <x:c r="B36" s="37"/>
      <x:c r="C36" s="37"/>
      <x:c r="D36" s="31"/>
      <x:c r="E36" s="40"/>
      <x:c r="F36" s="31"/>
      <x:c r="G36" s="40"/>
      <x:c r="H36" s="150"/>
      <x:c r="I36" s="40"/>
      <x:c r="J36" s="31"/>
      <x:c r="K36" s="31"/>
      <x:c r="L36" s="31"/>
      <x:c r="M36" s="31"/>
      <x:c r="N36" s="22"/>
    </x:row>
    <x:row r="37" ht="40.5" customHeight="1">
      <x:c r="A37" s="34"/>
      <x:c r="B37" s="37"/>
      <x:c r="C37" s="37"/>
      <x:c r="D37" s="31"/>
      <x:c r="E37" s="40"/>
      <x:c r="F37" s="31"/>
      <x:c r="G37" s="40"/>
      <x:c r="H37" s="150"/>
      <x:c r="I37" s="40"/>
      <x:c r="J37" s="31"/>
      <x:c r="K37" s="31"/>
      <x:c r="L37" s="31"/>
      <x:c r="M37" s="31"/>
      <x:c r="N37" s="22"/>
    </x:row>
    <x:row r="38" ht="40.5" customHeight="1">
      <x:c r="A38" s="34"/>
      <x:c r="B38" s="37"/>
      <x:c r="C38" s="37"/>
      <x:c r="D38" s="31"/>
      <x:c r="E38" s="40"/>
      <x:c r="F38" s="31"/>
      <x:c r="G38" s="40"/>
      <x:c r="H38" s="150"/>
      <x:c r="I38" s="40"/>
      <x:c r="J38" s="31"/>
      <x:c r="K38" s="31"/>
      <x:c r="L38" s="31"/>
      <x:c r="M38" s="31"/>
      <x:c r="N38" s="22"/>
    </x:row>
    <x:row r="39" ht="40.5" customHeight="1">
      <x:c r="A39" s="34"/>
      <x:c r="B39" s="37"/>
      <x:c r="C39" s="37"/>
      <x:c r="D39" s="31"/>
      <x:c r="E39" s="40"/>
      <x:c r="F39" s="31"/>
      <x:c r="G39" s="40"/>
      <x:c r="H39" s="150"/>
      <x:c r="I39" s="40"/>
      <x:c r="J39" s="31"/>
      <x:c r="K39" s="31"/>
      <x:c r="L39" s="31"/>
      <x:c r="M39" s="31"/>
      <x:c r="N39" s="22"/>
    </x:row>
    <x:row r="40" ht="40.5" customHeight="1">
      <x:c r="A40" s="34"/>
      <x:c r="B40" s="37"/>
      <x:c r="C40" s="37"/>
      <x:c r="D40" s="31"/>
      <x:c r="E40" s="40"/>
      <x:c r="F40" s="31"/>
      <x:c r="G40" s="40"/>
      <x:c r="H40" s="150"/>
      <x:c r="I40" s="40"/>
      <x:c r="J40" s="31"/>
      <x:c r="K40" s="31"/>
      <x:c r="L40" s="31"/>
      <x:c r="M40" s="31"/>
      <x:c r="N40" s="22"/>
    </x:row>
    <x:row r="41" ht="40.5" customHeight="1">
      <x:c r="A41" s="34"/>
      <x:c r="B41" s="37"/>
      <x:c r="C41" s="37"/>
      <x:c r="D41" s="31"/>
      <x:c r="E41" s="40"/>
      <x:c r="F41" s="31"/>
      <x:c r="G41" s="40"/>
      <x:c r="H41" s="150"/>
      <x:c r="I41" s="40"/>
      <x:c r="J41" s="31"/>
      <x:c r="K41" s="31"/>
      <x:c r="L41" s="31"/>
      <x:c r="M41" s="31"/>
      <x:c r="N41" s="22"/>
    </x:row>
    <x:row r="42" ht="40.5" customHeight="1">
      <x:c r="A42" s="34"/>
      <x:c r="B42" s="37"/>
      <x:c r="C42" s="37"/>
      <x:c r="D42" s="31"/>
      <x:c r="E42" s="40"/>
      <x:c r="F42" s="31"/>
      <x:c r="G42" s="40"/>
      <x:c r="H42" s="150"/>
      <x:c r="I42" s="40"/>
      <x:c r="J42" s="31"/>
      <x:c r="K42" s="31"/>
      <x:c r="L42" s="31"/>
      <x:c r="M42" s="31"/>
      <x:c r="N42" s="22"/>
    </x:row>
    <x:row r="43" ht="40.5" customHeight="1">
      <x:c r="A43" s="34"/>
      <x:c r="B43" s="37"/>
      <x:c r="C43" s="37"/>
      <x:c r="D43" s="31"/>
      <x:c r="E43" s="40"/>
      <x:c r="F43" s="31"/>
      <x:c r="G43" s="40"/>
      <x:c r="H43" s="150"/>
      <x:c r="I43" s="40"/>
      <x:c r="J43" s="31"/>
      <x:c r="K43" s="31"/>
      <x:c r="L43" s="31"/>
      <x:c r="M43" s="31"/>
      <x:c r="N43" s="22"/>
    </x:row>
    <x:row r="44" ht="40.5" customHeight="1">
      <x:c r="A44" s="34"/>
      <x:c r="B44" s="37"/>
      <x:c r="C44" s="37"/>
      <x:c r="D44" s="31"/>
      <x:c r="E44" s="40"/>
      <x:c r="F44" s="31"/>
      <x:c r="G44" s="40"/>
      <x:c r="H44" s="150"/>
      <x:c r="I44" s="40"/>
      <x:c r="J44" s="31"/>
      <x:c r="K44" s="31"/>
      <x:c r="L44" s="31"/>
      <x:c r="M44" s="31"/>
      <x:c r="N44" s="22"/>
    </x:row>
    <x:row r="45" ht="40.5" customHeight="1">
      <x:c r="A45" s="34"/>
      <x:c r="B45" s="37"/>
      <x:c r="C45" s="37"/>
      <x:c r="D45" s="31"/>
      <x:c r="E45" s="40"/>
      <x:c r="F45" s="31"/>
      <x:c r="G45" s="40"/>
      <x:c r="H45" s="150"/>
      <x:c r="I45" s="40"/>
      <x:c r="J45" s="31"/>
      <x:c r="K45" s="31"/>
      <x:c r="L45" s="31"/>
      <x:c r="M45" s="31"/>
      <x:c r="N45" s="22"/>
    </x:row>
    <x:row r="46" ht="40.5" customHeight="1">
      <x:c r="A46" s="34"/>
      <x:c r="B46" s="37"/>
      <x:c r="C46" s="37"/>
      <x:c r="D46" s="31"/>
      <x:c r="E46" s="40"/>
      <x:c r="F46" s="31"/>
      <x:c r="G46" s="40"/>
      <x:c r="H46" s="150"/>
      <x:c r="I46" s="40"/>
      <x:c r="J46" s="31"/>
      <x:c r="K46" s="31"/>
      <x:c r="L46" s="31"/>
      <x:c r="M46" s="31"/>
      <x:c r="N46" s="22"/>
    </x:row>
    <x:row r="47" ht="40.5" customHeight="1">
      <x:c r="A47" s="34"/>
      <x:c r="B47" s="37"/>
      <x:c r="C47" s="37"/>
      <x:c r="D47" s="31"/>
      <x:c r="E47" s="40"/>
      <x:c r="F47" s="31"/>
      <x:c r="G47" s="40"/>
      <x:c r="H47" s="150"/>
      <x:c r="I47" s="40"/>
      <x:c r="J47" s="31"/>
      <x:c r="K47" s="31"/>
      <x:c r="L47" s="31"/>
      <x:c r="M47" s="31"/>
      <x:c r="N47" s="22"/>
    </x:row>
    <x:row r="48" ht="40.5" customHeight="1">
      <x:c r="A48" s="34"/>
      <x:c r="B48" s="37"/>
      <x:c r="C48" s="37"/>
      <x:c r="D48" s="31"/>
      <x:c r="E48" s="40"/>
      <x:c r="F48" s="31"/>
      <x:c r="G48" s="40"/>
      <x:c r="H48" s="150"/>
      <x:c r="I48" s="40"/>
      <x:c r="J48" s="31"/>
      <x:c r="K48" s="31"/>
      <x:c r="L48" s="31"/>
      <x:c r="M48" s="31"/>
      <x:c r="N48" s="22"/>
    </x:row>
    <x:row r="49" ht="40.5" customHeight="1">
      <x:c r="A49" s="34"/>
      <x:c r="B49" s="37"/>
      <x:c r="C49" s="37"/>
      <x:c r="D49" s="31"/>
      <x:c r="E49" s="40"/>
      <x:c r="F49" s="31"/>
      <x:c r="G49" s="40"/>
      <x:c r="H49" s="150"/>
      <x:c r="I49" s="40"/>
      <x:c r="J49" s="31"/>
      <x:c r="K49" s="31"/>
      <x:c r="L49" s="31"/>
      <x:c r="M49" s="31"/>
      <x:c r="N49" s="22"/>
    </x:row>
    <x:row r="50" ht="40.5" customHeight="1">
      <x:c r="A50" s="34"/>
      <x:c r="B50" s="37"/>
      <x:c r="C50" s="37"/>
      <x:c r="D50" s="31"/>
      <x:c r="E50" s="40"/>
      <x:c r="F50" s="31"/>
      <x:c r="G50" s="40"/>
      <x:c r="H50" s="150"/>
      <x:c r="I50" s="40"/>
      <x:c r="J50" s="31"/>
      <x:c r="K50" s="31"/>
      <x:c r="L50" s="31"/>
      <x:c r="M50" s="31"/>
      <x:c r="N50" s="22"/>
    </x:row>
    <x:row r="51" ht="40.5" customHeight="1">
      <x:c r="A51" s="34"/>
      <x:c r="B51" s="37"/>
      <x:c r="C51" s="37"/>
      <x:c r="D51" s="31"/>
      <x:c r="E51" s="40"/>
      <x:c r="F51" s="31"/>
      <x:c r="G51" s="40"/>
      <x:c r="H51" s="150"/>
      <x:c r="I51" s="40"/>
      <x:c r="J51" s="31"/>
      <x:c r="K51" s="31"/>
      <x:c r="L51" s="31"/>
      <x:c r="M51" s="31"/>
      <x:c r="N51" s="22"/>
    </x:row>
    <x:row r="52" ht="40.5" customHeight="1">
      <x:c r="A52" s="34"/>
      <x:c r="B52" s="37"/>
      <x:c r="C52" s="37"/>
      <x:c r="D52" s="31"/>
      <x:c r="E52" s="40"/>
      <x:c r="F52" s="31"/>
      <x:c r="G52" s="40"/>
      <x:c r="H52" s="150"/>
      <x:c r="I52" s="40"/>
      <x:c r="J52" s="31"/>
      <x:c r="K52" s="31"/>
      <x:c r="L52" s="31"/>
      <x:c r="M52" s="31"/>
      <x:c r="N52" s="22"/>
    </x:row>
    <x:row r="53" ht="40.5" customHeight="1">
      <x:c r="A53" s="34"/>
      <x:c r="B53" s="37"/>
      <x:c r="C53" s="37"/>
      <x:c r="D53" s="31"/>
      <x:c r="E53" s="40"/>
      <x:c r="F53" s="31"/>
      <x:c r="G53" s="40"/>
      <x:c r="H53" s="150"/>
      <x:c r="I53" s="40"/>
      <x:c r="J53" s="31"/>
      <x:c r="K53" s="31"/>
      <x:c r="L53" s="31"/>
      <x:c r="M53" s="31"/>
      <x:c r="N53" s="22"/>
    </x:row>
    <x:row r="54" ht="40.5" customHeight="1">
      <x:c r="A54" s="34"/>
      <x:c r="B54" s="37"/>
      <x:c r="C54" s="37"/>
      <x:c r="D54" s="31"/>
      <x:c r="E54" s="40"/>
      <x:c r="F54" s="31"/>
      <x:c r="G54" s="40"/>
      <x:c r="H54" s="150"/>
      <x:c r="I54" s="40"/>
      <x:c r="J54" s="31"/>
      <x:c r="K54" s="31"/>
      <x:c r="L54" s="31"/>
      <x:c r="M54" s="31"/>
      <x:c r="N54" s="22"/>
    </x:row>
    <x:row r="55" ht="40.5" customHeight="1">
      <x:c r="A55" s="34"/>
      <x:c r="B55" s="37"/>
      <x:c r="C55" s="37"/>
      <x:c r="D55" s="31"/>
      <x:c r="E55" s="40"/>
      <x:c r="F55" s="31"/>
      <x:c r="G55" s="40"/>
      <x:c r="H55" s="150"/>
      <x:c r="I55" s="40"/>
      <x:c r="J55" s="31"/>
      <x:c r="K55" s="31"/>
      <x:c r="L55" s="31"/>
      <x:c r="M55" s="31"/>
      <x:c r="N55" s="22"/>
    </x:row>
    <x:row r="56" ht="40.5" customHeight="1">
      <x:c r="A56" s="34"/>
      <x:c r="B56" s="37"/>
      <x:c r="C56" s="37"/>
      <x:c r="D56" s="31"/>
      <x:c r="E56" s="40"/>
      <x:c r="F56" s="31"/>
      <x:c r="G56" s="40"/>
      <x:c r="H56" s="150"/>
      <x:c r="I56" s="40"/>
      <x:c r="J56" s="31"/>
      <x:c r="K56" s="31"/>
      <x:c r="L56" s="31"/>
      <x:c r="M56" s="31"/>
      <x:c r="N56" s="22"/>
    </x:row>
    <x:row r="57" ht="40.5" customHeight="1">
      <x:c r="A57" s="34"/>
      <x:c r="B57" s="37"/>
      <x:c r="C57" s="37"/>
      <x:c r="D57" s="31"/>
      <x:c r="E57" s="40"/>
      <x:c r="F57" s="31"/>
      <x:c r="G57" s="40"/>
      <x:c r="H57" s="150"/>
      <x:c r="I57" s="40"/>
      <x:c r="J57" s="31"/>
      <x:c r="K57" s="31"/>
      <x:c r="L57" s="31"/>
      <x:c r="M57" s="31"/>
      <x:c r="N57" s="22"/>
    </x:row>
    <x:row r="58" ht="40.5" customHeight="1">
      <x:c r="A58" s="34"/>
      <x:c r="B58" s="37"/>
      <x:c r="C58" s="37"/>
      <x:c r="D58" s="31"/>
      <x:c r="E58" s="40"/>
      <x:c r="F58" s="31"/>
      <x:c r="G58" s="40"/>
      <x:c r="H58" s="150"/>
      <x:c r="I58" s="40"/>
      <x:c r="J58" s="31"/>
      <x:c r="K58" s="31"/>
      <x:c r="L58" s="31"/>
      <x:c r="M58" s="31"/>
      <x:c r="N58" s="22"/>
    </x:row>
    <x:row r="59" ht="40.5" customHeight="1">
      <x:c r="A59" s="34"/>
      <x:c r="B59" s="37"/>
      <x:c r="C59" s="37"/>
      <x:c r="D59" s="31"/>
      <x:c r="E59" s="40"/>
      <x:c r="F59" s="31"/>
      <x:c r="G59" s="40"/>
      <x:c r="H59" s="150"/>
      <x:c r="I59" s="40"/>
      <x:c r="J59" s="31"/>
      <x:c r="K59" s="31"/>
      <x:c r="L59" s="31"/>
      <x:c r="M59" s="31"/>
      <x:c r="N59" s="22"/>
    </x:row>
    <x:row r="60" ht="40.5" customHeight="1">
      <x:c r="A60" s="34"/>
      <x:c r="B60" s="37"/>
      <x:c r="C60" s="37"/>
      <x:c r="D60" s="31"/>
      <x:c r="E60" s="40"/>
      <x:c r="F60" s="31"/>
      <x:c r="G60" s="40"/>
      <x:c r="H60" s="150"/>
      <x:c r="I60" s="40"/>
      <x:c r="J60" s="31"/>
      <x:c r="K60" s="31"/>
      <x:c r="L60" s="31"/>
      <x:c r="M60" s="31"/>
      <x:c r="N60" s="22"/>
    </x:row>
    <x:row r="61" ht="40.5" customHeight="1">
      <x:c r="A61" s="34"/>
      <x:c r="B61" s="37"/>
      <x:c r="C61" s="37"/>
      <x:c r="D61" s="31"/>
      <x:c r="E61" s="40"/>
      <x:c r="F61" s="31"/>
      <x:c r="G61" s="40"/>
      <x:c r="H61" s="150"/>
      <x:c r="I61" s="40"/>
      <x:c r="J61" s="31"/>
      <x:c r="K61" s="31"/>
      <x:c r="L61" s="31"/>
      <x:c r="M61" s="31"/>
      <x:c r="N61" s="22"/>
    </x:row>
    <x:row r="62" ht="40.5" customHeight="1">
      <x:c r="A62" s="34"/>
      <x:c r="B62" s="37"/>
      <x:c r="C62" s="37"/>
      <x:c r="D62" s="31"/>
      <x:c r="E62" s="40"/>
      <x:c r="F62" s="31"/>
      <x:c r="G62" s="40"/>
      <x:c r="H62" s="150"/>
      <x:c r="I62" s="40"/>
      <x:c r="J62" s="31"/>
      <x:c r="K62" s="31"/>
      <x:c r="L62" s="31"/>
      <x:c r="M62" s="31"/>
      <x:c r="N62" s="22"/>
    </x:row>
    <x:row r="63" ht="40.5" customHeight="1">
      <x:c r="A63" s="34"/>
      <x:c r="B63" s="37"/>
      <x:c r="C63" s="37"/>
      <x:c r="D63" s="31"/>
      <x:c r="E63" s="40"/>
      <x:c r="F63" s="31"/>
      <x:c r="G63" s="40"/>
      <x:c r="H63" s="150"/>
      <x:c r="I63" s="40"/>
      <x:c r="J63" s="31"/>
      <x:c r="K63" s="31"/>
      <x:c r="L63" s="31"/>
      <x:c r="M63" s="31"/>
      <x:c r="N63" s="22"/>
    </x:row>
    <x:row r="64" ht="40.5" customHeight="1">
      <x:c r="A64" s="34"/>
      <x:c r="B64" s="37"/>
      <x:c r="C64" s="37"/>
      <x:c r="D64" s="31"/>
      <x:c r="E64" s="40"/>
      <x:c r="F64" s="31"/>
      <x:c r="G64" s="40"/>
      <x:c r="H64" s="150"/>
      <x:c r="I64" s="40"/>
      <x:c r="J64" s="31"/>
      <x:c r="K64" s="31"/>
      <x:c r="L64" s="31"/>
      <x:c r="M64" s="31"/>
      <x:c r="N64" s="22"/>
    </x:row>
    <x:row r="65" ht="40.5" customHeight="1">
      <x:c r="A65" s="34"/>
      <x:c r="B65" s="37"/>
      <x:c r="C65" s="37"/>
      <x:c r="D65" s="31"/>
      <x:c r="E65" s="40"/>
      <x:c r="F65" s="31"/>
      <x:c r="G65" s="40"/>
      <x:c r="H65" s="150"/>
      <x:c r="I65" s="40"/>
      <x:c r="J65" s="31"/>
      <x:c r="K65" s="31"/>
      <x:c r="L65" s="31"/>
      <x:c r="M65" s="31"/>
      <x:c r="N65" s="22"/>
    </x:row>
    <x:row r="66" ht="40.5" customHeight="1">
      <x:c r="A66" s="34"/>
      <x:c r="B66" s="37"/>
      <x:c r="C66" s="37"/>
      <x:c r="D66" s="31"/>
      <x:c r="E66" s="40"/>
      <x:c r="F66" s="31"/>
      <x:c r="G66" s="40"/>
      <x:c r="H66" s="150"/>
      <x:c r="I66" s="40"/>
      <x:c r="J66" s="31"/>
      <x:c r="K66" s="31"/>
      <x:c r="L66" s="31"/>
      <x:c r="M66" s="31"/>
      <x:c r="N66" s="22"/>
    </x:row>
    <x:row r="67" ht="40.5" customHeight="1">
      <x:c r="A67" s="34"/>
      <x:c r="B67" s="37"/>
      <x:c r="C67" s="37"/>
      <x:c r="D67" s="31"/>
      <x:c r="E67" s="40"/>
      <x:c r="F67" s="31"/>
      <x:c r="G67" s="40"/>
      <x:c r="H67" s="150"/>
      <x:c r="I67" s="40"/>
      <x:c r="J67" s="31"/>
      <x:c r="K67" s="31"/>
      <x:c r="L67" s="31"/>
      <x:c r="M67" s="31"/>
      <x:c r="N67" s="22"/>
    </x:row>
    <x:row r="68" ht="40.5" customHeight="1">
      <x:c r="A68" s="34"/>
      <x:c r="B68" s="37"/>
      <x:c r="C68" s="37"/>
      <x:c r="D68" s="31"/>
      <x:c r="E68" s="40"/>
      <x:c r="F68" s="31"/>
      <x:c r="G68" s="40"/>
      <x:c r="H68" s="150"/>
      <x:c r="I68" s="40"/>
      <x:c r="J68" s="31"/>
      <x:c r="K68" s="31"/>
      <x:c r="L68" s="31"/>
      <x:c r="M68" s="31"/>
      <x:c r="N68" s="22"/>
    </x:row>
    <x:row r="69" ht="40.5" customHeight="1">
      <x:c r="A69" s="34"/>
      <x:c r="B69" s="37"/>
      <x:c r="C69" s="37"/>
      <x:c r="D69" s="31"/>
      <x:c r="E69" s="40"/>
      <x:c r="F69" s="31"/>
      <x:c r="G69" s="40"/>
      <x:c r="H69" s="150"/>
      <x:c r="I69" s="40"/>
      <x:c r="J69" s="31"/>
      <x:c r="K69" s="31"/>
      <x:c r="L69" s="31"/>
      <x:c r="M69" s="31"/>
      <x:c r="N69" s="22"/>
    </x:row>
    <x:row r="70" ht="40.5" customHeight="1">
      <x:c r="A70" s="34"/>
      <x:c r="B70" s="37"/>
      <x:c r="C70" s="37"/>
      <x:c r="D70" s="31"/>
      <x:c r="E70" s="40"/>
      <x:c r="F70" s="31"/>
      <x:c r="G70" s="40"/>
      <x:c r="H70" s="150"/>
      <x:c r="I70" s="40"/>
      <x:c r="J70" s="31"/>
      <x:c r="K70" s="31"/>
      <x:c r="L70" s="31"/>
      <x:c r="M70" s="31"/>
      <x:c r="N70" s="22"/>
    </x:row>
    <x:row r="71" ht="40.5" customHeight="1">
      <x:c r="A71" s="34"/>
      <x:c r="B71" s="37"/>
      <x:c r="C71" s="37"/>
      <x:c r="D71" s="31"/>
      <x:c r="E71" s="40"/>
      <x:c r="F71" s="31"/>
      <x:c r="G71" s="40"/>
      <x:c r="H71" s="150"/>
      <x:c r="I71" s="40"/>
      <x:c r="J71" s="31"/>
      <x:c r="K71" s="31"/>
      <x:c r="L71" s="31"/>
      <x:c r="M71" s="31"/>
      <x:c r="N71" s="22"/>
    </x:row>
    <x:row r="72" ht="40.5" customHeight="1">
      <x:c r="A72" s="34"/>
      <x:c r="B72" s="37"/>
      <x:c r="C72" s="37"/>
      <x:c r="D72" s="31"/>
      <x:c r="E72" s="40"/>
      <x:c r="F72" s="31"/>
      <x:c r="G72" s="40"/>
      <x:c r="H72" s="150"/>
      <x:c r="I72" s="40"/>
      <x:c r="J72" s="31"/>
      <x:c r="K72" s="31"/>
      <x:c r="L72" s="31"/>
      <x:c r="M72" s="31"/>
      <x:c r="N72" s="22"/>
    </x:row>
    <x:row r="73" ht="40.5" customHeight="1">
      <x:c r="A73" s="34"/>
      <x:c r="B73" s="37"/>
      <x:c r="C73" s="37"/>
      <x:c r="D73" s="31"/>
      <x:c r="E73" s="40"/>
      <x:c r="F73" s="31"/>
      <x:c r="G73" s="40"/>
      <x:c r="H73" s="150"/>
      <x:c r="I73" s="40"/>
      <x:c r="J73" s="31"/>
      <x:c r="K73" s="31"/>
      <x:c r="L73" s="31"/>
      <x:c r="M73" s="31"/>
      <x:c r="N73" s="22"/>
    </x:row>
    <x:row r="74" ht="40.5" customHeight="1">
      <x:c r="A74" s="34"/>
      <x:c r="B74" s="37"/>
      <x:c r="C74" s="37"/>
      <x:c r="D74" s="31"/>
      <x:c r="E74" s="40"/>
      <x:c r="F74" s="31"/>
      <x:c r="G74" s="40"/>
      <x:c r="H74" s="150"/>
      <x:c r="I74" s="40"/>
      <x:c r="J74" s="31"/>
      <x:c r="K74" s="31"/>
      <x:c r="L74" s="31"/>
      <x:c r="M74" s="31"/>
      <x:c r="N74" s="22"/>
    </x:row>
    <x:row r="75" ht="40.5" customHeight="1">
      <x:c r="A75" s="34"/>
      <x:c r="B75" s="37"/>
      <x:c r="C75" s="37"/>
      <x:c r="D75" s="31"/>
      <x:c r="E75" s="40"/>
      <x:c r="F75" s="31"/>
      <x:c r="G75" s="40"/>
      <x:c r="H75" s="150"/>
      <x:c r="I75" s="40"/>
      <x:c r="J75" s="31"/>
      <x:c r="K75" s="31"/>
      <x:c r="L75" s="31"/>
      <x:c r="M75" s="31"/>
      <x:c r="N75" s="22"/>
    </x:row>
    <x:row r="76" ht="40.5" customHeight="1">
      <x:c r="A76" s="34"/>
      <x:c r="B76" s="37"/>
      <x:c r="C76" s="37"/>
      <x:c r="D76" s="31"/>
      <x:c r="E76" s="40"/>
      <x:c r="F76" s="31"/>
      <x:c r="G76" s="40"/>
      <x:c r="H76" s="150"/>
      <x:c r="I76" s="40"/>
      <x:c r="J76" s="31"/>
      <x:c r="K76" s="31"/>
      <x:c r="L76" s="31"/>
      <x:c r="M76" s="31"/>
      <x:c r="N76" s="22"/>
    </x:row>
    <x:row r="77" ht="40.5" customHeight="1">
      <x:c r="A77" s="34"/>
      <x:c r="B77" s="37"/>
      <x:c r="C77" s="37"/>
      <x:c r="D77" s="31"/>
      <x:c r="E77" s="40"/>
      <x:c r="F77" s="31"/>
      <x:c r="G77" s="40"/>
      <x:c r="H77" s="150"/>
      <x:c r="I77" s="40"/>
      <x:c r="J77" s="31"/>
      <x:c r="K77" s="31"/>
      <x:c r="L77" s="31"/>
      <x:c r="M77" s="31"/>
      <x:c r="N77" s="22"/>
    </x:row>
    <x:row r="78" ht="40.5" customHeight="1">
      <x:c r="A78" s="34"/>
      <x:c r="B78" s="37"/>
      <x:c r="C78" s="37"/>
      <x:c r="D78" s="31"/>
      <x:c r="E78" s="40"/>
      <x:c r="F78" s="31"/>
      <x:c r="G78" s="40"/>
      <x:c r="H78" s="150"/>
      <x:c r="I78" s="40"/>
      <x:c r="J78" s="31"/>
      <x:c r="K78" s="31"/>
      <x:c r="L78" s="31"/>
      <x:c r="M78" s="31"/>
      <x:c r="N78" s="22"/>
    </x:row>
    <x:row r="79" ht="40.5" customHeight="1">
      <x:c r="A79" s="34"/>
      <x:c r="B79" s="37"/>
      <x:c r="C79" s="37"/>
      <x:c r="D79" s="31"/>
      <x:c r="E79" s="40"/>
      <x:c r="F79" s="31"/>
      <x:c r="G79" s="40"/>
      <x:c r="H79" s="150"/>
      <x:c r="I79" s="40"/>
      <x:c r="J79" s="31"/>
      <x:c r="K79" s="31"/>
      <x:c r="L79" s="31"/>
      <x:c r="M79" s="31"/>
      <x:c r="N79" s="22"/>
    </x:row>
    <x:row r="80" ht="40.5" customHeight="1">
      <x:c r="A80" s="34"/>
      <x:c r="B80" s="37"/>
      <x:c r="C80" s="37"/>
      <x:c r="D80" s="31"/>
      <x:c r="E80" s="40"/>
      <x:c r="F80" s="31"/>
      <x:c r="G80" s="40"/>
      <x:c r="H80" s="150"/>
      <x:c r="I80" s="40"/>
      <x:c r="J80" s="31"/>
      <x:c r="K80" s="31"/>
      <x:c r="L80" s="31"/>
      <x:c r="M80" s="31"/>
      <x:c r="N80" s="22"/>
    </x:row>
    <x:row r="81" ht="40.5" customHeight="1">
      <x:c r="A81" s="34"/>
      <x:c r="B81" s="37"/>
      <x:c r="C81" s="37"/>
      <x:c r="D81" s="31"/>
      <x:c r="E81" s="40"/>
      <x:c r="F81" s="31"/>
      <x:c r="G81" s="40"/>
      <x:c r="H81" s="150"/>
      <x:c r="I81" s="40"/>
      <x:c r="J81" s="31"/>
      <x:c r="K81" s="31"/>
      <x:c r="L81" s="31"/>
      <x:c r="M81" s="31"/>
      <x:c r="N81" s="22"/>
    </x:row>
    <x:row r="82" ht="40.5" customHeight="1">
      <x:c r="A82" s="34"/>
      <x:c r="B82" s="37"/>
      <x:c r="C82" s="37"/>
      <x:c r="D82" s="31"/>
      <x:c r="E82" s="40"/>
      <x:c r="F82" s="31"/>
      <x:c r="G82" s="40"/>
      <x:c r="H82" s="150"/>
      <x:c r="I82" s="40"/>
      <x:c r="J82" s="31"/>
      <x:c r="K82" s="31"/>
      <x:c r="L82" s="31"/>
      <x:c r="M82" s="31"/>
      <x:c r="N82" s="22"/>
    </x:row>
    <x:row r="83" ht="40.5" customHeight="1">
      <x:c r="A83" s="34"/>
      <x:c r="B83" s="37"/>
      <x:c r="C83" s="37"/>
      <x:c r="D83" s="31"/>
      <x:c r="E83" s="40"/>
      <x:c r="F83" s="31"/>
      <x:c r="G83" s="40"/>
      <x:c r="H83" s="150"/>
      <x:c r="I83" s="40"/>
      <x:c r="J83" s="31"/>
      <x:c r="K83" s="31"/>
      <x:c r="L83" s="31"/>
      <x:c r="M83" s="31"/>
      <x:c r="N83" s="22"/>
    </x:row>
    <x:row r="84" ht="40.5" customHeight="1">
      <x:c r="A84" s="34"/>
      <x:c r="B84" s="37"/>
      <x:c r="C84" s="37"/>
      <x:c r="D84" s="31"/>
      <x:c r="E84" s="40"/>
      <x:c r="F84" s="31"/>
      <x:c r="G84" s="40"/>
      <x:c r="H84" s="150"/>
      <x:c r="I84" s="40"/>
      <x:c r="J84" s="31"/>
      <x:c r="K84" s="31"/>
      <x:c r="L84" s="31"/>
      <x:c r="M84" s="31"/>
      <x:c r="N84" s="22"/>
    </x:row>
    <x:row r="85" ht="40.5" customHeight="1">
      <x:c r="A85" s="34"/>
      <x:c r="B85" s="37"/>
      <x:c r="C85" s="37"/>
      <x:c r="D85" s="31"/>
      <x:c r="E85" s="40"/>
      <x:c r="F85" s="31"/>
      <x:c r="G85" s="40"/>
      <x:c r="H85" s="150"/>
      <x:c r="I85" s="40"/>
      <x:c r="J85" s="31"/>
      <x:c r="K85" s="31"/>
      <x:c r="L85" s="31"/>
      <x:c r="M85" s="31"/>
      <x:c r="N85" s="22"/>
    </x:row>
    <x:row r="86" ht="40.5" customHeight="1">
      <x:c r="A86" s="34"/>
      <x:c r="B86" s="37"/>
      <x:c r="C86" s="37"/>
      <x:c r="D86" s="31"/>
      <x:c r="E86" s="40"/>
      <x:c r="F86" s="31"/>
      <x:c r="G86" s="40"/>
      <x:c r="H86" s="150"/>
      <x:c r="I86" s="40"/>
      <x:c r="J86" s="31"/>
      <x:c r="K86" s="31"/>
      <x:c r="L86" s="31"/>
      <x:c r="M86" s="31"/>
      <x:c r="N86" s="22"/>
    </x:row>
    <x:row r="87" ht="40.5" customHeight="1">
      <x:c r="A87" s="34"/>
      <x:c r="B87" s="37"/>
      <x:c r="C87" s="37"/>
      <x:c r="D87" s="31"/>
      <x:c r="E87" s="40"/>
      <x:c r="F87" s="31"/>
      <x:c r="G87" s="40"/>
      <x:c r="H87" s="150"/>
      <x:c r="I87" s="40"/>
      <x:c r="J87" s="31"/>
      <x:c r="K87" s="31"/>
      <x:c r="L87" s="31"/>
      <x:c r="M87" s="31"/>
      <x:c r="N87" s="22"/>
    </x:row>
    <x:row r="88" ht="40.5" customHeight="1">
      <x:c r="A88" s="34"/>
      <x:c r="B88" s="37"/>
      <x:c r="C88" s="37"/>
      <x:c r="D88" s="31"/>
      <x:c r="E88" s="40"/>
      <x:c r="F88" s="31"/>
      <x:c r="G88" s="40"/>
      <x:c r="H88" s="150"/>
      <x:c r="I88" s="40"/>
      <x:c r="J88" s="31"/>
      <x:c r="K88" s="31"/>
      <x:c r="L88" s="31"/>
      <x:c r="M88" s="31"/>
      <x:c r="N88" s="22"/>
    </x:row>
    <x:row r="89" ht="40.5" customHeight="1">
      <x:c r="A89" s="34"/>
      <x:c r="B89" s="37"/>
      <x:c r="C89" s="37"/>
      <x:c r="D89" s="31"/>
      <x:c r="E89" s="40"/>
      <x:c r="F89" s="31"/>
      <x:c r="G89" s="40"/>
      <x:c r="H89" s="150"/>
      <x:c r="I89" s="40"/>
      <x:c r="J89" s="31"/>
      <x:c r="K89" s="31"/>
      <x:c r="L89" s="31"/>
      <x:c r="M89" s="31"/>
      <x:c r="N89" s="22"/>
    </x:row>
    <x:row r="90" ht="40.5" customHeight="1">
      <x:c r="A90" s="34"/>
      <x:c r="B90" s="37"/>
      <x:c r="C90" s="37"/>
      <x:c r="D90" s="31"/>
      <x:c r="E90" s="40"/>
      <x:c r="F90" s="31"/>
      <x:c r="G90" s="40"/>
      <x:c r="H90" s="150"/>
      <x:c r="I90" s="40"/>
      <x:c r="J90" s="31"/>
      <x:c r="K90" s="31"/>
      <x:c r="L90" s="31"/>
      <x:c r="M90" s="31"/>
      <x:c r="N90" s="22"/>
    </x:row>
    <x:row r="91" ht="40.5" customHeight="1">
      <x:c r="A91" s="34"/>
      <x:c r="B91" s="37"/>
      <x:c r="C91" s="37"/>
      <x:c r="D91" s="31"/>
      <x:c r="E91" s="40"/>
      <x:c r="F91" s="31"/>
      <x:c r="G91" s="40"/>
      <x:c r="H91" s="150"/>
      <x:c r="I91" s="40"/>
      <x:c r="J91" s="31"/>
      <x:c r="K91" s="31"/>
      <x:c r="L91" s="31"/>
      <x:c r="M91" s="31"/>
      <x:c r="N91" s="22"/>
    </x:row>
    <x:row r="92" ht="40.5" customHeight="1">
      <x:c r="A92" s="34"/>
      <x:c r="B92" s="37"/>
      <x:c r="C92" s="37"/>
      <x:c r="D92" s="31"/>
      <x:c r="E92" s="40"/>
      <x:c r="F92" s="31"/>
      <x:c r="G92" s="40"/>
      <x:c r="H92" s="150"/>
      <x:c r="I92" s="40"/>
      <x:c r="J92" s="31"/>
      <x:c r="K92" s="31"/>
      <x:c r="L92" s="31"/>
      <x:c r="M92" s="31"/>
      <x:c r="N92" s="22"/>
    </x:row>
    <x:row r="93" ht="40.5" customHeight="1">
      <x:c r="A93" s="34"/>
      <x:c r="B93" s="37"/>
      <x:c r="C93" s="37"/>
      <x:c r="D93" s="31"/>
      <x:c r="E93" s="40"/>
      <x:c r="F93" s="31"/>
      <x:c r="G93" s="40"/>
      <x:c r="H93" s="150"/>
      <x:c r="I93" s="40"/>
      <x:c r="J93" s="31"/>
      <x:c r="K93" s="31"/>
      <x:c r="L93" s="31"/>
      <x:c r="M93" s="31"/>
      <x:c r="N93" s="22"/>
    </x:row>
    <x:row r="94" ht="40.5" customHeight="1">
      <x:c r="A94" s="34"/>
      <x:c r="B94" s="37"/>
      <x:c r="C94" s="37"/>
      <x:c r="D94" s="31"/>
      <x:c r="E94" s="40"/>
      <x:c r="F94" s="31"/>
      <x:c r="G94" s="40"/>
      <x:c r="H94" s="150"/>
      <x:c r="I94" s="40"/>
      <x:c r="J94" s="31"/>
      <x:c r="K94" s="31"/>
      <x:c r="L94" s="31"/>
      <x:c r="M94" s="31"/>
      <x:c r="N94" s="22"/>
    </x:row>
    <x:row r="95" ht="40.5" customHeight="1">
      <x:c r="A95" s="34"/>
      <x:c r="B95" s="37"/>
      <x:c r="C95" s="37"/>
      <x:c r="D95" s="31"/>
      <x:c r="E95" s="40"/>
      <x:c r="F95" s="31"/>
      <x:c r="G95" s="40"/>
      <x:c r="H95" s="150"/>
      <x:c r="I95" s="40"/>
      <x:c r="J95" s="31"/>
      <x:c r="K95" s="31"/>
      <x:c r="L95" s="31"/>
      <x:c r="M95" s="31"/>
      <x:c r="N95" s="22"/>
    </x:row>
    <x:row r="96" ht="40.5" customHeight="1">
      <x:c r="A96" s="34"/>
      <x:c r="B96" s="37"/>
      <x:c r="C96" s="37"/>
      <x:c r="D96" s="31"/>
      <x:c r="E96" s="40"/>
      <x:c r="F96" s="31"/>
      <x:c r="G96" s="40"/>
      <x:c r="H96" s="150"/>
      <x:c r="I96" s="40"/>
      <x:c r="J96" s="31"/>
      <x:c r="K96" s="31"/>
      <x:c r="L96" s="31"/>
      <x:c r="M96" s="31"/>
      <x:c r="N96" s="22"/>
    </x:row>
    <x:row r="97" ht="40.5" customHeight="1">
      <x:c r="A97" s="34"/>
      <x:c r="B97" s="37"/>
      <x:c r="C97" s="37"/>
      <x:c r="D97" s="31"/>
      <x:c r="E97" s="40"/>
      <x:c r="F97" s="31"/>
      <x:c r="G97" s="40"/>
      <x:c r="H97" s="150"/>
      <x:c r="I97" s="40"/>
      <x:c r="J97" s="31"/>
      <x:c r="K97" s="31"/>
      <x:c r="L97" s="31"/>
      <x:c r="M97" s="31"/>
      <x:c r="N97" s="22"/>
    </x:row>
    <x:row r="98" ht="40.5" customHeight="1">
      <x:c r="A98" s="34"/>
      <x:c r="B98" s="37"/>
      <x:c r="C98" s="37"/>
      <x:c r="D98" s="31"/>
      <x:c r="E98" s="40"/>
      <x:c r="F98" s="31"/>
      <x:c r="G98" s="40"/>
      <x:c r="H98" s="150"/>
      <x:c r="I98" s="40"/>
      <x:c r="J98" s="31"/>
      <x:c r="K98" s="31"/>
      <x:c r="L98" s="31"/>
      <x:c r="M98" s="31"/>
      <x:c r="N98" s="22"/>
    </x:row>
    <x:row r="99" ht="40.5" customHeight="1">
      <x:c r="A99" s="34"/>
      <x:c r="B99" s="37"/>
      <x:c r="C99" s="37"/>
      <x:c r="D99" s="31"/>
      <x:c r="E99" s="40"/>
      <x:c r="F99" s="31"/>
      <x:c r="G99" s="40"/>
      <x:c r="H99" s="150"/>
      <x:c r="I99" s="40"/>
      <x:c r="J99" s="31"/>
      <x:c r="K99" s="31"/>
      <x:c r="L99" s="31"/>
      <x:c r="M99" s="31"/>
      <x:c r="N99" s="22"/>
    </x:row>
    <x:row r="100" ht="40.5" customHeight="1">
      <x:c r="A100" s="34"/>
      <x:c r="B100" s="37"/>
      <x:c r="C100" s="37"/>
      <x:c r="D100" s="31"/>
      <x:c r="E100" s="40"/>
      <x:c r="F100" s="31"/>
      <x:c r="G100" s="40"/>
      <x:c r="H100" s="150"/>
      <x:c r="I100" s="40"/>
      <x:c r="J100" s="31"/>
      <x:c r="K100" s="31"/>
      <x:c r="L100" s="31"/>
      <x:c r="M100" s="31"/>
      <x:c r="N100" s="22"/>
    </x:row>
    <x:row r="101" ht="40.5" customHeight="1">
      <x:c r="A101" s="34"/>
      <x:c r="B101" s="37"/>
      <x:c r="C101" s="37"/>
      <x:c r="D101" s="31"/>
      <x:c r="E101" s="40"/>
      <x:c r="F101" s="31"/>
      <x:c r="G101" s="40"/>
      <x:c r="H101" s="150"/>
      <x:c r="I101" s="40"/>
      <x:c r="J101" s="31"/>
      <x:c r="K101" s="31"/>
      <x:c r="L101" s="31"/>
      <x:c r="M101" s="31"/>
      <x:c r="N101" s="22"/>
    </x:row>
    <x:row r="102" ht="40.5" customHeight="1">
      <x:c r="A102" s="34"/>
      <x:c r="B102" s="37"/>
      <x:c r="C102" s="37"/>
      <x:c r="D102" s="31"/>
      <x:c r="E102" s="40"/>
      <x:c r="F102" s="31"/>
      <x:c r="G102" s="40"/>
      <x:c r="H102" s="150"/>
      <x:c r="I102" s="40"/>
      <x:c r="J102" s="31"/>
      <x:c r="K102" s="31"/>
      <x:c r="L102" s="31"/>
      <x:c r="M102" s="31"/>
      <x:c r="N102" s="22"/>
    </x:row>
    <x:row r="103" ht="40.5" customHeight="1">
      <x:c r="A103" s="34"/>
      <x:c r="B103" s="37"/>
      <x:c r="C103" s="37"/>
      <x:c r="D103" s="31"/>
      <x:c r="E103" s="40"/>
      <x:c r="F103" s="31"/>
      <x:c r="G103" s="40"/>
      <x:c r="H103" s="150"/>
      <x:c r="I103" s="40"/>
      <x:c r="J103" s="31"/>
      <x:c r="K103" s="31"/>
      <x:c r="L103" s="31"/>
      <x:c r="M103" s="31"/>
      <x:c r="N103" s="22"/>
    </x:row>
    <x:row r="104" ht="40.5" customHeight="1">
      <x:c r="A104" s="34"/>
      <x:c r="B104" s="37"/>
      <x:c r="C104" s="37"/>
      <x:c r="D104" s="31"/>
      <x:c r="E104" s="40"/>
      <x:c r="F104" s="31"/>
      <x:c r="G104" s="40"/>
      <x:c r="H104" s="150"/>
      <x:c r="I104" s="40"/>
      <x:c r="J104" s="31"/>
      <x:c r="K104" s="31"/>
      <x:c r="L104" s="31"/>
      <x:c r="M104" s="31"/>
      <x:c r="N104" s="22"/>
    </x:row>
    <x:row r="105" ht="40.5" customHeight="1">
      <x:c r="A105" s="34"/>
      <x:c r="B105" s="37"/>
      <x:c r="C105" s="37"/>
      <x:c r="D105" s="31"/>
      <x:c r="E105" s="40"/>
      <x:c r="F105" s="31"/>
      <x:c r="G105" s="40"/>
      <x:c r="H105" s="150"/>
      <x:c r="I105" s="40"/>
      <x:c r="J105" s="31"/>
      <x:c r="K105" s="31"/>
      <x:c r="L105" s="31"/>
      <x:c r="M105" s="31"/>
      <x:c r="N105" s="22"/>
    </x:row>
    <x:row r="106" ht="40.5" customHeight="1">
      <x:c r="A106" s="34"/>
      <x:c r="B106" s="37"/>
      <x:c r="C106" s="37"/>
      <x:c r="D106" s="31"/>
      <x:c r="E106" s="40"/>
      <x:c r="F106" s="31"/>
      <x:c r="G106" s="40"/>
      <x:c r="H106" s="150"/>
      <x:c r="I106" s="40"/>
      <x:c r="J106" s="31"/>
      <x:c r="K106" s="31"/>
      <x:c r="L106" s="31"/>
      <x:c r="M106" s="31"/>
      <x:c r="N106" s="22"/>
    </x:row>
    <x:row r="107" ht="40.5" customHeight="1">
      <x:c r="A107" s="34"/>
      <x:c r="B107" s="37"/>
      <x:c r="C107" s="37"/>
      <x:c r="D107" s="31"/>
      <x:c r="E107" s="40"/>
      <x:c r="F107" s="31"/>
      <x:c r="G107" s="40"/>
      <x:c r="H107" s="150"/>
      <x:c r="I107" s="40"/>
      <x:c r="J107" s="31"/>
      <x:c r="K107" s="31"/>
      <x:c r="L107" s="31"/>
      <x:c r="M107" s="31"/>
      <x:c r="N107" s="22"/>
    </x:row>
    <x:row r="108" ht="40.5" customHeight="1">
      <x:c r="A108" s="34"/>
      <x:c r="B108" s="37"/>
      <x:c r="C108" s="37"/>
      <x:c r="D108" s="31"/>
      <x:c r="E108" s="40"/>
      <x:c r="F108" s="31"/>
      <x:c r="G108" s="40"/>
      <x:c r="H108" s="150"/>
      <x:c r="I108" s="40"/>
      <x:c r="J108" s="31"/>
      <x:c r="K108" s="31"/>
      <x:c r="L108" s="31"/>
      <x:c r="M108" s="31"/>
      <x:c r="N108" s="22"/>
    </x:row>
    <x:row r="109" ht="40.5" customHeight="1">
      <x:c r="A109" s="34"/>
      <x:c r="B109" s="37"/>
      <x:c r="C109" s="37"/>
      <x:c r="D109" s="31"/>
      <x:c r="E109" s="40"/>
      <x:c r="F109" s="31"/>
      <x:c r="G109" s="40"/>
      <x:c r="H109" s="150"/>
      <x:c r="I109" s="40"/>
      <x:c r="J109" s="31"/>
      <x:c r="K109" s="31"/>
      <x:c r="L109" s="31"/>
      <x:c r="M109" s="31"/>
      <x:c r="N109" s="22"/>
    </x:row>
    <x:row r="110" ht="40.5" customHeight="1">
      <x:c r="A110" s="34"/>
      <x:c r="B110" s="37"/>
      <x:c r="C110" s="37"/>
      <x:c r="D110" s="31"/>
      <x:c r="E110" s="40"/>
      <x:c r="F110" s="31"/>
      <x:c r="G110" s="40"/>
      <x:c r="H110" s="150"/>
      <x:c r="I110" s="40"/>
      <x:c r="J110" s="31"/>
      <x:c r="K110" s="31"/>
      <x:c r="L110" s="31"/>
      <x:c r="M110" s="31"/>
      <x:c r="N110" s="22"/>
    </x:row>
    <x:row r="111" ht="40.5" customHeight="1">
      <x:c r="A111" s="34"/>
      <x:c r="B111" s="37"/>
      <x:c r="C111" s="37"/>
      <x:c r="D111" s="31"/>
      <x:c r="E111" s="40"/>
      <x:c r="F111" s="31"/>
      <x:c r="G111" s="40"/>
      <x:c r="H111" s="150"/>
      <x:c r="I111" s="40"/>
      <x:c r="J111" s="31"/>
      <x:c r="K111" s="31"/>
      <x:c r="L111" s="31"/>
      <x:c r="M111" s="31"/>
      <x:c r="N111" s="22"/>
    </x:row>
    <x:row r="112" ht="40.5" customHeight="1">
      <x:c r="A112" s="34"/>
      <x:c r="B112" s="37"/>
      <x:c r="C112" s="37"/>
      <x:c r="D112" s="31"/>
      <x:c r="E112" s="40"/>
      <x:c r="F112" s="31"/>
      <x:c r="G112" s="40"/>
      <x:c r="H112" s="150"/>
      <x:c r="I112" s="40"/>
      <x:c r="J112" s="31"/>
      <x:c r="K112" s="31"/>
      <x:c r="L112" s="31"/>
      <x:c r="M112" s="31"/>
      <x:c r="N112" s="22"/>
    </x:row>
    <x:row r="113" ht="40.5" customHeight="1">
      <x:c r="A113" s="34"/>
      <x:c r="B113" s="37"/>
      <x:c r="C113" s="37"/>
      <x:c r="D113" s="31"/>
      <x:c r="E113" s="40"/>
      <x:c r="F113" s="31"/>
      <x:c r="G113" s="40"/>
      <x:c r="H113" s="150"/>
      <x:c r="I113" s="40"/>
      <x:c r="J113" s="31"/>
      <x:c r="K113" s="31"/>
      <x:c r="L113" s="31"/>
      <x:c r="M113" s="31"/>
      <x:c r="N113" s="22"/>
    </x:row>
    <x:row r="114" ht="40.5" customHeight="1">
      <x:c r="A114" s="34"/>
      <x:c r="B114" s="37"/>
      <x:c r="C114" s="37"/>
      <x:c r="D114" s="31"/>
      <x:c r="E114" s="40"/>
      <x:c r="F114" s="31"/>
      <x:c r="G114" s="40"/>
      <x:c r="H114" s="150"/>
      <x:c r="I114" s="40"/>
      <x:c r="J114" s="31"/>
      <x:c r="K114" s="31"/>
      <x:c r="L114" s="31"/>
      <x:c r="M114" s="31"/>
      <x:c r="N114" s="22"/>
    </x:row>
    <x:row r="115" ht="40.5" customHeight="1">
      <x:c r="A115" s="34"/>
      <x:c r="B115" s="37"/>
      <x:c r="C115" s="37"/>
      <x:c r="D115" s="31"/>
      <x:c r="E115" s="40"/>
      <x:c r="F115" s="31"/>
      <x:c r="G115" s="40"/>
      <x:c r="H115" s="150"/>
      <x:c r="I115" s="40"/>
      <x:c r="J115" s="31"/>
      <x:c r="K115" s="31"/>
      <x:c r="L115" s="31"/>
      <x:c r="M115" s="31"/>
      <x:c r="N115" s="22"/>
    </x:row>
    <x:row r="116" ht="40.5" customHeight="1">
      <x:c r="A116" s="34"/>
      <x:c r="B116" s="37"/>
      <x:c r="C116" s="37"/>
      <x:c r="D116" s="31"/>
      <x:c r="E116" s="40"/>
      <x:c r="F116" s="31"/>
      <x:c r="G116" s="40"/>
      <x:c r="H116" s="150"/>
      <x:c r="I116" s="40"/>
      <x:c r="J116" s="31"/>
      <x:c r="K116" s="31"/>
      <x:c r="L116" s="31"/>
      <x:c r="M116" s="31"/>
      <x:c r="N116" s="22"/>
    </x:row>
    <x:row r="117" ht="40.5" customHeight="1">
      <x:c r="A117" s="34"/>
      <x:c r="B117" s="37"/>
      <x:c r="C117" s="37"/>
      <x:c r="D117" s="31"/>
      <x:c r="E117" s="40"/>
      <x:c r="F117" s="31"/>
      <x:c r="G117" s="40"/>
      <x:c r="H117" s="150"/>
      <x:c r="I117" s="40"/>
      <x:c r="J117" s="31"/>
      <x:c r="K117" s="31"/>
      <x:c r="L117" s="31"/>
      <x:c r="M117" s="31"/>
      <x:c r="N117" s="22"/>
    </x:row>
    <x:row r="118" ht="40.5" customHeight="1">
      <x:c r="A118" s="34"/>
      <x:c r="B118" s="37"/>
      <x:c r="C118" s="37"/>
      <x:c r="D118" s="31"/>
      <x:c r="E118" s="40"/>
      <x:c r="F118" s="31"/>
      <x:c r="G118" s="40"/>
      <x:c r="H118" s="150"/>
      <x:c r="I118" s="40"/>
      <x:c r="J118" s="31"/>
      <x:c r="K118" s="31"/>
      <x:c r="L118" s="31"/>
      <x:c r="M118" s="31"/>
      <x:c r="N118" s="22"/>
    </x:row>
    <x:row r="119" ht="40.5" customHeight="1">
      <x:c r="A119" s="34"/>
      <x:c r="B119" s="37"/>
      <x:c r="C119" s="37"/>
      <x:c r="D119" s="31"/>
      <x:c r="E119" s="40"/>
      <x:c r="F119" s="31"/>
      <x:c r="G119" s="40"/>
      <x:c r="H119" s="150"/>
      <x:c r="I119" s="40"/>
      <x:c r="J119" s="31"/>
      <x:c r="K119" s="31"/>
      <x:c r="L119" s="31"/>
      <x:c r="M119" s="31"/>
      <x:c r="N119" s="22"/>
    </x:row>
    <x:row r="120" ht="40.5" customHeight="1">
      <x:c r="A120" s="34"/>
      <x:c r="B120" s="37"/>
      <x:c r="C120" s="37"/>
      <x:c r="D120" s="31"/>
      <x:c r="E120" s="40"/>
      <x:c r="F120" s="31"/>
      <x:c r="G120" s="40"/>
      <x:c r="H120" s="150"/>
      <x:c r="I120" s="40"/>
      <x:c r="J120" s="31"/>
      <x:c r="K120" s="31"/>
      <x:c r="L120" s="31"/>
      <x:c r="M120" s="31"/>
      <x:c r="N120" s="22"/>
    </x:row>
    <x:row r="121" ht="40.5" customHeight="1">
      <x:c r="A121" s="34"/>
      <x:c r="B121" s="37"/>
      <x:c r="C121" s="37"/>
      <x:c r="D121" s="31"/>
      <x:c r="E121" s="40"/>
      <x:c r="F121" s="31"/>
      <x:c r="G121" s="40"/>
      <x:c r="H121" s="150"/>
      <x:c r="I121" s="40"/>
      <x:c r="J121" s="31"/>
      <x:c r="K121" s="31"/>
      <x:c r="L121" s="31"/>
      <x:c r="M121" s="31"/>
      <x:c r="N121" s="22"/>
    </x:row>
    <x:row r="122" ht="40.5" customHeight="1">
      <x:c r="A122" s="34"/>
      <x:c r="B122" s="37"/>
      <x:c r="C122" s="37"/>
      <x:c r="D122" s="31"/>
      <x:c r="E122" s="40"/>
      <x:c r="F122" s="31"/>
      <x:c r="G122" s="40"/>
      <x:c r="H122" s="150"/>
      <x:c r="I122" s="40"/>
      <x:c r="J122" s="31"/>
      <x:c r="K122" s="31"/>
      <x:c r="L122" s="31"/>
      <x:c r="M122" s="31"/>
      <x:c r="N122" s="22"/>
    </x:row>
    <x:row r="123" ht="40.5" customHeight="1">
      <x:c r="A123" s="34"/>
      <x:c r="B123" s="37"/>
      <x:c r="C123" s="37"/>
      <x:c r="D123" s="31"/>
      <x:c r="E123" s="40"/>
      <x:c r="F123" s="31"/>
      <x:c r="G123" s="40"/>
      <x:c r="H123" s="150"/>
      <x:c r="I123" s="40"/>
      <x:c r="J123" s="31"/>
      <x:c r="K123" s="31"/>
      <x:c r="L123" s="31"/>
      <x:c r="M123" s="31"/>
      <x:c r="N123" s="22"/>
    </x:row>
    <x:row r="124" ht="40.5" customHeight="1">
      <x:c r="A124" s="34"/>
      <x:c r="B124" s="37"/>
      <x:c r="C124" s="37"/>
      <x:c r="D124" s="31"/>
      <x:c r="E124" s="40"/>
      <x:c r="F124" s="31"/>
      <x:c r="G124" s="40"/>
      <x:c r="H124" s="150"/>
      <x:c r="I124" s="40"/>
      <x:c r="J124" s="31"/>
      <x:c r="K124" s="31"/>
      <x:c r="L124" s="31"/>
      <x:c r="M124" s="31"/>
      <x:c r="N124" s="22"/>
    </x:row>
    <x:row r="125" ht="40.5" customHeight="1">
      <x:c r="A125" s="34"/>
      <x:c r="B125" s="37"/>
      <x:c r="C125" s="37"/>
      <x:c r="D125" s="31"/>
      <x:c r="E125" s="40"/>
      <x:c r="F125" s="31"/>
      <x:c r="G125" s="40"/>
      <x:c r="H125" s="150"/>
      <x:c r="I125" s="40"/>
      <x:c r="J125" s="31"/>
      <x:c r="K125" s="31"/>
      <x:c r="L125" s="31"/>
      <x:c r="M125" s="31"/>
      <x:c r="N125" s="22"/>
    </x:row>
    <x:row r="126" ht="40.5" customHeight="1">
      <x:c r="A126" s="34"/>
      <x:c r="B126" s="37"/>
      <x:c r="C126" s="37"/>
      <x:c r="D126" s="31"/>
      <x:c r="E126" s="40"/>
      <x:c r="F126" s="31"/>
      <x:c r="G126" s="40"/>
      <x:c r="H126" s="150"/>
      <x:c r="I126" s="40"/>
      <x:c r="J126" s="31"/>
      <x:c r="K126" s="31"/>
      <x:c r="L126" s="31"/>
      <x:c r="M126" s="31"/>
      <x:c r="N126" s="22"/>
    </x:row>
    <x:row r="127" ht="40.5" customHeight="1">
      <x:c r="A127" s="34"/>
      <x:c r="B127" s="37"/>
      <x:c r="C127" s="37"/>
      <x:c r="D127" s="31"/>
      <x:c r="E127" s="40"/>
      <x:c r="F127" s="31"/>
      <x:c r="G127" s="40"/>
      <x:c r="H127" s="150"/>
      <x:c r="I127" s="40"/>
      <x:c r="J127" s="31"/>
      <x:c r="K127" s="31"/>
      <x:c r="L127" s="31"/>
      <x:c r="M127" s="31"/>
      <x:c r="N127" s="22"/>
    </x:row>
    <x:row r="128" ht="40.5" customHeight="1">
      <x:c r="A128" s="34"/>
      <x:c r="B128" s="37"/>
      <x:c r="C128" s="37"/>
      <x:c r="D128" s="31"/>
      <x:c r="E128" s="40"/>
      <x:c r="F128" s="31"/>
      <x:c r="G128" s="40"/>
      <x:c r="H128" s="150"/>
      <x:c r="I128" s="40"/>
      <x:c r="J128" s="31"/>
      <x:c r="K128" s="31"/>
      <x:c r="L128" s="31"/>
      <x:c r="M128" s="31"/>
      <x:c r="N128" s="22"/>
    </x:row>
    <x:row r="129" ht="40.5" customHeight="1">
      <x:c r="A129" s="34"/>
      <x:c r="B129" s="37"/>
      <x:c r="C129" s="37"/>
      <x:c r="D129" s="31"/>
      <x:c r="E129" s="40"/>
      <x:c r="F129" s="31"/>
      <x:c r="G129" s="40"/>
      <x:c r="H129" s="150"/>
      <x:c r="I129" s="40"/>
      <x:c r="J129" s="31"/>
      <x:c r="K129" s="31"/>
      <x:c r="L129" s="31"/>
      <x:c r="M129" s="31"/>
      <x:c r="N129" s="22"/>
    </x:row>
    <x:row r="130" ht="40.5" customHeight="1">
      <x:c r="A130" s="34"/>
      <x:c r="B130" s="37"/>
      <x:c r="C130" s="37"/>
      <x:c r="D130" s="31"/>
      <x:c r="E130" s="40"/>
      <x:c r="F130" s="31"/>
      <x:c r="G130" s="40"/>
      <x:c r="H130" s="150"/>
      <x:c r="I130" s="40"/>
      <x:c r="J130" s="31"/>
      <x:c r="K130" s="31"/>
      <x:c r="L130" s="31"/>
      <x:c r="M130" s="31"/>
      <x:c r="N130" s="22"/>
    </x:row>
    <x:row r="131" ht="40.5" customHeight="1">
      <x:c r="A131" s="34"/>
      <x:c r="B131" s="37"/>
      <x:c r="C131" s="37"/>
      <x:c r="D131" s="31"/>
      <x:c r="E131" s="40"/>
      <x:c r="F131" s="31"/>
      <x:c r="G131" s="40"/>
      <x:c r="H131" s="150"/>
      <x:c r="I131" s="40"/>
      <x:c r="J131" s="31"/>
      <x:c r="K131" s="31"/>
      <x:c r="L131" s="31"/>
      <x:c r="M131" s="31"/>
      <x:c r="N131" s="22"/>
    </x:row>
    <x:row r="132" ht="40.5" customHeight="1">
      <x:c r="A132" s="34"/>
      <x:c r="B132" s="37"/>
      <x:c r="C132" s="37"/>
      <x:c r="D132" s="31"/>
      <x:c r="E132" s="40"/>
      <x:c r="F132" s="31"/>
      <x:c r="G132" s="40"/>
      <x:c r="H132" s="150"/>
      <x:c r="I132" s="40"/>
      <x:c r="J132" s="31"/>
      <x:c r="K132" s="31"/>
      <x:c r="L132" s="31"/>
      <x:c r="M132" s="31"/>
      <x:c r="N132" s="22"/>
    </x:row>
    <x:row r="133" ht="40.5" customHeight="1">
      <x:c r="A133" s="34"/>
      <x:c r="B133" s="37"/>
      <x:c r="C133" s="37"/>
      <x:c r="D133" s="31"/>
      <x:c r="E133" s="40"/>
      <x:c r="F133" s="31"/>
      <x:c r="G133" s="40"/>
      <x:c r="H133" s="150"/>
      <x:c r="I133" s="40"/>
      <x:c r="J133" s="31"/>
      <x:c r="K133" s="31"/>
      <x:c r="L133" s="31"/>
      <x:c r="M133" s="31"/>
      <x:c r="N133" s="22"/>
    </x:row>
    <x:row r="134" ht="40.5" customHeight="1">
      <x:c r="A134" s="34"/>
      <x:c r="B134" s="37"/>
      <x:c r="C134" s="37"/>
      <x:c r="D134" s="31"/>
      <x:c r="E134" s="40"/>
      <x:c r="F134" s="31"/>
      <x:c r="G134" s="40"/>
      <x:c r="H134" s="150"/>
      <x:c r="I134" s="40"/>
      <x:c r="J134" s="31"/>
      <x:c r="K134" s="31"/>
      <x:c r="L134" s="31"/>
      <x:c r="M134" s="31"/>
      <x:c r="N134" s="22"/>
    </x:row>
    <x:row r="135" ht="40.5" customHeight="1">
      <x:c r="A135" s="34"/>
      <x:c r="B135" s="37"/>
      <x:c r="C135" s="37"/>
      <x:c r="D135" s="31"/>
      <x:c r="E135" s="40"/>
      <x:c r="F135" s="31"/>
      <x:c r="G135" s="40"/>
      <x:c r="H135" s="150"/>
      <x:c r="I135" s="40"/>
      <x:c r="J135" s="31"/>
      <x:c r="K135" s="31"/>
      <x:c r="L135" s="31"/>
      <x:c r="M135" s="31"/>
      <x:c r="N135" s="22"/>
    </x:row>
    <x:row r="136" ht="40.5" customHeight="1">
      <x:c r="A136" s="34"/>
      <x:c r="B136" s="37"/>
      <x:c r="C136" s="37"/>
      <x:c r="D136" s="31"/>
      <x:c r="E136" s="40"/>
      <x:c r="F136" s="31"/>
      <x:c r="G136" s="40"/>
      <x:c r="H136" s="150"/>
      <x:c r="I136" s="40"/>
      <x:c r="J136" s="31"/>
      <x:c r="K136" s="31"/>
      <x:c r="L136" s="31"/>
      <x:c r="M136" s="31"/>
      <x:c r="N136" s="22"/>
    </x:row>
    <x:row r="137" ht="40.5" customHeight="1">
      <x:c r="A137" s="34"/>
      <x:c r="B137" s="37"/>
      <x:c r="C137" s="37"/>
      <x:c r="D137" s="31"/>
      <x:c r="E137" s="40"/>
      <x:c r="F137" s="31"/>
      <x:c r="G137" s="40"/>
      <x:c r="H137" s="150"/>
      <x:c r="I137" s="40"/>
      <x:c r="J137" s="31"/>
      <x:c r="K137" s="31"/>
      <x:c r="L137" s="31"/>
      <x:c r="M137" s="31"/>
      <x:c r="N137" s="22"/>
    </x:row>
    <x:row r="138" ht="40.5" customHeight="1">
      <x:c r="A138" s="34"/>
      <x:c r="B138" s="37"/>
      <x:c r="C138" s="37"/>
      <x:c r="D138" s="31"/>
      <x:c r="E138" s="40"/>
      <x:c r="F138" s="31"/>
      <x:c r="G138" s="40"/>
      <x:c r="H138" s="150"/>
      <x:c r="I138" s="40"/>
      <x:c r="J138" s="31"/>
      <x:c r="K138" s="31"/>
      <x:c r="L138" s="31"/>
      <x:c r="M138" s="31"/>
      <x:c r="N138" s="22"/>
    </x:row>
    <x:row r="139" ht="40.5" customHeight="1">
      <x:c r="A139" s="34"/>
      <x:c r="B139" s="37"/>
      <x:c r="C139" s="37"/>
      <x:c r="D139" s="31"/>
      <x:c r="E139" s="40"/>
      <x:c r="F139" s="31"/>
      <x:c r="G139" s="40"/>
      <x:c r="H139" s="150"/>
      <x:c r="I139" s="40"/>
      <x:c r="J139" s="31"/>
      <x:c r="K139" s="31"/>
      <x:c r="L139" s="31"/>
      <x:c r="M139" s="31"/>
      <x:c r="N139" s="22"/>
    </x:row>
    <x:row r="140" ht="40.5" customHeight="1">
      <x:c r="A140" s="34"/>
      <x:c r="B140" s="37"/>
      <x:c r="C140" s="37"/>
      <x:c r="D140" s="31"/>
      <x:c r="E140" s="40"/>
      <x:c r="F140" s="31"/>
      <x:c r="G140" s="40"/>
      <x:c r="H140" s="150"/>
      <x:c r="I140" s="40"/>
      <x:c r="J140" s="31"/>
      <x:c r="K140" s="31"/>
      <x:c r="L140" s="31"/>
      <x:c r="M140" s="31"/>
      <x:c r="N140" s="22"/>
    </x:row>
    <x:row r="141" ht="40.5" customHeight="1">
      <x:c r="A141" s="34"/>
      <x:c r="B141" s="37"/>
      <x:c r="C141" s="37"/>
      <x:c r="D141" s="31"/>
      <x:c r="E141" s="40"/>
      <x:c r="F141" s="31"/>
      <x:c r="G141" s="40"/>
      <x:c r="H141" s="150"/>
      <x:c r="I141" s="40"/>
      <x:c r="J141" s="31"/>
      <x:c r="K141" s="31"/>
      <x:c r="L141" s="31"/>
      <x:c r="M141" s="31"/>
      <x:c r="N141" s="22"/>
    </x:row>
    <x:row r="142" ht="40.5" customHeight="1">
      <x:c r="A142" s="34"/>
      <x:c r="B142" s="37"/>
      <x:c r="C142" s="37"/>
      <x:c r="D142" s="31"/>
      <x:c r="E142" s="40"/>
      <x:c r="F142" s="31"/>
      <x:c r="G142" s="40"/>
      <x:c r="H142" s="150"/>
      <x:c r="I142" s="40"/>
      <x:c r="J142" s="31"/>
      <x:c r="K142" s="31"/>
      <x:c r="L142" s="31"/>
      <x:c r="M142" s="31"/>
      <x:c r="N142" s="22"/>
    </x:row>
    <x:row r="143" ht="40.5" customHeight="1">
      <x:c r="A143" s="34"/>
      <x:c r="B143" s="37"/>
      <x:c r="C143" s="37"/>
      <x:c r="D143" s="31"/>
      <x:c r="E143" s="40"/>
      <x:c r="F143" s="31"/>
      <x:c r="G143" s="40"/>
      <x:c r="H143" s="150"/>
      <x:c r="I143" s="40"/>
      <x:c r="J143" s="31"/>
      <x:c r="K143" s="31"/>
      <x:c r="L143" s="31"/>
      <x:c r="M143" s="31"/>
      <x:c r="N143" s="22"/>
    </x:row>
    <x:row r="144" ht="40.5" customHeight="1">
      <x:c r="A144" s="34"/>
      <x:c r="B144" s="37"/>
      <x:c r="C144" s="37"/>
      <x:c r="D144" s="31"/>
      <x:c r="E144" s="40"/>
      <x:c r="F144" s="31"/>
      <x:c r="G144" s="40"/>
      <x:c r="H144" s="150"/>
      <x:c r="I144" s="40"/>
      <x:c r="J144" s="31"/>
      <x:c r="K144" s="31"/>
      <x:c r="L144" s="31"/>
      <x:c r="M144" s="31"/>
      <x:c r="N144" s="22"/>
    </x:row>
    <x:row r="145" ht="40.5" customHeight="1">
      <x:c r="A145" s="34"/>
      <x:c r="B145" s="37"/>
      <x:c r="C145" s="37"/>
      <x:c r="D145" s="31"/>
      <x:c r="E145" s="40"/>
      <x:c r="F145" s="31"/>
      <x:c r="G145" s="40"/>
      <x:c r="H145" s="150"/>
      <x:c r="I145" s="40"/>
      <x:c r="J145" s="31"/>
      <x:c r="K145" s="31"/>
      <x:c r="L145" s="31"/>
      <x:c r="M145" s="31"/>
      <x:c r="N145" s="22"/>
    </x:row>
    <x:row r="146" ht="40.5" customHeight="1">
      <x:c r="A146" s="34"/>
      <x:c r="B146" s="37"/>
      <x:c r="C146" s="37"/>
      <x:c r="D146" s="31"/>
      <x:c r="E146" s="40"/>
      <x:c r="F146" s="31"/>
      <x:c r="G146" s="40"/>
      <x:c r="H146" s="150"/>
      <x:c r="I146" s="40"/>
      <x:c r="J146" s="31"/>
      <x:c r="K146" s="31"/>
      <x:c r="L146" s="31"/>
      <x:c r="M146" s="31"/>
      <x:c r="N146" s="22"/>
    </x:row>
    <x:row r="147" ht="40.5" customHeight="1">
      <x:c r="A147" s="34"/>
      <x:c r="B147" s="37"/>
      <x:c r="C147" s="37"/>
      <x:c r="D147" s="31"/>
      <x:c r="E147" s="40"/>
      <x:c r="F147" s="31"/>
      <x:c r="G147" s="40"/>
      <x:c r="H147" s="150"/>
      <x:c r="I147" s="40"/>
      <x:c r="J147" s="31"/>
      <x:c r="K147" s="31"/>
      <x:c r="L147" s="31"/>
      <x:c r="M147" s="31"/>
      <x:c r="N147" s="22"/>
    </x:row>
    <x:row r="148" ht="40.5" customHeight="1">
      <x:c r="A148" s="34"/>
      <x:c r="B148" s="37"/>
      <x:c r="C148" s="37"/>
      <x:c r="D148" s="31"/>
      <x:c r="E148" s="40"/>
      <x:c r="F148" s="31"/>
      <x:c r="G148" s="40"/>
      <x:c r="H148" s="150"/>
      <x:c r="I148" s="40"/>
      <x:c r="J148" s="31"/>
      <x:c r="K148" s="31"/>
      <x:c r="L148" s="31"/>
      <x:c r="M148" s="31"/>
      <x:c r="N148" s="22"/>
    </x:row>
    <x:row r="149" ht="40.5" customHeight="1">
      <x:c r="A149" s="34"/>
      <x:c r="B149" s="37"/>
      <x:c r="C149" s="37"/>
      <x:c r="D149" s="31"/>
      <x:c r="E149" s="40"/>
      <x:c r="F149" s="31"/>
      <x:c r="G149" s="40"/>
      <x:c r="H149" s="150"/>
      <x:c r="I149" s="40"/>
      <x:c r="J149" s="31"/>
      <x:c r="K149" s="31"/>
      <x:c r="L149" s="31"/>
      <x:c r="M149" s="31"/>
      <x:c r="N149" s="22"/>
    </x:row>
    <x:row r="150" ht="40.5" customHeight="1">
      <x:c r="A150" s="34"/>
      <x:c r="B150" s="37"/>
      <x:c r="C150" s="37"/>
      <x:c r="D150" s="31"/>
      <x:c r="E150" s="40"/>
      <x:c r="F150" s="31"/>
      <x:c r="G150" s="40"/>
      <x:c r="H150" s="150"/>
      <x:c r="I150" s="40"/>
      <x:c r="J150" s="31"/>
      <x:c r="K150" s="31"/>
      <x:c r="L150" s="31"/>
      <x:c r="M150" s="31"/>
      <x:c r="N150" s="22"/>
    </x:row>
    <x:row r="151" ht="40.5" customHeight="1">
      <x:c r="A151" s="34"/>
      <x:c r="B151" s="37"/>
      <x:c r="C151" s="37"/>
      <x:c r="D151" s="31"/>
      <x:c r="E151" s="40"/>
      <x:c r="F151" s="31"/>
      <x:c r="G151" s="40"/>
      <x:c r="H151" s="150"/>
      <x:c r="I151" s="40"/>
      <x:c r="J151" s="31"/>
      <x:c r="K151" s="31"/>
      <x:c r="L151" s="31"/>
      <x:c r="M151" s="31"/>
      <x:c r="N151" s="22"/>
    </x:row>
    <x:row r="152" ht="40.5" customHeight="1">
      <x:c r="A152" s="34"/>
      <x:c r="B152" s="37"/>
      <x:c r="C152" s="37"/>
      <x:c r="D152" s="31"/>
      <x:c r="E152" s="40"/>
      <x:c r="F152" s="31"/>
      <x:c r="G152" s="40"/>
      <x:c r="H152" s="150"/>
      <x:c r="I152" s="40"/>
      <x:c r="J152" s="31"/>
      <x:c r="K152" s="31"/>
      <x:c r="L152" s="31"/>
      <x:c r="M152" s="31"/>
      <x:c r="N152" s="22"/>
    </x:row>
    <x:row r="153" ht="40.5" customHeight="1">
      <x:c r="A153" s="34"/>
      <x:c r="B153" s="37"/>
      <x:c r="C153" s="37"/>
      <x:c r="D153" s="31"/>
      <x:c r="E153" s="40"/>
      <x:c r="F153" s="31"/>
      <x:c r="G153" s="40"/>
      <x:c r="H153" s="150"/>
      <x:c r="I153" s="40"/>
      <x:c r="J153" s="31"/>
      <x:c r="K153" s="31"/>
      <x:c r="L153" s="31"/>
      <x:c r="M153" s="31"/>
      <x:c r="N153" s="22"/>
    </x:row>
    <x:row r="154" ht="40.5" customHeight="1">
      <x:c r="A154" s="34"/>
      <x:c r="B154" s="37"/>
      <x:c r="C154" s="37"/>
      <x:c r="D154" s="31"/>
      <x:c r="E154" s="40"/>
      <x:c r="F154" s="31"/>
      <x:c r="G154" s="40"/>
      <x:c r="H154" s="150"/>
      <x:c r="I154" s="40"/>
      <x:c r="J154" s="31"/>
      <x:c r="K154" s="31"/>
      <x:c r="L154" s="31"/>
      <x:c r="M154" s="31"/>
      <x:c r="N154" s="22"/>
    </x:row>
    <x:row r="155" ht="40.5" customHeight="1">
      <x:c r="A155" s="34"/>
      <x:c r="B155" s="37"/>
      <x:c r="C155" s="37"/>
      <x:c r="D155" s="31"/>
      <x:c r="E155" s="40"/>
      <x:c r="F155" s="31"/>
      <x:c r="G155" s="40"/>
      <x:c r="H155" s="150"/>
      <x:c r="I155" s="40"/>
      <x:c r="J155" s="31"/>
      <x:c r="K155" s="31"/>
      <x:c r="L155" s="31"/>
      <x:c r="M155" s="31"/>
      <x:c r="N155" s="22"/>
    </x:row>
    <x:row r="156" ht="40.5" customHeight="1">
      <x:c r="A156" s="34"/>
      <x:c r="B156" s="37"/>
      <x:c r="C156" s="37"/>
      <x:c r="D156" s="31"/>
      <x:c r="E156" s="40"/>
      <x:c r="F156" s="31"/>
      <x:c r="G156" s="40"/>
      <x:c r="H156" s="150"/>
      <x:c r="I156" s="40"/>
      <x:c r="J156" s="31"/>
      <x:c r="K156" s="31"/>
      <x:c r="L156" s="31"/>
      <x:c r="M156" s="31"/>
      <x:c r="N156" s="22"/>
    </x:row>
    <x:row r="157" ht="40.5" customHeight="1">
      <x:c r="A157" s="34"/>
      <x:c r="B157" s="37"/>
      <x:c r="C157" s="37"/>
      <x:c r="D157" s="31"/>
      <x:c r="E157" s="40"/>
      <x:c r="F157" s="31"/>
      <x:c r="G157" s="40"/>
      <x:c r="H157" s="150"/>
      <x:c r="I157" s="40"/>
      <x:c r="J157" s="31"/>
      <x:c r="K157" s="31"/>
      <x:c r="L157" s="31"/>
      <x:c r="M157" s="31"/>
      <x:c r="N157" s="22"/>
    </x:row>
    <x:row r="158" ht="40.5" customHeight="1">
      <x:c r="A158" s="34"/>
      <x:c r="B158" s="37"/>
      <x:c r="C158" s="37"/>
      <x:c r="D158" s="31"/>
      <x:c r="E158" s="40"/>
      <x:c r="F158" s="31"/>
      <x:c r="G158" s="40"/>
      <x:c r="H158" s="150"/>
      <x:c r="I158" s="40"/>
      <x:c r="J158" s="31"/>
      <x:c r="K158" s="31"/>
      <x:c r="L158" s="31"/>
      <x:c r="M158" s="31"/>
      <x:c r="N158" s="22"/>
    </x:row>
    <x:row r="159" ht="40.5" customHeight="1">
      <x:c r="A159" s="34"/>
      <x:c r="B159" s="37"/>
      <x:c r="C159" s="37"/>
      <x:c r="D159" s="31"/>
      <x:c r="E159" s="40"/>
      <x:c r="F159" s="31"/>
      <x:c r="G159" s="40"/>
      <x:c r="H159" s="150"/>
      <x:c r="I159" s="40"/>
      <x:c r="J159" s="31"/>
      <x:c r="K159" s="31"/>
      <x:c r="L159" s="31"/>
      <x:c r="M159" s="31"/>
      <x:c r="N159" s="22"/>
    </x:row>
    <x:row r="160" ht="40.5" customHeight="1">
      <x:c r="A160" s="34"/>
      <x:c r="B160" s="37"/>
      <x:c r="C160" s="37"/>
      <x:c r="D160" s="31"/>
      <x:c r="E160" s="40"/>
      <x:c r="F160" s="31"/>
      <x:c r="G160" s="40"/>
      <x:c r="H160" s="150"/>
      <x:c r="I160" s="40"/>
      <x:c r="J160" s="31"/>
      <x:c r="K160" s="31"/>
      <x:c r="L160" s="31"/>
      <x:c r="M160" s="31"/>
      <x:c r="N160" s="22"/>
    </x:row>
    <x:row r="161" ht="40.5" customHeight="1">
      <x:c r="A161" s="34"/>
      <x:c r="B161" s="37"/>
      <x:c r="C161" s="37"/>
      <x:c r="D161" s="31"/>
      <x:c r="E161" s="40"/>
      <x:c r="F161" s="31"/>
      <x:c r="G161" s="40"/>
      <x:c r="H161" s="150"/>
      <x:c r="I161" s="40"/>
      <x:c r="J161" s="31"/>
      <x:c r="K161" s="31"/>
      <x:c r="L161" s="31"/>
      <x:c r="M161" s="31"/>
      <x:c r="N161" s="22"/>
    </x:row>
    <x:row r="162" ht="40.5" customHeight="1">
      <x:c r="A162" s="34"/>
      <x:c r="B162" s="37"/>
      <x:c r="C162" s="37"/>
      <x:c r="D162" s="31"/>
      <x:c r="E162" s="40"/>
      <x:c r="F162" s="31"/>
      <x:c r="G162" s="40"/>
      <x:c r="H162" s="150"/>
      <x:c r="I162" s="40"/>
      <x:c r="J162" s="31"/>
      <x:c r="K162" s="31"/>
      <x:c r="L162" s="31"/>
      <x:c r="M162" s="31"/>
      <x:c r="N162" s="22"/>
    </x:row>
    <x:row r="163" ht="40.5" customHeight="1">
      <x:c r="A163" s="34"/>
      <x:c r="B163" s="37"/>
      <x:c r="C163" s="37"/>
      <x:c r="D163" s="31"/>
      <x:c r="E163" s="40"/>
      <x:c r="F163" s="31"/>
      <x:c r="G163" s="40"/>
      <x:c r="H163" s="150"/>
      <x:c r="I163" s="40"/>
      <x:c r="J163" s="31"/>
      <x:c r="K163" s="31"/>
      <x:c r="L163" s="31"/>
      <x:c r="M163" s="31"/>
      <x:c r="N163" s="22"/>
    </x:row>
    <x:row r="164" ht="40.5" customHeight="1">
      <x:c r="A164" s="34"/>
      <x:c r="B164" s="37"/>
      <x:c r="C164" s="37"/>
      <x:c r="D164" s="31"/>
      <x:c r="E164" s="40"/>
      <x:c r="F164" s="31"/>
      <x:c r="G164" s="40"/>
      <x:c r="H164" s="150"/>
      <x:c r="I164" s="40"/>
      <x:c r="J164" s="31"/>
      <x:c r="K164" s="31"/>
      <x:c r="L164" s="31"/>
      <x:c r="M164" s="31"/>
      <x:c r="N164" s="22"/>
    </x:row>
    <x:row r="165" ht="40.5" customHeight="1">
      <x:c r="A165" s="34"/>
      <x:c r="B165" s="37"/>
      <x:c r="C165" s="37"/>
      <x:c r="D165" s="31"/>
      <x:c r="E165" s="40"/>
      <x:c r="F165" s="31"/>
      <x:c r="G165" s="40"/>
      <x:c r="H165" s="150"/>
      <x:c r="I165" s="40"/>
      <x:c r="J165" s="31"/>
      <x:c r="K165" s="31"/>
      <x:c r="L165" s="31"/>
      <x:c r="M165" s="31"/>
      <x:c r="N165" s="22"/>
    </x:row>
    <x:row r="166" ht="40.5" customHeight="1">
      <x:c r="A166" s="34"/>
      <x:c r="B166" s="37"/>
      <x:c r="C166" s="37"/>
      <x:c r="D166" s="31"/>
      <x:c r="E166" s="40"/>
      <x:c r="F166" s="31"/>
      <x:c r="G166" s="40"/>
      <x:c r="H166" s="150"/>
      <x:c r="I166" s="40"/>
      <x:c r="J166" s="31"/>
      <x:c r="K166" s="31"/>
      <x:c r="L166" s="31"/>
      <x:c r="M166" s="31"/>
      <x:c r="N166" s="22"/>
    </x:row>
    <x:row r="167" ht="40.5" customHeight="1">
      <x:c r="A167" s="34"/>
      <x:c r="B167" s="37"/>
      <x:c r="C167" s="37"/>
      <x:c r="D167" s="31"/>
      <x:c r="E167" s="40"/>
      <x:c r="F167" s="31"/>
      <x:c r="G167" s="40"/>
      <x:c r="H167" s="150"/>
      <x:c r="I167" s="40"/>
      <x:c r="J167" s="31"/>
      <x:c r="K167" s="31"/>
      <x:c r="L167" s="31"/>
      <x:c r="M167" s="31"/>
      <x:c r="N167" s="22"/>
    </x:row>
    <x:row r="168" ht="40.5" customHeight="1">
      <x:c r="A168" s="34"/>
      <x:c r="B168" s="37"/>
      <x:c r="C168" s="37"/>
      <x:c r="D168" s="31"/>
      <x:c r="E168" s="40"/>
      <x:c r="F168" s="31"/>
      <x:c r="G168" s="40"/>
      <x:c r="H168" s="150"/>
      <x:c r="I168" s="40"/>
      <x:c r="J168" s="31"/>
      <x:c r="K168" s="31"/>
      <x:c r="L168" s="31"/>
      <x:c r="M168" s="31"/>
      <x:c r="N168" s="22"/>
    </x:row>
    <x:row r="169" ht="40.5" customHeight="1">
      <x:c r="A169" s="34"/>
      <x:c r="B169" s="37"/>
      <x:c r="C169" s="37"/>
      <x:c r="D169" s="31"/>
      <x:c r="E169" s="40"/>
      <x:c r="F169" s="31"/>
      <x:c r="G169" s="40"/>
      <x:c r="H169" s="150"/>
      <x:c r="I169" s="40"/>
      <x:c r="J169" s="31"/>
      <x:c r="K169" s="31"/>
      <x:c r="L169" s="31"/>
      <x:c r="M169" s="31"/>
      <x:c r="N169" s="22"/>
    </x:row>
    <x:row r="170" ht="40.5" customHeight="1">
      <x:c r="A170" s="34"/>
      <x:c r="B170" s="37"/>
      <x:c r="C170" s="37"/>
      <x:c r="D170" s="31"/>
      <x:c r="E170" s="40"/>
      <x:c r="F170" s="31"/>
      <x:c r="G170" s="40"/>
      <x:c r="H170" s="150"/>
      <x:c r="I170" s="40"/>
      <x:c r="J170" s="31"/>
      <x:c r="K170" s="31"/>
      <x:c r="L170" s="31"/>
      <x:c r="M170" s="31"/>
      <x:c r="N170" s="22"/>
    </x:row>
    <x:row r="171" ht="40.5" customHeight="1">
      <x:c r="A171" s="34"/>
      <x:c r="B171" s="37"/>
      <x:c r="C171" s="37"/>
      <x:c r="D171" s="31"/>
      <x:c r="E171" s="40"/>
      <x:c r="F171" s="31"/>
      <x:c r="G171" s="40"/>
      <x:c r="H171" s="150"/>
      <x:c r="I171" s="40"/>
      <x:c r="J171" s="31"/>
      <x:c r="K171" s="31"/>
      <x:c r="L171" s="31"/>
      <x:c r="M171" s="31"/>
      <x:c r="N171" s="22"/>
    </x:row>
    <x:row r="172" ht="40.5" customHeight="1">
      <x:c r="A172" s="34"/>
      <x:c r="B172" s="37"/>
      <x:c r="C172" s="37"/>
      <x:c r="D172" s="31"/>
      <x:c r="E172" s="40"/>
      <x:c r="F172" s="31"/>
      <x:c r="G172" s="40"/>
      <x:c r="H172" s="150"/>
      <x:c r="I172" s="40"/>
      <x:c r="J172" s="31"/>
      <x:c r="K172" s="31"/>
      <x:c r="L172" s="31"/>
      <x:c r="M172" s="31"/>
      <x:c r="N172" s="22"/>
    </x:row>
    <x:row r="173" ht="40.5" customHeight="1">
      <x:c r="A173" s="34"/>
      <x:c r="B173" s="37"/>
      <x:c r="C173" s="37"/>
      <x:c r="D173" s="31"/>
      <x:c r="E173" s="40"/>
      <x:c r="F173" s="31"/>
      <x:c r="G173" s="40"/>
      <x:c r="H173" s="150"/>
      <x:c r="I173" s="40"/>
      <x:c r="J173" s="31"/>
      <x:c r="K173" s="31"/>
      <x:c r="L173" s="31"/>
      <x:c r="M173" s="31"/>
      <x:c r="N173" s="22"/>
    </x:row>
    <x:row r="174" ht="40.5" customHeight="1">
      <x:c r="A174" s="34"/>
      <x:c r="B174" s="37"/>
      <x:c r="C174" s="37"/>
      <x:c r="D174" s="31"/>
      <x:c r="E174" s="40"/>
      <x:c r="F174" s="31"/>
      <x:c r="G174" s="40"/>
      <x:c r="H174" s="150"/>
      <x:c r="I174" s="40"/>
      <x:c r="J174" s="31"/>
      <x:c r="K174" s="31"/>
      <x:c r="L174" s="31"/>
      <x:c r="M174" s="31"/>
      <x:c r="N174" s="22"/>
    </x:row>
    <x:row r="175" ht="40.5" customHeight="1">
      <x:c r="A175" s="34"/>
      <x:c r="B175" s="37"/>
      <x:c r="C175" s="37"/>
      <x:c r="D175" s="31"/>
      <x:c r="E175" s="40"/>
      <x:c r="F175" s="31"/>
      <x:c r="G175" s="40"/>
      <x:c r="H175" s="150"/>
      <x:c r="I175" s="40"/>
      <x:c r="J175" s="31"/>
      <x:c r="K175" s="31"/>
      <x:c r="L175" s="31"/>
      <x:c r="M175" s="31"/>
      <x:c r="N175" s="22"/>
    </x:row>
    <x:row r="176" ht="40.5" customHeight="1">
      <x:c r="A176" s="34"/>
      <x:c r="B176" s="37"/>
      <x:c r="C176" s="37"/>
      <x:c r="D176" s="31"/>
      <x:c r="E176" s="40"/>
      <x:c r="F176" s="31"/>
      <x:c r="G176" s="40"/>
      <x:c r="H176" s="150"/>
      <x:c r="I176" s="40"/>
      <x:c r="J176" s="31"/>
      <x:c r="K176" s="31"/>
      <x:c r="L176" s="31"/>
      <x:c r="M176" s="31"/>
      <x:c r="N176" s="22"/>
    </x:row>
    <x:row r="177" ht="40.5" customHeight="1">
      <x:c r="A177" s="34"/>
      <x:c r="B177" s="37"/>
      <x:c r="C177" s="37"/>
      <x:c r="D177" s="31"/>
      <x:c r="E177" s="40"/>
      <x:c r="F177" s="31"/>
      <x:c r="G177" s="40"/>
      <x:c r="H177" s="150"/>
      <x:c r="I177" s="40"/>
      <x:c r="J177" s="31"/>
      <x:c r="K177" s="31"/>
      <x:c r="L177" s="31"/>
      <x:c r="M177" s="31"/>
      <x:c r="N177" s="22"/>
    </x:row>
    <x:row r="178" ht="40.5" customHeight="1">
      <x:c r="A178" s="34"/>
      <x:c r="B178" s="37"/>
      <x:c r="C178" s="37"/>
      <x:c r="D178" s="31"/>
      <x:c r="E178" s="40"/>
      <x:c r="F178" s="31"/>
      <x:c r="G178" s="40"/>
      <x:c r="H178" s="150"/>
      <x:c r="I178" s="40"/>
      <x:c r="J178" s="31"/>
      <x:c r="K178" s="31"/>
      <x:c r="L178" s="31"/>
      <x:c r="M178" s="31"/>
      <x:c r="N178" s="22"/>
    </x:row>
    <x:row r="179" ht="40.5" customHeight="1">
      <x:c r="A179" s="34"/>
      <x:c r="B179" s="37"/>
      <x:c r="C179" s="37"/>
      <x:c r="D179" s="31"/>
      <x:c r="E179" s="40"/>
      <x:c r="F179" s="31"/>
      <x:c r="G179" s="40"/>
      <x:c r="H179" s="150"/>
      <x:c r="I179" s="40"/>
      <x:c r="J179" s="31"/>
      <x:c r="K179" s="31"/>
      <x:c r="L179" s="31"/>
      <x:c r="M179" s="31"/>
      <x:c r="N179" s="22"/>
    </x:row>
    <x:row r="180" ht="40.5" customHeight="1">
      <x:c r="A180" s="34"/>
      <x:c r="B180" s="37"/>
      <x:c r="C180" s="37"/>
      <x:c r="D180" s="31"/>
      <x:c r="E180" s="40"/>
      <x:c r="F180" s="31"/>
      <x:c r="G180" s="40"/>
      <x:c r="H180" s="150"/>
      <x:c r="I180" s="40"/>
      <x:c r="J180" s="31"/>
      <x:c r="K180" s="31"/>
      <x:c r="L180" s="31"/>
      <x:c r="M180" s="31"/>
      <x:c r="N180" s="22"/>
    </x:row>
    <x:row r="181" ht="40.5" customHeight="1">
      <x:c r="A181" s="34"/>
      <x:c r="B181" s="37"/>
      <x:c r="C181" s="37"/>
      <x:c r="D181" s="31"/>
      <x:c r="E181" s="40"/>
      <x:c r="F181" s="31"/>
      <x:c r="G181" s="40"/>
      <x:c r="H181" s="150"/>
      <x:c r="I181" s="40"/>
      <x:c r="J181" s="31"/>
      <x:c r="K181" s="31"/>
      <x:c r="L181" s="31"/>
      <x:c r="M181" s="31"/>
      <x:c r="N181" s="22"/>
    </x:row>
    <x:row r="182" ht="40.5" customHeight="1">
      <x:c r="A182" s="34"/>
      <x:c r="B182" s="37"/>
      <x:c r="C182" s="37"/>
      <x:c r="D182" s="31"/>
      <x:c r="E182" s="40"/>
      <x:c r="F182" s="31"/>
      <x:c r="G182" s="40"/>
      <x:c r="H182" s="150"/>
      <x:c r="I182" s="40"/>
      <x:c r="J182" s="31"/>
      <x:c r="K182" s="31"/>
      <x:c r="L182" s="31"/>
      <x:c r="M182" s="31"/>
      <x:c r="N182" s="22"/>
    </x:row>
    <x:row r="183" ht="40.5" customHeight="1">
      <x:c r="A183" s="34"/>
      <x:c r="B183" s="37"/>
      <x:c r="C183" s="37"/>
      <x:c r="D183" s="31"/>
      <x:c r="E183" s="40"/>
      <x:c r="F183" s="31"/>
      <x:c r="G183" s="40"/>
      <x:c r="H183" s="150"/>
      <x:c r="I183" s="40"/>
      <x:c r="J183" s="31"/>
      <x:c r="K183" s="31"/>
      <x:c r="L183" s="31"/>
      <x:c r="M183" s="31"/>
      <x:c r="N183" s="22"/>
    </x:row>
    <x:row r="184" ht="40.5" customHeight="1">
      <x:c r="A184" s="34"/>
      <x:c r="B184" s="37"/>
      <x:c r="C184" s="37"/>
      <x:c r="D184" s="31"/>
      <x:c r="E184" s="40"/>
      <x:c r="F184" s="31"/>
      <x:c r="G184" s="40"/>
      <x:c r="H184" s="150"/>
      <x:c r="I184" s="40"/>
      <x:c r="J184" s="31"/>
      <x:c r="K184" s="31"/>
      <x:c r="L184" s="31"/>
      <x:c r="M184" s="31"/>
      <x:c r="N184" s="22"/>
    </x:row>
    <x:row r="185" ht="40.5" customHeight="1">
      <x:c r="A185" s="34"/>
      <x:c r="B185" s="37"/>
      <x:c r="C185" s="37"/>
      <x:c r="D185" s="31"/>
      <x:c r="E185" s="40"/>
      <x:c r="F185" s="31"/>
      <x:c r="G185" s="40"/>
      <x:c r="H185" s="150"/>
      <x:c r="I185" s="40"/>
      <x:c r="J185" s="31"/>
      <x:c r="K185" s="31"/>
      <x:c r="L185" s="31"/>
      <x:c r="M185" s="31"/>
      <x:c r="N185" s="22"/>
    </x:row>
    <x:row r="186" ht="40.5" customHeight="1">
      <x:c r="A186" s="34"/>
      <x:c r="B186" s="37"/>
      <x:c r="C186" s="37"/>
      <x:c r="D186" s="31"/>
      <x:c r="E186" s="40"/>
      <x:c r="F186" s="31"/>
      <x:c r="G186" s="40"/>
      <x:c r="H186" s="150"/>
      <x:c r="I186" s="40"/>
      <x:c r="J186" s="31"/>
      <x:c r="K186" s="31"/>
      <x:c r="L186" s="31"/>
      <x:c r="M186" s="31"/>
      <x:c r="N186" s="22"/>
    </x:row>
    <x:row r="187" ht="40.5" customHeight="1">
      <x:c r="A187" s="34"/>
      <x:c r="B187" s="37"/>
      <x:c r="C187" s="37"/>
      <x:c r="D187" s="31"/>
      <x:c r="E187" s="40"/>
      <x:c r="F187" s="31"/>
      <x:c r="G187" s="40"/>
      <x:c r="H187" s="150"/>
      <x:c r="I187" s="40"/>
      <x:c r="J187" s="31"/>
      <x:c r="K187" s="31"/>
      <x:c r="L187" s="31"/>
      <x:c r="M187" s="31"/>
      <x:c r="N187" s="22"/>
    </x:row>
    <x:row r="188" ht="40.5" customHeight="1">
      <x:c r="A188" s="34"/>
      <x:c r="B188" s="37"/>
      <x:c r="C188" s="37"/>
      <x:c r="D188" s="31"/>
      <x:c r="E188" s="40"/>
      <x:c r="F188" s="31"/>
      <x:c r="G188" s="40"/>
      <x:c r="H188" s="150"/>
      <x:c r="I188" s="40"/>
      <x:c r="J188" s="31"/>
      <x:c r="K188" s="31"/>
      <x:c r="L188" s="31"/>
      <x:c r="M188" s="31"/>
      <x:c r="N188" s="22"/>
    </x:row>
    <x:row r="189" ht="40.5" customHeight="1">
      <x:c r="A189" s="34"/>
      <x:c r="B189" s="37"/>
      <x:c r="C189" s="37"/>
      <x:c r="D189" s="31"/>
      <x:c r="E189" s="40"/>
      <x:c r="F189" s="31"/>
      <x:c r="G189" s="40"/>
      <x:c r="H189" s="150"/>
      <x:c r="I189" s="40"/>
      <x:c r="J189" s="31"/>
      <x:c r="K189" s="31"/>
      <x:c r="L189" s="31"/>
      <x:c r="M189" s="31"/>
      <x:c r="N189" s="22"/>
    </x:row>
    <x:row r="190" ht="40.5" customHeight="1">
      <x:c r="A190" s="34"/>
      <x:c r="B190" s="37"/>
      <x:c r="C190" s="37"/>
      <x:c r="D190" s="31"/>
      <x:c r="E190" s="40"/>
      <x:c r="F190" s="31"/>
      <x:c r="G190" s="40"/>
      <x:c r="H190" s="150"/>
      <x:c r="I190" s="40"/>
      <x:c r="J190" s="31"/>
      <x:c r="K190" s="31"/>
      <x:c r="L190" s="31"/>
      <x:c r="M190" s="31"/>
      <x:c r="N190" s="22"/>
    </x:row>
    <x:row r="191" ht="40.5" customHeight="1">
      <x:c r="A191" s="34"/>
      <x:c r="B191" s="37"/>
      <x:c r="C191" s="37"/>
      <x:c r="D191" s="31"/>
      <x:c r="E191" s="40"/>
      <x:c r="F191" s="31"/>
      <x:c r="G191" s="40"/>
      <x:c r="H191" s="150"/>
      <x:c r="I191" s="40"/>
      <x:c r="J191" s="31"/>
      <x:c r="K191" s="31"/>
      <x:c r="L191" s="31"/>
      <x:c r="M191" s="31"/>
      <x:c r="N191" s="22"/>
    </x:row>
    <x:row r="192" ht="40.5" customHeight="1">
      <x:c r="A192" s="34"/>
      <x:c r="B192" s="37"/>
      <x:c r="C192" s="37"/>
      <x:c r="D192" s="31"/>
      <x:c r="E192" s="40"/>
      <x:c r="F192" s="31"/>
      <x:c r="G192" s="40"/>
      <x:c r="H192" s="150"/>
      <x:c r="I192" s="40"/>
      <x:c r="J192" s="31"/>
      <x:c r="K192" s="31"/>
      <x:c r="L192" s="31"/>
      <x:c r="M192" s="31"/>
      <x:c r="N192" s="22"/>
    </x:row>
    <x:row r="193" ht="40.5" customHeight="1">
      <x:c r="A193" s="34"/>
      <x:c r="B193" s="37"/>
      <x:c r="C193" s="37"/>
      <x:c r="D193" s="31"/>
      <x:c r="E193" s="40"/>
      <x:c r="F193" s="31"/>
      <x:c r="G193" s="40"/>
      <x:c r="H193" s="150"/>
      <x:c r="I193" s="40"/>
      <x:c r="J193" s="31"/>
      <x:c r="K193" s="31"/>
      <x:c r="L193" s="31"/>
      <x:c r="M193" s="31"/>
      <x:c r="N193" s="22"/>
    </x:row>
    <x:row r="194" ht="40.5" customHeight="1">
      <x:c r="A194" s="34"/>
      <x:c r="B194" s="37"/>
      <x:c r="C194" s="37"/>
      <x:c r="D194" s="31"/>
      <x:c r="E194" s="40"/>
      <x:c r="F194" s="31"/>
      <x:c r="G194" s="40"/>
      <x:c r="H194" s="150"/>
      <x:c r="I194" s="40"/>
      <x:c r="J194" s="31"/>
      <x:c r="K194" s="31"/>
      <x:c r="L194" s="31"/>
      <x:c r="M194" s="31"/>
      <x:c r="N194" s="22"/>
    </x:row>
    <x:row r="195" ht="40.5" customHeight="1">
      <x:c r="A195" s="34"/>
      <x:c r="B195" s="37"/>
      <x:c r="C195" s="37"/>
      <x:c r="D195" s="31"/>
      <x:c r="E195" s="40"/>
      <x:c r="F195" s="31"/>
      <x:c r="G195" s="40"/>
      <x:c r="H195" s="150"/>
      <x:c r="I195" s="40"/>
      <x:c r="J195" s="31"/>
      <x:c r="K195" s="31"/>
      <x:c r="L195" s="31"/>
      <x:c r="M195" s="31"/>
      <x:c r="N195" s="22"/>
    </x:row>
    <x:row r="196" ht="40.5" customHeight="1">
      <x:c r="A196" s="34"/>
      <x:c r="B196" s="37"/>
      <x:c r="C196" s="37"/>
      <x:c r="D196" s="31"/>
      <x:c r="E196" s="40"/>
      <x:c r="F196" s="31"/>
      <x:c r="G196" s="40"/>
      <x:c r="H196" s="150"/>
      <x:c r="I196" s="40"/>
      <x:c r="J196" s="31"/>
      <x:c r="K196" s="31"/>
      <x:c r="L196" s="31"/>
      <x:c r="M196" s="31"/>
      <x:c r="N196" s="22"/>
    </x:row>
    <x:row r="197" ht="40.5" customHeight="1">
      <x:c r="A197" s="34"/>
      <x:c r="B197" s="37"/>
      <x:c r="C197" s="37"/>
      <x:c r="D197" s="31"/>
      <x:c r="E197" s="40"/>
      <x:c r="F197" s="31"/>
      <x:c r="G197" s="40"/>
      <x:c r="H197" s="150"/>
      <x:c r="I197" s="40"/>
      <x:c r="J197" s="31"/>
      <x:c r="K197" s="31"/>
      <x:c r="L197" s="31"/>
      <x:c r="M197" s="31"/>
      <x:c r="N197" s="22"/>
    </x:row>
    <x:row r="198" ht="40.5" customHeight="1">
      <x:c r="A198" s="34"/>
      <x:c r="B198" s="37"/>
      <x:c r="C198" s="37"/>
      <x:c r="D198" s="31"/>
      <x:c r="E198" s="40"/>
      <x:c r="F198" s="31"/>
      <x:c r="G198" s="40"/>
      <x:c r="H198" s="150"/>
      <x:c r="I198" s="40"/>
      <x:c r="J198" s="31"/>
      <x:c r="K198" s="31"/>
      <x:c r="L198" s="31"/>
      <x:c r="M198" s="31"/>
      <x:c r="N198" s="22"/>
    </x:row>
    <x:row r="199" ht="40.5" customHeight="1">
      <x:c r="A199" s="34"/>
      <x:c r="B199" s="37"/>
      <x:c r="C199" s="37"/>
      <x:c r="D199" s="31"/>
      <x:c r="E199" s="40"/>
      <x:c r="F199" s="31"/>
      <x:c r="G199" s="40"/>
      <x:c r="H199" s="150"/>
      <x:c r="I199" s="40"/>
      <x:c r="J199" s="31"/>
      <x:c r="K199" s="31"/>
      <x:c r="L199" s="31"/>
      <x:c r="M199" s="31"/>
      <x:c r="N199" s="22"/>
    </x:row>
    <x:row r="200" ht="40.5" customHeight="1">
      <x:c r="A200" s="35"/>
      <x:c r="B200" s="38"/>
      <x:c r="C200" s="38"/>
      <x:c r="D200" s="32"/>
      <x:c r="E200" s="41"/>
      <x:c r="F200" s="32"/>
      <x:c r="G200" s="41"/>
      <x:c r="H200" s="151"/>
      <x:c r="I200" s="41"/>
      <x:c r="J200" s="32"/>
      <x:c r="K200" s="32"/>
      <x:c r="L200" s="32"/>
      <x:c r="M200" s="32"/>
      <x:c r="N200" s="24"/>
    </x:row>
    <x:row r="201" ht="48" customHeight="1">
      <x:c r="A201" s="178"/>
      <x:c r="B201" s="178"/>
      <x:c r="C201" s="178"/>
      <x:c r="D201" s="177"/>
      <x:c r="E201" s="186"/>
      <x:c r="F201" s="186"/>
      <x:c r="G201" s="186"/>
      <x:c r="H201" s="188"/>
      <x:c r="I201" s="186"/>
      <x:c r="J201" s="177"/>
      <x:c r="K201" s="177"/>
      <x:c r="L201" s="177"/>
      <x:c r="M201" s="177"/>
      <x:c r="N201" s="177"/>
    </x:row>
    <x:row r="202" ht="52" customHeight="1">
      <x:c r="A202" s="145" t="n">
        <x:v>46257</x:v>
      </x:c>
      <x:c r="B202" s="145" t="n">
        <x:v>46263</x:v>
      </x:c>
      <x:c r="C202" s="145" t="n">
        <x:v>46263</x:v>
      </x:c>
      <x:c r="D202" t="n">
        <x:v>0</x:v>
      </x:c>
      <x:c r="E202"/>
      <x:c r="F202"/>
      <x:c r="G202"/>
      <x:c r="H202"/>
      <x:c r="I202" t="str">
        <x:v>N/A：无新增可量化触发样本</x:v>
      </x:c>
      <x:c r="J202" t="str">
        <x:v>暂无新增已执行线索</x:v>
      </x:c>
      <x:c r="K202" t="str">
        <x:v>暂无新增已执行线索</x:v>
      </x:c>
      <x:c r="L202" s="48" t="str">
        <x:v>保持v1.7：截至最新可核验交易日2026-08-27，未新增可量化样本；2026-08-28和2026-08-29的10条线索均待跟踪。</x:v>
      </x:c>
      <x:c r="M202" s="48" t="str">
        <x:v>v1.7</x:v>
      </x:c>
      <x:c r="N202" s="48" t="str">
        <x:v>本周新增可量化复盘数为0；既有完整回测的99条已复盘样本继续作为校准基础。AKShare实时0、缓存5、失败0，缓存截至2026-08-27。未触发不计入命中率，交易成本、滑点、税费未计入。</x:v>
      </x:c>
    </x:row>
    <x:row r="203" ht="58" customHeight="1">
      <x:c r="A203" s="252" t="d">
        <x:v>2026-10-12T00:00:00.000Z</x:v>
      </x:c>
      <x:c r="B203" s="252" t="d">
        <x:v>2026-10-17T00:00:00.000Z</x:v>
      </x:c>
      <x:c r="C203" s="252" t="d">
        <x:v>2026-10-17T00:00:00.000Z</x:v>
      </x:c>
      <x:c r="D203" s="48" t="n">
        <x:v>30</x:v>
      </x:c>
      <x:c r="E203" s="48"/>
      <x:c r="F203" s="48"/>
      <x:c r="G203" s="48"/>
      <x:c r="H203" s="48"/>
      <x:c r="I203" s="48"/>
      <x:c r="J203" s="48" t="str">
        <x:v>待完整交易回放</x:v>
      </x:c>
      <x:c r="K203" s="48" t="str">
        <x:v>待完整交易回放</x:v>
      </x:c>
      <x:c r="L203" s="48" t="str">
        <x:v>维持v1.8上限，未完成交易核验不得提高权重</x:v>
      </x:c>
      <x:c r="M203" s="48" t="str">
        <x:v>v1.8</x:v>
      </x:c>
      <x:c r="N203" s="48" t="str">
        <x:v>周审计2026-10-17；交易回放尚未完成：待核验134条，其中具备本地数据且达到最长窗口35条；不计为未触发，不虚构模拟盈亏。方向验证30条，父链去重18条；Brier=0.20255800000000002，分档ECE=0.4445555555555556仅衡量方向标签，非交易校准。方向区间平均收益=-0.07876252852341067，超额=-0.016564502328916205。正式/影子方向命中=0/0。主要误差：原始触发条件未逐条回放、历史数据覆盖不全；下周关注通胀、能源、财报和跳空风险。</x:v>
      </x:c>
    </x:row>
    <x:row r="204">
      <x:c r="A204" s="145" t="d">
        <x:v>2026-10-19T00:00:00.000Z</x:v>
      </x:c>
      <x:c r="B204" s="145" t="d">
        <x:v>2026-10-24T00:00:00.000Z</x:v>
      </x:c>
      <x:c r="C204" s="145" t="d">
        <x:v>2026-10-24T00:00:00.000Z</x:v>
      </x:c>
      <x:c r="D204" t="n">
        <x:v>35</x:v>
      </x:c>
      <x:c r="E204"/>
      <x:c r="F204"/>
      <x:c r="G204"/>
      <x:c r="H204"/>
      <x:c r="I204"/>
      <x:c r="J204" t="str">
        <x:v>待完整交易回放</x:v>
      </x:c>
      <x:c r="K204" t="str">
        <x:v>待完整交易回放</x:v>
      </x:c>
      <x:c r="L204" t="str">
        <x:v>维持v1.8上限，未完成交易核验不得提高权重</x:v>
      </x:c>
      <x:c r="M204" t="str">
        <x:v>v1.8</x:v>
      </x:c>
      <x:c r="N204" t="str">
        <x:v>周审计2026-10-24；交易回放尚未完成：待核验134条，其中具备本地数据且达到最长窗口45条；不计为未触发，不虚构模拟盈亏。方向验证35条，父链去重34条；Brier=0.21254485294117642，分档ECE=0.39926470588235297仅衡量方向标签，非交易校准。方向区间平均收益=-0.07254715664494005，超额=0.007035104393443288。正式/影子方向命中=0.06896551724137931/0。主要误差：原始触发条件未逐条回放、历史数据覆盖不全；下周关注通胀、能源、财报和跳空风险。</x:v>
      </x:c>
    </x:row>
  </x:sheetData>
  <x:pageMargins left="0.7" right="0.7" top="0.75" bottom="0.75" header="0.3" footer="0.3"/>
  <x:tableParts count="1">
    <x:tablePart xmlns:r="http://schemas.openxmlformats.org/officeDocument/2006/relationships" r:id="R5d8f74953ad8422a"/>
  </x:tableParts>
</x:worksheet>
</file>

<file path=xl/worksheets/sheet4.xml><?xml version="1.0" encoding="utf-8"?>
<x:worksheet xmlns:x="http://schemas.openxmlformats.org/spreadsheetml/2006/main">
  <x:sheetFormatPr defaultRowHeight="15"/>
  <x:cols>
    <x:col min="1" max="1" width="10" hidden="0" customWidth="1"/>
    <x:col min="2" max="2" width="11.670000076293945" hidden="0" customWidth="1"/>
    <x:col min="3" max="3" width="20.559999465942383" hidden="0" customWidth="1"/>
    <x:col min="4" max="4" width="9.4399995803833" hidden="0" customWidth="1"/>
    <x:col min="5" max="5" width="47.779998779296875" hidden="0" customWidth="1"/>
  </x:cols>
  <x:sheetData>
    <x:row r="1" ht="28.5" customHeight="1">
      <x:c r="A1" s="5" t="str">
        <x:v>Rule_Version</x:v>
      </x:c>
      <x:c r="B1" s="49" t="str">
        <x:v>Effective_Date</x:v>
      </x:c>
      <x:c r="C1" s="5" t="str">
        <x:v>Component</x:v>
      </x:c>
      <x:c r="D1" s="53" t="str">
        <x:v>Weight</x:v>
      </x:c>
      <x:c r="E1" s="5" t="str">
        <x:v>Description</x:v>
      </x:c>
    </x:row>
    <x:row r="2" ht="33" customHeight="1">
      <x:c r="A2" s="19" t="str">
        <x:v>v1.0</x:v>
      </x:c>
      <x:c r="B2" s="36" t="n">
        <x:v>46188</x:v>
      </x:c>
      <x:c r="C2" s="30" t="str">
        <x:v>资讯重要性与资产映射</x:v>
      </x:c>
      <x:c r="D2" s="45" t="n">
        <x:v>0.3</x:v>
      </x:c>
      <x:c r="E2" s="20" t="str">
        <x:v>资讯越具备明确资产映射、越接近交易变量，基础信心越高。</x:v>
      </x:c>
    </x:row>
    <x:row r="3" ht="33" customHeight="1">
      <x:c r="A3" s="21" t="str">
        <x:v>v1.0</x:v>
      </x:c>
      <x:c r="B3" s="37" t="n">
        <x:v>46188</x:v>
      </x:c>
      <x:c r="C3" s="31" t="str">
        <x:v>触发条件清晰度</x:v>
      </x:c>
      <x:c r="D3" s="46" t="n">
        <x:v>0.25</x:v>
      </x:c>
      <x:c r="E3" s="22" t="str">
        <x:v>有明确价格、时间、事件或数据触发条件的建议，提高信心。</x:v>
      </x:c>
    </x:row>
    <x:row r="4" ht="33" customHeight="1">
      <x:c r="A4" s="21" t="str">
        <x:v>v1.0</x:v>
      </x:c>
      <x:c r="B4" s="37" t="n">
        <x:v>46188</x:v>
      </x:c>
      <x:c r="C4" s="31" t="str">
        <x:v>趋势与流动性配合</x:v>
      </x:c>
      <x:c r="D4" s="46" t="n">
        <x:v>0.2</x:v>
      </x:c>
      <x:c r="E4" s="22" t="str">
        <x:v>与宏观流动性、行业趋势和资金方向一致时，提高信心。</x:v>
      </x:c>
    </x:row>
    <x:row r="5" ht="33" customHeight="1">
      <x:c r="A5" s="21" t="str">
        <x:v>v1.0</x:v>
      </x:c>
      <x:c r="B5" s="37" t="n">
        <x:v>46188</x:v>
      </x:c>
      <x:c r="C5" s="31" t="str">
        <x:v>风险可控性</x:v>
      </x:c>
      <x:c r="D5" s="46" t="n">
        <x:v>0.15</x:v>
      </x:c>
      <x:c r="E5" s="22" t="str">
        <x:v>止损条件清晰、下行风险有限时，提高信心。</x:v>
      </x:c>
    </x:row>
    <x:row r="6" ht="33" customHeight="1">
      <x:c r="A6" s="21" t="str">
        <x:v>v1.0</x:v>
      </x:c>
      <x:c r="B6" s="37" t="n">
        <x:v>46188</x:v>
      </x:c>
      <x:c r="C6" s="31" t="str">
        <x:v>历史复盘校准</x:v>
      </x:c>
      <x:c r="D6" s="46" t="n">
        <x:v>0.1</x:v>
      </x:c>
      <x:c r="E6" s="22" t="str">
        <x:v>每周根据命中率、超额收益和回撤调整。</x:v>
      </x:c>
    </x:row>
    <x:row r="7" ht="33" customHeight="1">
      <x:c r="A7" s="21" t="str">
        <x:v>v1.1</x:v>
      </x:c>
      <x:c r="B7" s="37"/>
      <x:c r="C7" s="31" t="str">
        <x:v>待每周复盘后更新</x:v>
      </x:c>
      <x:c r="D7" s="46"/>
      <x:c r="E7" s="22" t="str">
        <x:v>若高信心建议连续失准，应降低相同类型线索的权重或上调风险折扣。</x:v>
      </x:c>
    </x:row>
    <x:row r="8" ht="33" customHeight="1">
      <x:c r="A8" s="21" t="str">
        <x:v>v1.2</x:v>
      </x:c>
      <x:c r="B8" s="37" t="n">
        <x:v>46200</x:v>
      </x:c>
      <x:c r="C8" s="31" t="str">
        <x:v>触发条件清晰度</x:v>
      </x:c>
      <x:c r="D8" s="46" t="n">
        <x:v>0.3</x:v>
      </x:c>
      <x:c r="E8" s="22" t="str">
        <x:v>线索必须包含可验证 Suggested_Entry 与 Suggested_Exit_Stop；缺失或模糊触发条件的信心指数下调5-10分。</x:v>
      </x:c>
    </x:row>
    <x:row r="9" ht="33" customHeight="1">
      <x:c r="A9" s="21" t="str">
        <x:v>v1.2</x:v>
      </x:c>
      <x:c r="B9" s="37" t="n">
        <x:v>46200</x:v>
      </x:c>
      <x:c r="C9" s="31" t="str">
        <x:v>假设组合复盘口径</x:v>
      </x:c>
      <x:c r="D9" s="46" t="n">
        <x:v>0.25</x:v>
      </x:c>
      <x:c r="E9" s="22" t="str">
        <x:v>周六按当时建议已执行的模型组合假设复盘；未触发样本不计入命中率，但记录规则质量问题。</x:v>
      </x:c>
    </x:row>
    <x:row r="10" ht="33" customHeight="1">
      <x:c r="A10" s="21" t="str">
        <x:v>v1.2</x:v>
      </x:c>
      <x:c r="B10" s="37" t="n">
        <x:v>46200</x:v>
      </x:c>
      <x:c r="C10" s="31" t="str">
        <x:v>风险折扣</x:v>
      </x:c>
      <x:c r="D10" s="46" t="n">
        <x:v>0.2</x:v>
      </x:c>
      <x:c r="E10" s="22" t="str">
        <x:v>若止损、失效条件或事件观察变量不清晰，信心上限默认不超过60；高信心亏损样本会提高同类风险折扣。</x:v>
      </x:c>
    </x:row>
    <x:row r="11" ht="33" customHeight="1">
      <x:c r="A11" s="21" t="str">
        <x:v>v1.3</x:v>
      </x:c>
      <x:c r="B11" s="37" t="n">
        <x:v>46214</x:v>
      </x:c>
      <x:c r="C11" s="31" t="str">
        <x:v>触发条件可验证性</x:v>
      </x:c>
      <x:c r="D11" s="46" t="n">
        <x:v>0.32</x:v>
      </x:c>
      <x:c r="E11" s="22" t="str">
        <x:v>继续提高可回测触发条件权重；无法对应价格、均线、成交量或事件变量的线索，信心上限降至55。</x:v>
      </x:c>
    </x:row>
    <x:row r="12" ht="33" customHeight="1">
      <x:c r="A12" s="21" t="str">
        <x:v>v1.3</x:v>
      </x:c>
      <x:c r="B12" s="37" t="n">
        <x:v>46214</x:v>
      </x:c>
      <x:c r="C12" s="31" t="str">
        <x:v>事件与价格同向确认</x:v>
      </x:c>
      <x:c r="D12" s="46" t="n">
        <x:v>0.28</x:v>
      </x:c>
      <x:c r="E12" s="22" t="str">
        <x:v>能源、防务等事件线索只有在商品价格、订单或ETF量价同向确认时，才允许给到65分以上。</x:v>
      </x:c>
    </x:row>
    <x:row r="13" ht="33" customHeight="1">
      <x:c r="A13" s="21" t="str">
        <x:v>v1.3</x:v>
      </x:c>
      <x:c r="B13" s="37" t="n">
        <x:v>46214</x:v>
      </x:c>
      <x:c r="C13" s="31" t="str">
        <x:v>未触发样本折扣</x:v>
      </x:c>
      <x:c r="D13" s="46" t="n">
        <x:v>0.2</x:v>
      </x:c>
      <x:c r="E13" s="22" t="str">
        <x:v>若同一主题连续两周未触发，后续同类信心指数下调3-6分，直到触发变量更简洁可验证。</x:v>
      </x:c>
    </x:row>
    <x:row r="14" ht="33" customHeight="1">
      <x:c r="A14" s="21" t="str">
        <x:v>v1.3</x:v>
      </x:c>
      <x:c r="B14" s="37" t="n">
        <x:v>46214</x:v>
      </x:c>
      <x:c r="C14" s="31" t="str">
        <x:v>历史复盘校准</x:v>
      </x:c>
      <x:c r="D14" s="46" t="n">
        <x:v>0.2</x:v>
      </x:c>
      <x:c r="E14" s="22" t="str">
        <x:v>QQQ防守信号失准，降低单纯估值担忧减仓的权重；能源与防务在价格/订单确认后可维持中高信心。</x:v>
      </x:c>
    </x:row>
    <x:row r="15" ht="33" customHeight="1">
      <x:c r="A15" s="21" t="str">
        <x:v>v1.4</x:v>
      </x:c>
      <x:c r="B15" s="37" t="n">
        <x:v>46235</x:v>
      </x:c>
      <x:c r="C15" s="31" t="str">
        <x:v>触发条件简洁与可验证性</x:v>
      </x:c>
      <x:c r="D15" s="46" t="n">
        <x:v>0.35</x:v>
      </x:c>
      <x:c r="E15" s="22" t="str">
        <x:v>价格/量能条件最多两项并配一个事件条件；条件过多导致不可验证或连续未触发时，信心下调4分。</x:v>
      </x:c>
    </x:row>
    <x:row r="16" ht="33" customHeight="1">
      <x:c r="A16" s="21" t="str">
        <x:v>v1.4</x:v>
      </x:c>
      <x:c r="B16" s="37" t="n">
        <x:v>46235</x:v>
      </x:c>
      <x:c r="C16" s="31" t="str">
        <x:v>事件与价格量能同向确认</x:v>
      </x:c>
      <x:c r="D16" s="46" t="n">
        <x:v>0.3</x:v>
      </x:c>
      <x:c r="E16" s="22" t="str">
        <x:v>地缘、政策和财报线索只有在价格与成交量同向确认后，才允许给到65分以上。</x:v>
      </x:c>
    </x:row>
    <x:row r="17" ht="33" customHeight="1">
      <x:c r="A17" s="21" t="str">
        <x:v>v1.4</x:v>
      </x:c>
      <x:c r="B17" s="37" t="n">
        <x:v>46235</x:v>
      </x:c>
      <x:c r="C17" s="31" t="str">
        <x:v>高未触发率折扣</x:v>
      </x:c>
      <x:c r="D17" s="46" t="n">
        <x:v>0.2</x:v>
      </x:c>
      <x:c r="E17" s="22" t="str">
        <x:v>同类到期样本未触发率超过70%时，先简化规则并下调信心，避免靠不断加条件制造不可证伪线索。</x:v>
      </x:c>
    </x:row>
    <x:row r="18" ht="33" customHeight="1">
      <x:c r="A18" s="21" t="str">
        <x:v>v1.4</x:v>
      </x:c>
      <x:c r="B18" s="37" t="n">
        <x:v>46235</x:v>
      </x:c>
      <x:c r="C18" s="31" t="str">
        <x:v>阶段收益与最终结果分离</x:v>
      </x:c>
      <x:c r="D18" s="46" t="n">
        <x:v>0.15</x:v>
      </x:c>
      <x:c r="E18" s="22" t="str">
        <x:v>持有中样本记录阶段实际和超额收益，但不作为最终命中；达到止盈、止损、到期或失效后再结算。</x:v>
      </x:c>
    </x:row>
    <x:row r="19" ht="33" customHeight="1">
      <x:c r="A19" s="21" t="str">
        <x:v>v1.5</x:v>
      </x:c>
      <x:c r="B19" s="37" t="n">
        <x:v>46249</x:v>
      </x:c>
      <x:c r="C19" s="31" t="str">
        <x:v>交易链去重</x:v>
      </x:c>
      <x:c r="D19" s="46" t="n">
        <x:v>0.3</x:v>
      </x:c>
      <x:c r="E19" s="22" t="str">
        <x:v>同一父信号的执行确认和持仓管理不重复计入命中率；只结算一笔可验证模拟交易。</x:v>
      </x:c>
    </x:row>
    <x:row r="20" ht="33" customHeight="1">
      <x:c r="A20" s="21" t="str">
        <x:v>v1.5</x:v>
      </x:c>
      <x:c r="B20" s="37" t="n">
        <x:v>46249</x:v>
      </x:c>
      <x:c r="C20" s="31" t="str">
        <x:v>下一可交易时点复核</x:v>
      </x:c>
      <x:c r="D20" s="46" t="n">
        <x:v>0.25</x:v>
      </x:c>
      <x:c r="E20" s="22" t="str">
        <x:v>隔夜或周末订单必须在首个可交易时点前复核价格与事件条件，条件失效则取消。</x:v>
      </x:c>
    </x:row>
    <x:row r="21" ht="33" customHeight="1">
      <x:c r="A21" s="21" t="str">
        <x:v>v1.5</x:v>
      </x:c>
      <x:c r="B21" s="37" t="n">
        <x:v>46249</x:v>
      </x:c>
      <x:c r="C21" s="31" t="str">
        <x:v>事件反转折扣</x:v>
      </x:c>
      <x:c r="D21" s="46" t="n">
        <x:v>0.25</x:v>
      </x:c>
      <x:c r="E21" s="22" t="str">
        <x:v>事件驱动线索在执行前发生方向性反转时记为未触发，不机械成交；重复反转主题信心下调3-5分。</x:v>
      </x:c>
    </x:row>
    <x:row r="22" ht="33" customHeight="1">
      <x:c r="A22" s="21" t="str">
        <x:v>v1.5</x:v>
      </x:c>
      <x:c r="B22" s="37" t="n">
        <x:v>46249</x:v>
      </x:c>
      <x:c r="C22" s="31" t="str">
        <x:v>独立样本校准</x:v>
      </x:c>
      <x:c r="D22" s="46" t="n">
        <x:v>0.2</x:v>
      </x:c>
      <x:c r="E22" s="22" t="str">
        <x:v>信心指数优先由独立已执行样本的实际收益、避免回撤与超额收益校准；样本少于5笔不提高权重。</x:v>
      </x:c>
    </x:row>
    <x:row r="23" ht="33" customHeight="1">
      <x:c r="A23" s="21" t="str">
        <x:v>v1.6</x:v>
      </x:c>
      <x:c r="B23" s="37" t="n">
        <x:v>46256</x:v>
      </x:c>
      <x:c r="C23" s="31" t="str">
        <x:v>数据时效折扣</x:v>
      </x:c>
      <x:c r="D23" s="46" t="n">
        <x:v>0.25</x:v>
      </x:c>
      <x:c r="E23" s="22" t="str">
        <x:v>AKShare为stale_cache时，只能用于截至2026-08-14的阶段性历史结算；不得将缓存价格写成当日行情。</x:v>
      </x:c>
    </x:row>
    <x:row r="24" ht="33" customHeight="1">
      <x:c r="A24" s="21" t="str">
        <x:v>v1.6</x:v>
      </x:c>
      <x:c r="B24" s="37" t="n">
        <x:v>46256</x:v>
      </x:c>
      <x:c r="C24" s="31" t="str">
        <x:v>复盘覆盖与未触发率</x:v>
      </x:c>
      <x:c r="D24" s="46" t="n">
        <x:v>0.25</x:v>
      </x:c>
      <x:c r="E24" s="22" t="str">
        <x:v>到期但未能还原入场条件的线索记录为未触发，不计入命中率；连续高未触发率的主题简化触发规则并下调信心。</x:v>
      </x:c>
    </x:row>
    <x:row r="25" ht="33" customHeight="1">
      <x:c r="A25" s="21" t="str">
        <x:v>v1.6</x:v>
      </x:c>
      <x:c r="B25" s="37" t="n">
        <x:v>46256</x:v>
      </x:c>
      <x:c r="C25" s="31" t="str">
        <x:v>政策与价格二次确认</x:v>
      </x:c>
      <x:c r="D25" s="46" t="n">
        <x:v>0.3</x:v>
      </x:c>
      <x:c r="E25" s="22" t="str">
        <x:v>政策、地产、卫星和机器人事件须在下一可交易时点获得价格、成交量、订单或客户数据确认后才提高仓位。</x:v>
      </x:c>
    </x:row>
    <x:row r="26" ht="33" customHeight="1">
      <x:c r="A26" s="21" t="str">
        <x:v>v1.6</x:v>
      </x:c>
      <x:c r="B26" s="37" t="n">
        <x:v>46256</x:v>
      </x:c>
      <x:c r="C26" s="31" t="str">
        <x:v>高信心事件风险折扣</x:v>
      </x:c>
      <x:c r="D26" s="46" t="n">
        <x:v>0.2</x:v>
      </x:c>
      <x:c r="E26" s="22" t="str">
        <x:v>地缘与商品线索即使事件方向正确，也要区分风险溢价和最终收益；连续跳空或谈判反转时降低同类信心。</x:v>
      </x:c>
    </x:row>
    <x:row r="27" ht="33" customHeight="1">
      <x:c r="A27" s="197" t="str">
        <x:v>v1.7</x:v>
      </x:c>
      <x:c r="B27" s="178" t="d">
        <x:v>2026-08-27T00:00:00.000Z</x:v>
      </x:c>
      <x:c r="C27" s="177" t="str">
        <x:v>历史回测校准</x:v>
      </x:c>
      <x:c r="D27" s="200" t="n">
        <x:v>0.25</x:v>
      </x:c>
      <x:c r="E27" s="199" t="str">
        <x:v>45条已执行样本命中率约51.1%，平均超额收益约-0.73%，信心指数平均约61，校准差距约-9.9个百分点；高信心未充分转化为超额收益。</x:v>
      </x:c>
    </x:row>
    <x:row r="28" ht="33" customHeight="1">
      <x:c r="A28" s="197" t="str">
        <x:v>v1.7</x:v>
      </x:c>
      <x:c r="B28" s="178" t="d">
        <x:v>2026-08-27T00:00:00.000Z</x:v>
      </x:c>
      <x:c r="C28" s="177" t="str">
        <x:v>事件与商品价格同步确认</x:v>
      </x:c>
      <x:c r="D28" s="200" t="n">
        <x:v>0.25</x:v>
      </x:c>
      <x:c r="E28" s="199" t="str">
        <x:v>USO事件信号平均超额收益为负，能源事件必须同时满足商品价格、标的价格和通航/制裁可验证变量，跳空不追。</x:v>
      </x:c>
    </x:row>
    <x:row r="29" ht="33" customHeight="1">
      <x:c r="A29" s="197" t="str">
        <x:v>v1.7</x:v>
      </x:c>
      <x:c r="B29" s="178" t="d">
        <x:v>2026-08-27T00:00:00.000Z</x:v>
      </x:c>
      <x:c r="C29" s="177" t="str">
        <x:v>均线+成交量+价格区间</x:v>
      </x:c>
      <x:c r="D29" s="200" t="n">
        <x:v>0.3</x:v>
      </x:c>
      <x:c r="E29" s="199" t="str">
        <x:v>可解析的价格区间、均线和量能条件作为入场硬门槛；价量未确认则不模拟成交。</x:v>
      </x:c>
    </x:row>
    <x:row r="30" ht="33" customHeight="1">
      <x:c r="A30" s="197" t="str">
        <x:v>v1.7</x:v>
      </x:c>
      <x:c r="B30" s="178" t="d">
        <x:v>2026-08-27T00:00:00.000Z</x:v>
      </x:c>
      <x:c r="C30" s="177" t="str">
        <x:v>规则可验证性风险折扣</x:v>
      </x:c>
      <x:c r="D30" s="200" t="n">
        <x:v>0.2</x:v>
      </x:c>
      <x:c r="E30" s="199" t="str">
        <x:v>早期40条线索缺少可验证入场规则，继续不计入命中率；后续信心上限与规则清晰度挂钩。</x:v>
      </x:c>
    </x:row>
    <x:row r="31" ht="33" customHeight="1">
      <x:c r="A31" s="197" t="str">
        <x:v>v1.8</x:v>
      </x:c>
      <x:c r="B31" s="178" t="d">
        <x:v>2026-10-10T00:00:00.000Z</x:v>
      </x:c>
      <x:c r="C31" s="177" t="str">
        <x:v>正式5观点+影子样本</x:v>
      </x:c>
      <x:c r="D31" s="200" t="n">
        <x:v>0.2</x:v>
      </x:c>
      <x:c r="E31" s="199" t="str">
        <x:v>每日固定发布5条正式观点，后台保存10-15条影子观点；影子观点不入模拟组合，用于训练与样本外比较。</x:v>
      </x:c>
    </x:row>
    <x:row r="32" ht="33" customHeight="1">
      <x:c r="A32" s="197" t="str">
        <x:v>v1.8</x:v>
      </x:c>
      <x:c r="B32" s="178" t="d">
        <x:v>2026-10-10T00:00:00.000Z</x:v>
      </x:c>
      <x:c r="C32" s="177" t="str">
        <x:v>信心概率定义</x:v>
      </x:c>
      <x:c r="D32" s="200" t="n">
        <x:v>0.2</x:v>
      </x:c>
      <x:c r="E32" s="199" t="str">
        <x:v>信心指数表示规定持有窗口内观点被验证为正确的概率；内部分解方向、触发和触发后胜率。</x:v>
      </x:c>
    </x:row>
    <x:row r="33" ht="33" customHeight="1">
      <x:c r="A33" s="197" t="str">
        <x:v>v1.8</x:v>
      </x:c>
      <x:c r="B33" s="178" t="d">
        <x:v>2026-10-10T00:00:00.000Z</x:v>
      </x:c>
      <x:c r="C33" s="177" t="str">
        <x:v>贝叶斯收缩与分数上限</x:v>
      </x:c>
      <x:c r="D33" s="200" t="n">
        <x:v>0.2</x:v>
      </x:c>
      <x:c r="E33" s="199" t="str">
        <x:v>独立样本少于5笔上限64分，少于20笔上限69分；样本少于200条时使用规则评分和先验强度20的贝叶斯收缩。</x:v>
      </x:c>
    </x:row>
    <x:row r="34" ht="33" customHeight="1">
      <x:c r="A34" s="197" t="str">
        <x:v>v1.8</x:v>
      </x:c>
      <x:c r="B34" s="178" t="d">
        <x:v>2026-10-10T00:00:00.000Z</x:v>
      </x:c>
      <x:c r="C34" s="177" t="str">
        <x:v>父观点链去重</x:v>
      </x:c>
      <x:c r="D34" s="200" t="n">
        <x:v>0.15</x:v>
      </x:c>
      <x:c r="E34" s="199" t="str">
        <x:v>同标的、同方向、重叠持有窗口使用同一Parent_Thesis_ID，该父链总训练权重不超过1。</x:v>
      </x:c>
    </x:row>
    <x:row r="35" ht="33" customHeight="1">
      <x:c r="A35" s="21" t="str">
        <x:v>v1.8</x:v>
      </x:c>
      <x:c r="B35" s="37" t="d">
        <x:v>2026-10-10T00:00:00.000Z</x:v>
      </x:c>
      <x:c r="C35" s="31" t="str">
        <x:v>数据与规则质量折扣</x:v>
      </x:c>
      <x:c r="D35" s="46" t="n">
        <x:v>0.15</x:v>
      </x:c>
      <x:c r="E35" s="22" t="str">
        <x:v>stale_cache只能支持截至缓存日的阶段观察；数据非实时、缺少价量或规则不可验证时降低分数，不得模拟当日成交。</x:v>
      </x:c>
    </x:row>
    <x:row r="36" ht="33" customHeight="1">
      <x:c r="A36" s="21" t="str">
        <x:v>v1.8</x:v>
      </x:c>
      <x:c r="B36" s="37" t="d">
        <x:v>2026-10-10T00:00:00.000Z</x:v>
      </x:c>
      <x:c r="C36" s="31" t="str">
        <x:v>时间顺序校准</x:v>
      </x:c>
      <x:c r="D36" s="46" t="n">
        <x:v>0.1</x:v>
      </x:c>
      <x:c r="E36" s="22" t="str">
        <x:v>2026-10-24：方向Brier=0.21254485294117642，分档ECE=0.39926470588235297，父链34；完整交易回放未完成，不据此提高权重。至少20条独立可验证交易且连续两个时间窗成本后超额为正才允许提权。</x:v>
      </x:c>
    </x:row>
    <x:row r="37" ht="33" customHeight="1">
      <x:c r="A37" s="21"/>
      <x:c r="B37" s="37"/>
      <x:c r="C37" s="31"/>
      <x:c r="D37" s="46"/>
      <x:c r="E37" s="22"/>
    </x:row>
    <x:row r="38" ht="33" customHeight="1">
      <x:c r="A38" s="21"/>
      <x:c r="B38" s="37"/>
      <x:c r="C38" s="31"/>
      <x:c r="D38" s="46"/>
      <x:c r="E38" s="22"/>
    </x:row>
    <x:row r="39" ht="33" customHeight="1">
      <x:c r="A39" s="21"/>
      <x:c r="B39" s="37"/>
      <x:c r="C39" s="31"/>
      <x:c r="D39" s="46"/>
      <x:c r="E39" s="22"/>
    </x:row>
    <x:row r="40" ht="33" customHeight="1">
      <x:c r="A40" s="21"/>
      <x:c r="B40" s="37"/>
      <x:c r="C40" s="31"/>
      <x:c r="D40" s="46"/>
      <x:c r="E40" s="22"/>
    </x:row>
    <x:row r="41" ht="33" customHeight="1">
      <x:c r="A41" s="21"/>
      <x:c r="B41" s="37"/>
      <x:c r="C41" s="31"/>
      <x:c r="D41" s="46"/>
      <x:c r="E41" s="22"/>
    </x:row>
    <x:row r="42" ht="33" customHeight="1">
      <x:c r="A42" s="21"/>
      <x:c r="B42" s="37"/>
      <x:c r="C42" s="31"/>
      <x:c r="D42" s="46"/>
      <x:c r="E42" s="22"/>
    </x:row>
    <x:row r="43" ht="33" customHeight="1">
      <x:c r="A43" s="21"/>
      <x:c r="B43" s="37"/>
      <x:c r="C43" s="31"/>
      <x:c r="D43" s="46"/>
      <x:c r="E43" s="22"/>
    </x:row>
    <x:row r="44" ht="33" customHeight="1">
      <x:c r="A44" s="21"/>
      <x:c r="B44" s="37"/>
      <x:c r="C44" s="31"/>
      <x:c r="D44" s="46"/>
      <x:c r="E44" s="22"/>
    </x:row>
    <x:row r="45" ht="33" customHeight="1">
      <x:c r="A45" s="21"/>
      <x:c r="B45" s="37"/>
      <x:c r="C45" s="31"/>
      <x:c r="D45" s="46"/>
      <x:c r="E45" s="22"/>
    </x:row>
    <x:row r="46" ht="33" customHeight="1">
      <x:c r="A46" s="21"/>
      <x:c r="B46" s="37"/>
      <x:c r="C46" s="31"/>
      <x:c r="D46" s="46"/>
      <x:c r="E46" s="22"/>
    </x:row>
    <x:row r="47" ht="33" customHeight="1">
      <x:c r="A47" s="21"/>
      <x:c r="B47" s="37"/>
      <x:c r="C47" s="31"/>
      <x:c r="D47" s="46"/>
      <x:c r="E47" s="22"/>
    </x:row>
    <x:row r="48" ht="33" customHeight="1">
      <x:c r="A48" s="21"/>
      <x:c r="B48" s="37"/>
      <x:c r="C48" s="31"/>
      <x:c r="D48" s="46"/>
      <x:c r="E48" s="22"/>
    </x:row>
    <x:row r="49" ht="33" customHeight="1">
      <x:c r="A49" s="21"/>
      <x:c r="B49" s="37"/>
      <x:c r="C49" s="31"/>
      <x:c r="D49" s="46"/>
      <x:c r="E49" s="22"/>
    </x:row>
    <x:row r="50" ht="33" customHeight="1">
      <x:c r="A50" s="21"/>
      <x:c r="B50" s="37"/>
      <x:c r="C50" s="31"/>
      <x:c r="D50" s="46"/>
      <x:c r="E50" s="22"/>
    </x:row>
    <x:row r="51" ht="33" customHeight="1">
      <x:c r="A51" s="21"/>
      <x:c r="B51" s="37"/>
      <x:c r="C51" s="31"/>
      <x:c r="D51" s="46"/>
      <x:c r="E51" s="22"/>
    </x:row>
    <x:row r="52" ht="33" customHeight="1">
      <x:c r="A52" s="21"/>
      <x:c r="B52" s="37"/>
      <x:c r="C52" s="31"/>
      <x:c r="D52" s="46"/>
      <x:c r="E52" s="22"/>
    </x:row>
    <x:row r="53" ht="33" customHeight="1">
      <x:c r="A53" s="21"/>
      <x:c r="B53" s="37"/>
      <x:c r="C53" s="31"/>
      <x:c r="D53" s="46"/>
      <x:c r="E53" s="22"/>
    </x:row>
    <x:row r="54" ht="33" customHeight="1">
      <x:c r="A54" s="21"/>
      <x:c r="B54" s="37"/>
      <x:c r="C54" s="31"/>
      <x:c r="D54" s="46"/>
      <x:c r="E54" s="22"/>
    </x:row>
    <x:row r="55" ht="33" customHeight="1">
      <x:c r="A55" s="21"/>
      <x:c r="B55" s="37"/>
      <x:c r="C55" s="31"/>
      <x:c r="D55" s="46"/>
      <x:c r="E55" s="22"/>
    </x:row>
    <x:row r="56" ht="33" customHeight="1">
      <x:c r="A56" s="21"/>
      <x:c r="B56" s="37"/>
      <x:c r="C56" s="31"/>
      <x:c r="D56" s="46"/>
      <x:c r="E56" s="22"/>
    </x:row>
    <x:row r="57" ht="33" customHeight="1">
      <x:c r="A57" s="21"/>
      <x:c r="B57" s="37"/>
      <x:c r="C57" s="31"/>
      <x:c r="D57" s="46"/>
      <x:c r="E57" s="22"/>
    </x:row>
    <x:row r="58" ht="33" customHeight="1">
      <x:c r="A58" s="21"/>
      <x:c r="B58" s="37"/>
      <x:c r="C58" s="31"/>
      <x:c r="D58" s="46"/>
      <x:c r="E58" s="22"/>
    </x:row>
    <x:row r="59" ht="33" customHeight="1">
      <x:c r="A59" s="21"/>
      <x:c r="B59" s="37"/>
      <x:c r="C59" s="31"/>
      <x:c r="D59" s="46"/>
      <x:c r="E59" s="22"/>
    </x:row>
    <x:row r="60" ht="33" customHeight="1">
      <x:c r="A60" s="21"/>
      <x:c r="B60" s="37"/>
      <x:c r="C60" s="31"/>
      <x:c r="D60" s="46"/>
      <x:c r="E60" s="22"/>
    </x:row>
    <x:row r="61" ht="33" customHeight="1">
      <x:c r="A61" s="21"/>
      <x:c r="B61" s="37"/>
      <x:c r="C61" s="31"/>
      <x:c r="D61" s="46"/>
      <x:c r="E61" s="22"/>
    </x:row>
    <x:row r="62" ht="33" customHeight="1">
      <x:c r="A62" s="21"/>
      <x:c r="B62" s="37"/>
      <x:c r="C62" s="31"/>
      <x:c r="D62" s="46"/>
      <x:c r="E62" s="22"/>
    </x:row>
    <x:row r="63" ht="33" customHeight="1">
      <x:c r="A63" s="21"/>
      <x:c r="B63" s="37"/>
      <x:c r="C63" s="31"/>
      <x:c r="D63" s="46"/>
      <x:c r="E63" s="22"/>
    </x:row>
    <x:row r="64" ht="33" customHeight="1">
      <x:c r="A64" s="21"/>
      <x:c r="B64" s="37"/>
      <x:c r="C64" s="31"/>
      <x:c r="D64" s="46"/>
      <x:c r="E64" s="22"/>
    </x:row>
    <x:row r="65" ht="33" customHeight="1">
      <x:c r="A65" s="21"/>
      <x:c r="B65" s="37"/>
      <x:c r="C65" s="31"/>
      <x:c r="D65" s="46"/>
      <x:c r="E65" s="22"/>
    </x:row>
    <x:row r="66" ht="33" customHeight="1">
      <x:c r="A66" s="21"/>
      <x:c r="B66" s="37"/>
      <x:c r="C66" s="31"/>
      <x:c r="D66" s="46"/>
      <x:c r="E66" s="22"/>
    </x:row>
    <x:row r="67" ht="33" customHeight="1">
      <x:c r="A67" s="21"/>
      <x:c r="B67" s="37"/>
      <x:c r="C67" s="31"/>
      <x:c r="D67" s="46"/>
      <x:c r="E67" s="22"/>
    </x:row>
    <x:row r="68" ht="33" customHeight="1">
      <x:c r="A68" s="21"/>
      <x:c r="B68" s="37"/>
      <x:c r="C68" s="31"/>
      <x:c r="D68" s="46"/>
      <x:c r="E68" s="22"/>
    </x:row>
    <x:row r="69" ht="33" customHeight="1">
      <x:c r="A69" s="21"/>
      <x:c r="B69" s="37"/>
      <x:c r="C69" s="31"/>
      <x:c r="D69" s="46"/>
      <x:c r="E69" s="22"/>
    </x:row>
    <x:row r="70" ht="33" customHeight="1">
      <x:c r="A70" s="21"/>
      <x:c r="B70" s="37"/>
      <x:c r="C70" s="31"/>
      <x:c r="D70" s="46"/>
      <x:c r="E70" s="22"/>
    </x:row>
    <x:row r="71" ht="33" customHeight="1">
      <x:c r="A71" s="21"/>
      <x:c r="B71" s="37"/>
      <x:c r="C71" s="31"/>
      <x:c r="D71" s="46"/>
      <x:c r="E71" s="22"/>
    </x:row>
    <x:row r="72" ht="33" customHeight="1">
      <x:c r="A72" s="21"/>
      <x:c r="B72" s="37"/>
      <x:c r="C72" s="31"/>
      <x:c r="D72" s="46"/>
      <x:c r="E72" s="22"/>
    </x:row>
    <x:row r="73" ht="33" customHeight="1">
      <x:c r="A73" s="21"/>
      <x:c r="B73" s="37"/>
      <x:c r="C73" s="31"/>
      <x:c r="D73" s="46"/>
      <x:c r="E73" s="22"/>
    </x:row>
    <x:row r="74" ht="33" customHeight="1">
      <x:c r="A74" s="21"/>
      <x:c r="B74" s="37"/>
      <x:c r="C74" s="31"/>
      <x:c r="D74" s="46"/>
      <x:c r="E74" s="22"/>
    </x:row>
    <x:row r="75" ht="33" customHeight="1">
      <x:c r="A75" s="21"/>
      <x:c r="B75" s="37"/>
      <x:c r="C75" s="31"/>
      <x:c r="D75" s="46"/>
      <x:c r="E75" s="22"/>
    </x:row>
    <x:row r="76" ht="33" customHeight="1">
      <x:c r="A76" s="21"/>
      <x:c r="B76" s="37"/>
      <x:c r="C76" s="31"/>
      <x:c r="D76" s="46"/>
      <x:c r="E76" s="22"/>
    </x:row>
    <x:row r="77" ht="33" customHeight="1">
      <x:c r="A77" s="21"/>
      <x:c r="B77" s="37"/>
      <x:c r="C77" s="31"/>
      <x:c r="D77" s="46"/>
      <x:c r="E77" s="22"/>
    </x:row>
    <x:row r="78" ht="33" customHeight="1">
      <x:c r="A78" s="21"/>
      <x:c r="B78" s="37"/>
      <x:c r="C78" s="31"/>
      <x:c r="D78" s="46"/>
      <x:c r="E78" s="22"/>
    </x:row>
    <x:row r="79" ht="33" customHeight="1">
      <x:c r="A79" s="21"/>
      <x:c r="B79" s="37"/>
      <x:c r="C79" s="31"/>
      <x:c r="D79" s="46"/>
      <x:c r="E79" s="22"/>
    </x:row>
    <x:row r="80" ht="33" customHeight="1">
      <x:c r="A80" s="21"/>
      <x:c r="B80" s="37"/>
      <x:c r="C80" s="31"/>
      <x:c r="D80" s="46"/>
      <x:c r="E80" s="22"/>
    </x:row>
    <x:row r="81" ht="33" customHeight="1">
      <x:c r="A81" s="21"/>
      <x:c r="B81" s="37"/>
      <x:c r="C81" s="31"/>
      <x:c r="D81" s="46"/>
      <x:c r="E81" s="22"/>
    </x:row>
    <x:row r="82" ht="33" customHeight="1">
      <x:c r="A82" s="21"/>
      <x:c r="B82" s="37"/>
      <x:c r="C82" s="31"/>
      <x:c r="D82" s="46"/>
      <x:c r="E82" s="22"/>
    </x:row>
    <x:row r="83" ht="33" customHeight="1">
      <x:c r="A83" s="21"/>
      <x:c r="B83" s="37"/>
      <x:c r="C83" s="31"/>
      <x:c r="D83" s="46"/>
      <x:c r="E83" s="22"/>
    </x:row>
    <x:row r="84" ht="33" customHeight="1">
      <x:c r="A84" s="21"/>
      <x:c r="B84" s="37"/>
      <x:c r="C84" s="31"/>
      <x:c r="D84" s="46"/>
      <x:c r="E84" s="22"/>
    </x:row>
    <x:row r="85" ht="33" customHeight="1">
      <x:c r="A85" s="21"/>
      <x:c r="B85" s="37"/>
      <x:c r="C85" s="31"/>
      <x:c r="D85" s="46"/>
      <x:c r="E85" s="22"/>
    </x:row>
    <x:row r="86" ht="33" customHeight="1">
      <x:c r="A86" s="21"/>
      <x:c r="B86" s="37"/>
      <x:c r="C86" s="31"/>
      <x:c r="D86" s="46"/>
      <x:c r="E86" s="22"/>
    </x:row>
    <x:row r="87" ht="33" customHeight="1">
      <x:c r="A87" s="21"/>
      <x:c r="B87" s="37"/>
      <x:c r="C87" s="31"/>
      <x:c r="D87" s="46"/>
      <x:c r="E87" s="22"/>
    </x:row>
    <x:row r="88" ht="33" customHeight="1">
      <x:c r="A88" s="21"/>
      <x:c r="B88" s="37"/>
      <x:c r="C88" s="31"/>
      <x:c r="D88" s="46"/>
      <x:c r="E88" s="22"/>
    </x:row>
    <x:row r="89" ht="33" customHeight="1">
      <x:c r="A89" s="21"/>
      <x:c r="B89" s="37"/>
      <x:c r="C89" s="31"/>
      <x:c r="D89" s="46"/>
      <x:c r="E89" s="22"/>
    </x:row>
    <x:row r="90" ht="33" customHeight="1">
      <x:c r="A90" s="21"/>
      <x:c r="B90" s="37"/>
      <x:c r="C90" s="31"/>
      <x:c r="D90" s="46"/>
      <x:c r="E90" s="22"/>
    </x:row>
    <x:row r="91" ht="33" customHeight="1">
      <x:c r="A91" s="21"/>
      <x:c r="B91" s="37"/>
      <x:c r="C91" s="31"/>
      <x:c r="D91" s="46"/>
      <x:c r="E91" s="22"/>
    </x:row>
    <x:row r="92" ht="33" customHeight="1">
      <x:c r="A92" s="21"/>
      <x:c r="B92" s="37"/>
      <x:c r="C92" s="31"/>
      <x:c r="D92" s="46"/>
      <x:c r="E92" s="22"/>
    </x:row>
    <x:row r="93" ht="33" customHeight="1">
      <x:c r="A93" s="21"/>
      <x:c r="B93" s="37"/>
      <x:c r="C93" s="31"/>
      <x:c r="D93" s="46"/>
      <x:c r="E93" s="22"/>
    </x:row>
    <x:row r="94" ht="33" customHeight="1">
      <x:c r="A94" s="21"/>
      <x:c r="B94" s="37"/>
      <x:c r="C94" s="31"/>
      <x:c r="D94" s="46"/>
      <x:c r="E94" s="22"/>
    </x:row>
    <x:row r="95" ht="33" customHeight="1">
      <x:c r="A95" s="21"/>
      <x:c r="B95" s="37"/>
      <x:c r="C95" s="31"/>
      <x:c r="D95" s="46"/>
      <x:c r="E95" s="22"/>
    </x:row>
    <x:row r="96" ht="33" customHeight="1">
      <x:c r="A96" s="21"/>
      <x:c r="B96" s="37"/>
      <x:c r="C96" s="31"/>
      <x:c r="D96" s="46"/>
      <x:c r="E96" s="22"/>
    </x:row>
    <x:row r="97" ht="33" customHeight="1">
      <x:c r="A97" s="21"/>
      <x:c r="B97" s="37"/>
      <x:c r="C97" s="31"/>
      <x:c r="D97" s="46"/>
      <x:c r="E97" s="22"/>
    </x:row>
    <x:row r="98" ht="33" customHeight="1">
      <x:c r="A98" s="21"/>
      <x:c r="B98" s="37"/>
      <x:c r="C98" s="31"/>
      <x:c r="D98" s="46"/>
      <x:c r="E98" s="22"/>
    </x:row>
    <x:row r="99" ht="33" customHeight="1">
      <x:c r="A99" s="21"/>
      <x:c r="B99" s="37"/>
      <x:c r="C99" s="31"/>
      <x:c r="D99" s="46"/>
      <x:c r="E99" s="22"/>
    </x:row>
    <x:row r="100" ht="33" customHeight="1">
      <x:c r="A100" s="21"/>
      <x:c r="B100" s="37"/>
      <x:c r="C100" s="31"/>
      <x:c r="D100" s="46"/>
      <x:c r="E100" s="22"/>
    </x:row>
    <x:row r="101" ht="33" customHeight="1">
      <x:c r="A101" s="21"/>
      <x:c r="B101" s="37"/>
      <x:c r="C101" s="31"/>
      <x:c r="D101" s="46"/>
      <x:c r="E101" s="22"/>
    </x:row>
    <x:row r="102" ht="33" customHeight="1">
      <x:c r="A102" s="21"/>
      <x:c r="B102" s="37"/>
      <x:c r="C102" s="31"/>
      <x:c r="D102" s="46"/>
      <x:c r="E102" s="22"/>
    </x:row>
    <x:row r="103" ht="33" customHeight="1">
      <x:c r="A103" s="21"/>
      <x:c r="B103" s="37"/>
      <x:c r="C103" s="31"/>
      <x:c r="D103" s="46"/>
      <x:c r="E103" s="22"/>
    </x:row>
    <x:row r="104" ht="33" customHeight="1">
      <x:c r="A104" s="21"/>
      <x:c r="B104" s="37"/>
      <x:c r="C104" s="31"/>
      <x:c r="D104" s="46"/>
      <x:c r="E104" s="22"/>
    </x:row>
    <x:row r="105" ht="33" customHeight="1">
      <x:c r="A105" s="21"/>
      <x:c r="B105" s="37"/>
      <x:c r="C105" s="31"/>
      <x:c r="D105" s="46"/>
      <x:c r="E105" s="22"/>
    </x:row>
    <x:row r="106" ht="33" customHeight="1">
      <x:c r="A106" s="21"/>
      <x:c r="B106" s="37"/>
      <x:c r="C106" s="31"/>
      <x:c r="D106" s="46"/>
      <x:c r="E106" s="22"/>
    </x:row>
    <x:row r="107" ht="33" customHeight="1">
      <x:c r="A107" s="21"/>
      <x:c r="B107" s="37"/>
      <x:c r="C107" s="31"/>
      <x:c r="D107" s="46"/>
      <x:c r="E107" s="22"/>
    </x:row>
    <x:row r="108" ht="33" customHeight="1">
      <x:c r="A108" s="21"/>
      <x:c r="B108" s="37"/>
      <x:c r="C108" s="31"/>
      <x:c r="D108" s="46"/>
      <x:c r="E108" s="22"/>
    </x:row>
    <x:row r="109" ht="33" customHeight="1">
      <x:c r="A109" s="21"/>
      <x:c r="B109" s="37"/>
      <x:c r="C109" s="31"/>
      <x:c r="D109" s="46"/>
      <x:c r="E109" s="22"/>
    </x:row>
    <x:row r="110" ht="33" customHeight="1">
      <x:c r="A110" s="21"/>
      <x:c r="B110" s="37"/>
      <x:c r="C110" s="31"/>
      <x:c r="D110" s="46"/>
      <x:c r="E110" s="22"/>
    </x:row>
    <x:row r="111" ht="33" customHeight="1">
      <x:c r="A111" s="21"/>
      <x:c r="B111" s="37"/>
      <x:c r="C111" s="31"/>
      <x:c r="D111" s="46"/>
      <x:c r="E111" s="22"/>
    </x:row>
    <x:row r="112" ht="33" customHeight="1">
      <x:c r="A112" s="21"/>
      <x:c r="B112" s="37"/>
      <x:c r="C112" s="31"/>
      <x:c r="D112" s="46"/>
      <x:c r="E112" s="22"/>
    </x:row>
    <x:row r="113" ht="33" customHeight="1">
      <x:c r="A113" s="21"/>
      <x:c r="B113" s="37"/>
      <x:c r="C113" s="31"/>
      <x:c r="D113" s="46"/>
      <x:c r="E113" s="22"/>
    </x:row>
    <x:row r="114" ht="33" customHeight="1">
      <x:c r="A114" s="21"/>
      <x:c r="B114" s="37"/>
      <x:c r="C114" s="31"/>
      <x:c r="D114" s="46"/>
      <x:c r="E114" s="22"/>
    </x:row>
    <x:row r="115" ht="33" customHeight="1">
      <x:c r="A115" s="21"/>
      <x:c r="B115" s="37"/>
      <x:c r="C115" s="31"/>
      <x:c r="D115" s="46"/>
      <x:c r="E115" s="22"/>
    </x:row>
    <x:row r="116" ht="33" customHeight="1">
      <x:c r="A116" s="21"/>
      <x:c r="B116" s="37"/>
      <x:c r="C116" s="31"/>
      <x:c r="D116" s="46"/>
      <x:c r="E116" s="22"/>
    </x:row>
    <x:row r="117" ht="33" customHeight="1">
      <x:c r="A117" s="21"/>
      <x:c r="B117" s="37"/>
      <x:c r="C117" s="31"/>
      <x:c r="D117" s="46"/>
      <x:c r="E117" s="22"/>
    </x:row>
    <x:row r="118" ht="33" customHeight="1">
      <x:c r="A118" s="21"/>
      <x:c r="B118" s="37"/>
      <x:c r="C118" s="31"/>
      <x:c r="D118" s="46"/>
      <x:c r="E118" s="22"/>
    </x:row>
    <x:row r="119" ht="33" customHeight="1">
      <x:c r="A119" s="21"/>
      <x:c r="B119" s="37"/>
      <x:c r="C119" s="31"/>
      <x:c r="D119" s="46"/>
      <x:c r="E119" s="22"/>
    </x:row>
    <x:row r="120" ht="33" customHeight="1">
      <x:c r="A120" s="21"/>
      <x:c r="B120" s="37"/>
      <x:c r="C120" s="31"/>
      <x:c r="D120" s="46"/>
      <x:c r="E120" s="22"/>
    </x:row>
    <x:row r="121" ht="33" customHeight="1">
      <x:c r="A121" s="21"/>
      <x:c r="B121" s="37"/>
      <x:c r="C121" s="31"/>
      <x:c r="D121" s="46"/>
      <x:c r="E121" s="22"/>
    </x:row>
    <x:row r="122" ht="33" customHeight="1">
      <x:c r="A122" s="21"/>
      <x:c r="B122" s="37"/>
      <x:c r="C122" s="31"/>
      <x:c r="D122" s="46"/>
      <x:c r="E122" s="22"/>
    </x:row>
    <x:row r="123" ht="33" customHeight="1">
      <x:c r="A123" s="21"/>
      <x:c r="B123" s="37"/>
      <x:c r="C123" s="31"/>
      <x:c r="D123" s="46"/>
      <x:c r="E123" s="22"/>
    </x:row>
    <x:row r="124" ht="33" customHeight="1">
      <x:c r="A124" s="21"/>
      <x:c r="B124" s="37"/>
      <x:c r="C124" s="31"/>
      <x:c r="D124" s="46"/>
      <x:c r="E124" s="22"/>
    </x:row>
    <x:row r="125" ht="33" customHeight="1">
      <x:c r="A125" s="21"/>
      <x:c r="B125" s="37"/>
      <x:c r="C125" s="31"/>
      <x:c r="D125" s="46"/>
      <x:c r="E125" s="22"/>
    </x:row>
    <x:row r="126" ht="33" customHeight="1">
      <x:c r="A126" s="21"/>
      <x:c r="B126" s="37"/>
      <x:c r="C126" s="31"/>
      <x:c r="D126" s="46"/>
      <x:c r="E126" s="22"/>
    </x:row>
    <x:row r="127" ht="33" customHeight="1">
      <x:c r="A127" s="21"/>
      <x:c r="B127" s="37"/>
      <x:c r="C127" s="31"/>
      <x:c r="D127" s="46"/>
      <x:c r="E127" s="22"/>
    </x:row>
    <x:row r="128" ht="33" customHeight="1">
      <x:c r="A128" s="21"/>
      <x:c r="B128" s="37"/>
      <x:c r="C128" s="31"/>
      <x:c r="D128" s="46"/>
      <x:c r="E128" s="22"/>
    </x:row>
    <x:row r="129" ht="33" customHeight="1">
      <x:c r="A129" s="21"/>
      <x:c r="B129" s="37"/>
      <x:c r="C129" s="31"/>
      <x:c r="D129" s="46"/>
      <x:c r="E129" s="22"/>
    </x:row>
    <x:row r="130" ht="33" customHeight="1">
      <x:c r="A130" s="21"/>
      <x:c r="B130" s="37"/>
      <x:c r="C130" s="31"/>
      <x:c r="D130" s="46"/>
      <x:c r="E130" s="22"/>
    </x:row>
    <x:row r="131" ht="33" customHeight="1">
      <x:c r="A131" s="21"/>
      <x:c r="B131" s="37"/>
      <x:c r="C131" s="31"/>
      <x:c r="D131" s="46"/>
      <x:c r="E131" s="22"/>
    </x:row>
    <x:row r="132" ht="33" customHeight="1">
      <x:c r="A132" s="21"/>
      <x:c r="B132" s="37"/>
      <x:c r="C132" s="31"/>
      <x:c r="D132" s="46"/>
      <x:c r="E132" s="22"/>
    </x:row>
    <x:row r="133" ht="33" customHeight="1">
      <x:c r="A133" s="21"/>
      <x:c r="B133" s="37"/>
      <x:c r="C133" s="31"/>
      <x:c r="D133" s="46"/>
      <x:c r="E133" s="22"/>
    </x:row>
    <x:row r="134" ht="33" customHeight="1">
      <x:c r="A134" s="21"/>
      <x:c r="B134" s="37"/>
      <x:c r="C134" s="31"/>
      <x:c r="D134" s="46"/>
      <x:c r="E134" s="22"/>
    </x:row>
    <x:row r="135" ht="33" customHeight="1">
      <x:c r="A135" s="21"/>
      <x:c r="B135" s="37"/>
      <x:c r="C135" s="31"/>
      <x:c r="D135" s="46"/>
      <x:c r="E135" s="22"/>
    </x:row>
    <x:row r="136" ht="33" customHeight="1">
      <x:c r="A136" s="21"/>
      <x:c r="B136" s="37"/>
      <x:c r="C136" s="31"/>
      <x:c r="D136" s="46"/>
      <x:c r="E136" s="22"/>
    </x:row>
    <x:row r="137" ht="33" customHeight="1">
      <x:c r="A137" s="21"/>
      <x:c r="B137" s="37"/>
      <x:c r="C137" s="31"/>
      <x:c r="D137" s="46"/>
      <x:c r="E137" s="22"/>
    </x:row>
    <x:row r="138" ht="33" customHeight="1">
      <x:c r="A138" s="21"/>
      <x:c r="B138" s="37"/>
      <x:c r="C138" s="31"/>
      <x:c r="D138" s="46"/>
      <x:c r="E138" s="22"/>
    </x:row>
    <x:row r="139" ht="33" customHeight="1">
      <x:c r="A139" s="21"/>
      <x:c r="B139" s="37"/>
      <x:c r="C139" s="31"/>
      <x:c r="D139" s="46"/>
      <x:c r="E139" s="22"/>
    </x:row>
    <x:row r="140" ht="33" customHeight="1">
      <x:c r="A140" s="21"/>
      <x:c r="B140" s="37"/>
      <x:c r="C140" s="31"/>
      <x:c r="D140" s="46"/>
      <x:c r="E140" s="22"/>
    </x:row>
    <x:row r="141" ht="33" customHeight="1">
      <x:c r="A141" s="21"/>
      <x:c r="B141" s="37"/>
      <x:c r="C141" s="31"/>
      <x:c r="D141" s="46"/>
      <x:c r="E141" s="22"/>
    </x:row>
    <x:row r="142" ht="33" customHeight="1">
      <x:c r="A142" s="21"/>
      <x:c r="B142" s="37"/>
      <x:c r="C142" s="31"/>
      <x:c r="D142" s="46"/>
      <x:c r="E142" s="22"/>
    </x:row>
    <x:row r="143" ht="33" customHeight="1">
      <x:c r="A143" s="21"/>
      <x:c r="B143" s="37"/>
      <x:c r="C143" s="31"/>
      <x:c r="D143" s="46"/>
      <x:c r="E143" s="22"/>
    </x:row>
    <x:row r="144" ht="33" customHeight="1">
      <x:c r="A144" s="21"/>
      <x:c r="B144" s="37"/>
      <x:c r="C144" s="31"/>
      <x:c r="D144" s="46"/>
      <x:c r="E144" s="22"/>
    </x:row>
    <x:row r="145" ht="33" customHeight="1">
      <x:c r="A145" s="21"/>
      <x:c r="B145" s="37"/>
      <x:c r="C145" s="31"/>
      <x:c r="D145" s="46"/>
      <x:c r="E145" s="22"/>
    </x:row>
    <x:row r="146" ht="33" customHeight="1">
      <x:c r="A146" s="21"/>
      <x:c r="B146" s="37"/>
      <x:c r="C146" s="31"/>
      <x:c r="D146" s="46"/>
      <x:c r="E146" s="22"/>
    </x:row>
    <x:row r="147" ht="33" customHeight="1">
      <x:c r="A147" s="21"/>
      <x:c r="B147" s="37"/>
      <x:c r="C147" s="31"/>
      <x:c r="D147" s="46"/>
      <x:c r="E147" s="22"/>
    </x:row>
    <x:row r="148" ht="33" customHeight="1">
      <x:c r="A148" s="21"/>
      <x:c r="B148" s="37"/>
      <x:c r="C148" s="31"/>
      <x:c r="D148" s="46"/>
      <x:c r="E148" s="22"/>
    </x:row>
    <x:row r="149" ht="33" customHeight="1">
      <x:c r="A149" s="21"/>
      <x:c r="B149" s="37"/>
      <x:c r="C149" s="31"/>
      <x:c r="D149" s="46"/>
      <x:c r="E149" s="22"/>
    </x:row>
    <x:row r="150" ht="33" customHeight="1">
      <x:c r="A150" s="21"/>
      <x:c r="B150" s="37"/>
      <x:c r="C150" s="31"/>
      <x:c r="D150" s="46"/>
      <x:c r="E150" s="22"/>
    </x:row>
    <x:row r="151" ht="33" customHeight="1">
      <x:c r="A151" s="21"/>
      <x:c r="B151" s="37"/>
      <x:c r="C151" s="31"/>
      <x:c r="D151" s="46"/>
      <x:c r="E151" s="22"/>
    </x:row>
    <x:row r="152" ht="33" customHeight="1">
      <x:c r="A152" s="21"/>
      <x:c r="B152" s="37"/>
      <x:c r="C152" s="31"/>
      <x:c r="D152" s="46"/>
      <x:c r="E152" s="22"/>
    </x:row>
    <x:row r="153" ht="33" customHeight="1">
      <x:c r="A153" s="21"/>
      <x:c r="B153" s="37"/>
      <x:c r="C153" s="31"/>
      <x:c r="D153" s="46"/>
      <x:c r="E153" s="22"/>
    </x:row>
    <x:row r="154" ht="33" customHeight="1">
      <x:c r="A154" s="21"/>
      <x:c r="B154" s="37"/>
      <x:c r="C154" s="31"/>
      <x:c r="D154" s="46"/>
      <x:c r="E154" s="22"/>
    </x:row>
    <x:row r="155" ht="33" customHeight="1">
      <x:c r="A155" s="21"/>
      <x:c r="B155" s="37"/>
      <x:c r="C155" s="31"/>
      <x:c r="D155" s="46"/>
      <x:c r="E155" s="22"/>
    </x:row>
    <x:row r="156" ht="33" customHeight="1">
      <x:c r="A156" s="21"/>
      <x:c r="B156" s="37"/>
      <x:c r="C156" s="31"/>
      <x:c r="D156" s="46"/>
      <x:c r="E156" s="22"/>
    </x:row>
    <x:row r="157" ht="33" customHeight="1">
      <x:c r="A157" s="21"/>
      <x:c r="B157" s="37"/>
      <x:c r="C157" s="31"/>
      <x:c r="D157" s="46"/>
      <x:c r="E157" s="22"/>
    </x:row>
    <x:row r="158" ht="33" customHeight="1">
      <x:c r="A158" s="21"/>
      <x:c r="B158" s="37"/>
      <x:c r="C158" s="31"/>
      <x:c r="D158" s="46"/>
      <x:c r="E158" s="22"/>
    </x:row>
    <x:row r="159" ht="33" customHeight="1">
      <x:c r="A159" s="21"/>
      <x:c r="B159" s="37"/>
      <x:c r="C159" s="31"/>
      <x:c r="D159" s="46"/>
      <x:c r="E159" s="22"/>
    </x:row>
    <x:row r="160" ht="33" customHeight="1">
      <x:c r="A160" s="21"/>
      <x:c r="B160" s="37"/>
      <x:c r="C160" s="31"/>
      <x:c r="D160" s="46"/>
      <x:c r="E160" s="22"/>
    </x:row>
    <x:row r="161" ht="33" customHeight="1">
      <x:c r="A161" s="21"/>
      <x:c r="B161" s="37"/>
      <x:c r="C161" s="31"/>
      <x:c r="D161" s="46"/>
      <x:c r="E161" s="22"/>
    </x:row>
    <x:row r="162" ht="33" customHeight="1">
      <x:c r="A162" s="21"/>
      <x:c r="B162" s="37"/>
      <x:c r="C162" s="31"/>
      <x:c r="D162" s="46"/>
      <x:c r="E162" s="22"/>
    </x:row>
    <x:row r="163" ht="33" customHeight="1">
      <x:c r="A163" s="21"/>
      <x:c r="B163" s="37"/>
      <x:c r="C163" s="31"/>
      <x:c r="D163" s="46"/>
      <x:c r="E163" s="22"/>
    </x:row>
    <x:row r="164" ht="33" customHeight="1">
      <x:c r="A164" s="21"/>
      <x:c r="B164" s="37"/>
      <x:c r="C164" s="31"/>
      <x:c r="D164" s="46"/>
      <x:c r="E164" s="22"/>
    </x:row>
    <x:row r="165" ht="33" customHeight="1">
      <x:c r="A165" s="21"/>
      <x:c r="B165" s="37"/>
      <x:c r="C165" s="31"/>
      <x:c r="D165" s="46"/>
      <x:c r="E165" s="22"/>
    </x:row>
    <x:row r="166" ht="33" customHeight="1">
      <x:c r="A166" s="21"/>
      <x:c r="B166" s="37"/>
      <x:c r="C166" s="31"/>
      <x:c r="D166" s="46"/>
      <x:c r="E166" s="22"/>
    </x:row>
    <x:row r="167" ht="33" customHeight="1">
      <x:c r="A167" s="21"/>
      <x:c r="B167" s="37"/>
      <x:c r="C167" s="31"/>
      <x:c r="D167" s="46"/>
      <x:c r="E167" s="22"/>
    </x:row>
    <x:row r="168" ht="33" customHeight="1">
      <x:c r="A168" s="21"/>
      <x:c r="B168" s="37"/>
      <x:c r="C168" s="31"/>
      <x:c r="D168" s="46"/>
      <x:c r="E168" s="22"/>
    </x:row>
    <x:row r="169" ht="33" customHeight="1">
      <x:c r="A169" s="21"/>
      <x:c r="B169" s="37"/>
      <x:c r="C169" s="31"/>
      <x:c r="D169" s="46"/>
      <x:c r="E169" s="22"/>
    </x:row>
    <x:row r="170" ht="33" customHeight="1">
      <x:c r="A170" s="21"/>
      <x:c r="B170" s="37"/>
      <x:c r="C170" s="31"/>
      <x:c r="D170" s="46"/>
      <x:c r="E170" s="22"/>
    </x:row>
    <x:row r="171" ht="33" customHeight="1">
      <x:c r="A171" s="21"/>
      <x:c r="B171" s="37"/>
      <x:c r="C171" s="31"/>
      <x:c r="D171" s="46"/>
      <x:c r="E171" s="22"/>
    </x:row>
    <x:row r="172" ht="33" customHeight="1">
      <x:c r="A172" s="21"/>
      <x:c r="B172" s="37"/>
      <x:c r="C172" s="31"/>
      <x:c r="D172" s="46"/>
      <x:c r="E172" s="22"/>
    </x:row>
    <x:row r="173" ht="33" customHeight="1">
      <x:c r="A173" s="21"/>
      <x:c r="B173" s="37"/>
      <x:c r="C173" s="31"/>
      <x:c r="D173" s="46"/>
      <x:c r="E173" s="22"/>
    </x:row>
    <x:row r="174" ht="33" customHeight="1">
      <x:c r="A174" s="21"/>
      <x:c r="B174" s="37"/>
      <x:c r="C174" s="31"/>
      <x:c r="D174" s="46"/>
      <x:c r="E174" s="22"/>
    </x:row>
    <x:row r="175" ht="33" customHeight="1">
      <x:c r="A175" s="21"/>
      <x:c r="B175" s="37"/>
      <x:c r="C175" s="31"/>
      <x:c r="D175" s="46"/>
      <x:c r="E175" s="22"/>
    </x:row>
    <x:row r="176" ht="33" customHeight="1">
      <x:c r="A176" s="21"/>
      <x:c r="B176" s="37"/>
      <x:c r="C176" s="31"/>
      <x:c r="D176" s="46"/>
      <x:c r="E176" s="22"/>
    </x:row>
    <x:row r="177" ht="33" customHeight="1">
      <x:c r="A177" s="21"/>
      <x:c r="B177" s="37"/>
      <x:c r="C177" s="31"/>
      <x:c r="D177" s="46"/>
      <x:c r="E177" s="22"/>
    </x:row>
    <x:row r="178" ht="33" customHeight="1">
      <x:c r="A178" s="21"/>
      <x:c r="B178" s="37"/>
      <x:c r="C178" s="31"/>
      <x:c r="D178" s="46"/>
      <x:c r="E178" s="22"/>
    </x:row>
    <x:row r="179" ht="33" customHeight="1">
      <x:c r="A179" s="21"/>
      <x:c r="B179" s="37"/>
      <x:c r="C179" s="31"/>
      <x:c r="D179" s="46"/>
      <x:c r="E179" s="22"/>
    </x:row>
    <x:row r="180" ht="33" customHeight="1">
      <x:c r="A180" s="21"/>
      <x:c r="B180" s="37"/>
      <x:c r="C180" s="31"/>
      <x:c r="D180" s="46"/>
      <x:c r="E180" s="22"/>
    </x:row>
    <x:row r="181" ht="33" customHeight="1">
      <x:c r="A181" s="21"/>
      <x:c r="B181" s="37"/>
      <x:c r="C181" s="31"/>
      <x:c r="D181" s="46"/>
      <x:c r="E181" s="22"/>
    </x:row>
    <x:row r="182" ht="33" customHeight="1">
      <x:c r="A182" s="21"/>
      <x:c r="B182" s="37"/>
      <x:c r="C182" s="31"/>
      <x:c r="D182" s="46"/>
      <x:c r="E182" s="22"/>
    </x:row>
    <x:row r="183" ht="33" customHeight="1">
      <x:c r="A183" s="21"/>
      <x:c r="B183" s="37"/>
      <x:c r="C183" s="31"/>
      <x:c r="D183" s="46"/>
      <x:c r="E183" s="22"/>
    </x:row>
    <x:row r="184" ht="33" customHeight="1">
      <x:c r="A184" s="21"/>
      <x:c r="B184" s="37"/>
      <x:c r="C184" s="31"/>
      <x:c r="D184" s="46"/>
      <x:c r="E184" s="22"/>
    </x:row>
    <x:row r="185" ht="33" customHeight="1">
      <x:c r="A185" s="21"/>
      <x:c r="B185" s="37"/>
      <x:c r="C185" s="31"/>
      <x:c r="D185" s="46"/>
      <x:c r="E185" s="22"/>
    </x:row>
    <x:row r="186" ht="33" customHeight="1">
      <x:c r="A186" s="21"/>
      <x:c r="B186" s="37"/>
      <x:c r="C186" s="31"/>
      <x:c r="D186" s="46"/>
      <x:c r="E186" s="22"/>
    </x:row>
    <x:row r="187" ht="33" customHeight="1">
      <x:c r="A187" s="21"/>
      <x:c r="B187" s="37"/>
      <x:c r="C187" s="31"/>
      <x:c r="D187" s="46"/>
      <x:c r="E187" s="22"/>
    </x:row>
    <x:row r="188" ht="33" customHeight="1">
      <x:c r="A188" s="21"/>
      <x:c r="B188" s="37"/>
      <x:c r="C188" s="31"/>
      <x:c r="D188" s="46"/>
      <x:c r="E188" s="22"/>
    </x:row>
    <x:row r="189" ht="33" customHeight="1">
      <x:c r="A189" s="21"/>
      <x:c r="B189" s="37"/>
      <x:c r="C189" s="31"/>
      <x:c r="D189" s="46"/>
      <x:c r="E189" s="22"/>
    </x:row>
    <x:row r="190" ht="33" customHeight="1">
      <x:c r="A190" s="21"/>
      <x:c r="B190" s="37"/>
      <x:c r="C190" s="31"/>
      <x:c r="D190" s="46"/>
      <x:c r="E190" s="22"/>
    </x:row>
    <x:row r="191" ht="33" customHeight="1">
      <x:c r="A191" s="21"/>
      <x:c r="B191" s="37"/>
      <x:c r="C191" s="31"/>
      <x:c r="D191" s="46"/>
      <x:c r="E191" s="22"/>
    </x:row>
    <x:row r="192" ht="33" customHeight="1">
      <x:c r="A192" s="21"/>
      <x:c r="B192" s="37"/>
      <x:c r="C192" s="31"/>
      <x:c r="D192" s="46"/>
      <x:c r="E192" s="22"/>
    </x:row>
    <x:row r="193" ht="33" customHeight="1">
      <x:c r="A193" s="21"/>
      <x:c r="B193" s="37"/>
      <x:c r="C193" s="31"/>
      <x:c r="D193" s="46"/>
      <x:c r="E193" s="22"/>
    </x:row>
    <x:row r="194" ht="33" customHeight="1">
      <x:c r="A194" s="21"/>
      <x:c r="B194" s="37"/>
      <x:c r="C194" s="31"/>
      <x:c r="D194" s="46"/>
      <x:c r="E194" s="22"/>
    </x:row>
    <x:row r="195" ht="33" customHeight="1">
      <x:c r="A195" s="21"/>
      <x:c r="B195" s="37"/>
      <x:c r="C195" s="31"/>
      <x:c r="D195" s="46"/>
      <x:c r="E195" s="22"/>
    </x:row>
    <x:row r="196" ht="33" customHeight="1">
      <x:c r="A196" s="21"/>
      <x:c r="B196" s="37"/>
      <x:c r="C196" s="31"/>
      <x:c r="D196" s="46"/>
      <x:c r="E196" s="22"/>
    </x:row>
    <x:row r="197" ht="33" customHeight="1">
      <x:c r="A197" s="21"/>
      <x:c r="B197" s="37"/>
      <x:c r="C197" s="31"/>
      <x:c r="D197" s="46"/>
      <x:c r="E197" s="22"/>
    </x:row>
    <x:row r="198" ht="33" customHeight="1">
      <x:c r="A198" s="21"/>
      <x:c r="B198" s="37"/>
      <x:c r="C198" s="31"/>
      <x:c r="D198" s="46"/>
      <x:c r="E198" s="22"/>
    </x:row>
    <x:row r="199" ht="33" customHeight="1">
      <x:c r="A199" s="21"/>
      <x:c r="B199" s="37"/>
      <x:c r="C199" s="31"/>
      <x:c r="D199" s="46"/>
      <x:c r="E199" s="22"/>
    </x:row>
    <x:row r="200" ht="33" customHeight="1">
      <x:c r="A200" s="23"/>
      <x:c r="B200" s="38"/>
      <x:c r="C200" s="32"/>
      <x:c r="D200" s="47"/>
      <x:c r="E200" s="24"/>
    </x:row>
  </x:sheetData>
  <x:pageMargins left="0.7" right="0.7" top="0.75" bottom="0.75" header="0.3" footer="0.3"/>
  <x:tableParts count="1">
    <x:tablePart xmlns:r="http://schemas.openxmlformats.org/officeDocument/2006/relationships" r:id="R7ba543682beb49ab"/>
  </x:tableParts>
</x:worksheet>
</file>

<file path=xl/worksheets/sheet5.xml><?xml version="1.0" encoding="utf-8"?>
<x:worksheet xmlns:x="http://schemas.openxmlformats.org/spreadsheetml/2006/main">
  <x:sheetFormatPr defaultRowHeight="15"/>
  <x:cols>
    <x:col min="1" max="1" width="18" hidden="0" customWidth="1"/>
    <x:col min="2" max="2" width="72" hidden="0" customWidth="1"/>
    <x:col min="3" max="3" width="57.779998779296875" hidden="0" customWidth="1"/>
    <x:col min="4" max="4" width="57.779998779296875" hidden="0" customWidth="1"/>
  </x:cols>
  <x:sheetData>
    <x:row r="1" ht="25.5" customHeight="1">
      <x:c r="A1" s="5" t="str">
        <x:v>使用说明</x:v>
      </x:c>
      <x:c r="B1" s="5" t="str"/>
      <x:c r="C1" s="5" t="str"/>
      <x:c r="D1" s="5" t="str"/>
    </x:row>
    <x:row r="2">
      <x:c r="A2" s="48"/>
      <x:c r="B2" s="48"/>
    </x:row>
    <x:row r="3" ht="31.5" customHeight="1">
      <x:c r="A3" s="19" t="str">
        <x:v>每日记录</x:v>
      </x:c>
      <x:c r="B3" s="30" t="str">
        <x:v>每日看板固定发布5条正式观点并追加到Daily_Log。</x:v>
      </x:c>
      <x:c r="C3" s="30" t="str"/>
      <x:c r="D3" s="20" t="str"/>
    </x:row>
    <x:row r="4" ht="31.5" customHeight="1">
      <x:c r="A4" s="21" t="str">
        <x:v>原始链接</x:v>
      </x:c>
      <x:c r="B4" s="31" t="str">
        <x:v>资讯原始链接保存在看板 data.js；线索复盘时可在 Related_Themes 与 Review_Notes 中补充关键来源。</x:v>
      </x:c>
      <x:c r="C4" s="31" t="str"/>
      <x:c r="D4" s="22" t="str"/>
    </x:row>
    <x:row r="5" ht="31.5" customHeight="1">
      <x:c r="A5" s="21" t="str">
        <x:v>复盘频率</x:v>
      </x:c>
      <x:c r="B5" s="31" t="str">
        <x:v>每周至少复盘一次已触发建议，记录实际收益、基准收益、方向判断和准确性。</x:v>
      </x:c>
      <x:c r="C5" s="31" t="str"/>
      <x:c r="D5" s="22" t="str"/>
    </x:row>
    <x:row r="6" ht="31.5" customHeight="1">
      <x:c r="A6" s="21" t="str">
        <x:v>Outcome</x:v>
      </x:c>
      <x:c r="B6" s="31" t="str">
        <x:v>建议使用：正确、部分正确、错误、未触发。</x:v>
      </x:c>
      <x:c r="C6" s="31" t="str"/>
      <x:c r="D6" s="22" t="str"/>
    </x:row>
    <x:row r="7" ht="31.5" customHeight="1">
      <x:c r="A7" s="21" t="str">
        <x:v>Accuracy_Score</x:v>
      </x:c>
      <x:c r="B7" s="31" t="str">
        <x:v>正确=100，部分正确=60，错误=0，未触发可留空。</x:v>
      </x:c>
      <x:c r="C7" s="31" t="str"/>
      <x:c r="D7" s="22" t="str"/>
    </x:row>
    <x:row r="8" ht="31.5" customHeight="1">
      <x:c r="A8" s="21" t="str">
        <x:v>信心校准</x:v>
      </x:c>
      <x:c r="B8" s="31" t="str">
        <x:v>Weekly_Review 中观察平均准确性与平均信心的差值，差值持续为负则降低后续信心分。</x:v>
      </x:c>
      <x:c r="C8" s="31" t="str"/>
      <x:c r="D8" s="22" t="str"/>
    </x:row>
    <x:row r="9" ht="31.5" customHeight="1">
      <x:c r="A9" s="21" t="str">
        <x:v>合规口径</x:v>
      </x:c>
      <x:c r="B9" s="31" t="str">
        <x:v>本表为投研复盘工具，不构成个性化投资建议或收益承诺。</x:v>
      </x:c>
      <x:c r="C9" s="31" t="str"/>
      <x:c r="D9" s="22" t="str"/>
    </x:row>
    <x:row r="10" ht="31.5" customHeight="1">
      <x:c r="A10" s="21" t="str"/>
      <x:c r="B10" s="31" t="str"/>
      <x:c r="C10" s="31" t="str"/>
      <x:c r="D10" s="22" t="str"/>
    </x:row>
    <x:row r="11" ht="31.5" customHeight="1">
      <x:c r="A11" s="21" t="str">
        <x:v>推荐流程</x:v>
      </x:c>
      <x:c r="B11" s="31" t="str">
        <x:v>早间生成线索 -&gt; 盘后检查触发 -&gt; 周末复盘 -&gt; 调整 Confidence_Rules。</x:v>
      </x:c>
      <x:c r="C11" s="31" t="str"/>
      <x:c r="D11" s="22" t="str"/>
    </x:row>
    <x:row r="12" ht="31.5" customHeight="1">
      <x:c r="A12" s="23" t="str">
        <x:v>影子观点</x:v>
      </x:c>
      <x:c r="B12" s="32" t="str">
        <x:v>每日后台保存10-15条，不在前台展示、不进入模拟组合，到期后用于训练。</x:v>
      </x:c>
      <x:c r="C12" s="32" t="str"/>
      <x:c r="D12" s="24" t="str"/>
    </x:row>
    <x:row r="13">
      <x:c r="A13" s="48" t="str">
        <x:v>信心指数</x:v>
      </x:c>
      <x:c r="B13" s="48" t="str">
        <x:v>表示规定窗口内观点被验证为正确的校准概率，而不是主观确定程度。</x:v>
      </x:c>
    </x:row>
    <x:row r="14">
      <x:c r="A14" s="48" t="str">
        <x:v>观点链权重</x:v>
      </x:c>
      <x:c r="B14" s="48" t="str">
        <x:v>同标的、同方向、重叠窗口共用Parent_Thesis_ID，该父链总训练权重不超过1。</x:v>
      </x:c>
    </x:row>
  </x:sheetData>
  <x:mergeCells>
    <x:mergeCell ref="A1:D1"/>
  </x:mergeCells>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14" hidden="0" customWidth="1"/>
    <x:col min="2" max="2" width="12" hidden="0" customWidth="1"/>
    <x:col min="3" max="3" width="12" hidden="0" customWidth="1"/>
    <x:col min="4" max="4" width="12" hidden="0" customWidth="1"/>
    <x:col min="5" max="5" width="12" hidden="0" customWidth="1"/>
    <x:col min="6" max="6" width="12" hidden="0" customWidth="1"/>
    <x:col min="7" max="7" width="12" hidden="0" customWidth="1"/>
    <x:col min="8" max="8" width="14" hidden="0" customWidth="1"/>
    <x:col min="9" max="9" width="28" hidden="0" customWidth="1"/>
    <x:col min="10" max="10" width="12" hidden="0" customWidth="1"/>
    <x:col min="11" max="11" width="48" hidden="0" customWidth="1"/>
  </x:cols>
  <x:sheetData>
    <x:row r="1" ht="26" customHeight="1">
      <x:c r="A1" s="237" t="str">
        <x:v>推荐产品历史行情（回测输入）</x:v>
      </x:c>
      <x:c r="B1" s="237"/>
      <x:c r="C1" s="237"/>
      <x:c r="D1" s="237"/>
      <x:c r="E1" s="237"/>
      <x:c r="F1" s="237"/>
      <x:c r="G1" s="237"/>
      <x:c r="H1" s="237"/>
      <x:c r="I1" s="237"/>
      <x:c r="J1" s="237"/>
      <x:c r="K1" s="237"/>
    </x:row>
    <x:row r="2" ht="30" customHeight="1">
      <x:c r="A2" s="241" t="str">
        <x:v>区间：2026-06-15至2026-08-27；中国使用AKShare/Tencent前复权收盘，美股/港股使用Nasdaq/Yahoo收盘；收益优先用Adjusted_Close。</x:v>
      </x:c>
      <x:c r="B2" s="241"/>
      <x:c r="C2" s="241"/>
      <x:c r="D2" s="241"/>
      <x:c r="E2" s="241"/>
      <x:c r="F2" s="241"/>
      <x:c r="G2" s="241"/>
      <x:c r="H2" s="241"/>
      <x:c r="I2" s="241"/>
      <x:c r="J2" s="241"/>
      <x:c r="K2" s="241"/>
    </x:row>
    <x:row r="3" ht="30" customHeight="1">
      <x:c r="A3" s="246" t="str">
        <x:v>Ticker</x:v>
      </x:c>
      <x:c r="B3" s="246" t="str">
        <x:v>Date</x:v>
      </x:c>
      <x:c r="C3" s="246" t="str">
        <x:v>Open</x:v>
      </x:c>
      <x:c r="D3" s="246" t="str">
        <x:v>High</x:v>
      </x:c>
      <x:c r="E3" s="246" t="str">
        <x:v>Low</x:v>
      </x:c>
      <x:c r="F3" s="246" t="str">
        <x:v>Close</x:v>
      </x:c>
      <x:c r="G3" s="246" t="str">
        <x:v>Adjusted_Close</x:v>
      </x:c>
      <x:c r="H3" s="246" t="str">
        <x:v>Volume</x:v>
      </x:c>
      <x:c r="I3" s="246" t="str">
        <x:v>Source</x:v>
      </x:c>
      <x:c r="J3" s="246" t="str">
        <x:v>Status</x:v>
      </x:c>
      <x:c r="K3" s="246" t="str">
        <x:v>Source_URL</x:v>
      </x:c>
    </x:row>
    <x:row r="4">
      <x:c r="A4" s="177" t="str">
        <x:v>510300.SH</x:v>
      </x:c>
      <x:c r="B4" s="178" t="n">
        <x:v>46188</x:v>
      </x:c>
      <x:c r="C4" s="179" t="n">
        <x:v>4.858</x:v>
      </x:c>
      <x:c r="D4" s="179" t="n">
        <x:v>4.92</x:v>
      </x:c>
      <x:c r="E4" s="179" t="n">
        <x:v>4.839</x:v>
      </x:c>
      <x:c r="F4" s="179" t="n">
        <x:v>4.919</x:v>
      </x:c>
      <x:c r="G4" s="179" t="n">
        <x:v>4.919</x:v>
      </x:c>
      <x:c r="H4" s="180" t="n">
        <x:v>16233007</x:v>
      </x:c>
      <x:c r="I4" s="177" t="str">
        <x:v>AKShare fallback: tencent_fqkline</x:v>
      </x:c>
      <x:c r="J4" s="177" t="str">
        <x:v>live</x:v>
      </x:c>
      <x:c r="K4" s="177" t="str">
        <x:v>https://akshare.akfamily.xyz/</x:v>
      </x:c>
    </x:row>
    <x:row r="5">
      <x:c r="A5" s="177" t="str">
        <x:v>510300.SH</x:v>
      </x:c>
      <x:c r="B5" s="178" t="n">
        <x:v>46189</x:v>
      </x:c>
      <x:c r="C5" s="179" t="n">
        <x:v>4.92</x:v>
      </x:c>
      <x:c r="D5" s="179" t="n">
        <x:v>4.933</x:v>
      </x:c>
      <x:c r="E5" s="179" t="n">
        <x:v>4.893</x:v>
      </x:c>
      <x:c r="F5" s="179" t="n">
        <x:v>4.91</x:v>
      </x:c>
      <x:c r="G5" s="179" t="n">
        <x:v>4.91</x:v>
      </x:c>
      <x:c r="H5" s="180" t="n">
        <x:v>9085294</x:v>
      </x:c>
      <x:c r="I5" s="177" t="str">
        <x:v>AKShare fallback: tencent_fqkline</x:v>
      </x:c>
      <x:c r="J5" s="177" t="str">
        <x:v>live</x:v>
      </x:c>
      <x:c r="K5" s="177" t="str">
        <x:v>https://akshare.akfamily.xyz/</x:v>
      </x:c>
    </x:row>
    <x:row r="6">
      <x:c r="A6" s="177" t="str">
        <x:v>510300.SH</x:v>
      </x:c>
      <x:c r="B6" s="178" t="n">
        <x:v>46190</x:v>
      </x:c>
      <x:c r="C6" s="179" t="n">
        <x:v>4.898</x:v>
      </x:c>
      <x:c r="D6" s="179" t="n">
        <x:v>4.96</x:v>
      </x:c>
      <x:c r="E6" s="179" t="n">
        <x:v>4.894</x:v>
      </x:c>
      <x:c r="F6" s="179" t="n">
        <x:v>4.958</x:v>
      </x:c>
      <x:c r="G6" s="179" t="n">
        <x:v>4.958</x:v>
      </x:c>
      <x:c r="H6" s="180" t="n">
        <x:v>13911870</x:v>
      </x:c>
      <x:c r="I6" s="177" t="str">
        <x:v>AKShare fallback: tencent_fqkline</x:v>
      </x:c>
      <x:c r="J6" s="177" t="str">
        <x:v>live</x:v>
      </x:c>
      <x:c r="K6" s="177" t="str">
        <x:v>https://akshare.akfamily.xyz/</x:v>
      </x:c>
    </x:row>
    <x:row r="7">
      <x:c r="A7" s="177" t="str">
        <x:v>510300.SH</x:v>
      </x:c>
      <x:c r="B7" s="178" t="n">
        <x:v>46191</x:v>
      </x:c>
      <x:c r="C7" s="179" t="n">
        <x:v>4.943</x:v>
      </x:c>
      <x:c r="D7" s="179" t="n">
        <x:v>5.001</x:v>
      </x:c>
      <x:c r="E7" s="179" t="n">
        <x:v>4.941</x:v>
      </x:c>
      <x:c r="F7" s="179" t="n">
        <x:v>4.984</x:v>
      </x:c>
      <x:c r="G7" s="179" t="n">
        <x:v>4.984</x:v>
      </x:c>
      <x:c r="H7" s="180" t="n">
        <x:v>12933430</x:v>
      </x:c>
      <x:c r="I7" s="177" t="str">
        <x:v>AKShare fallback: tencent_fqkline</x:v>
      </x:c>
      <x:c r="J7" s="177" t="str">
        <x:v>live</x:v>
      </x:c>
      <x:c r="K7" s="177" t="str">
        <x:v>https://akshare.akfamily.xyz/</x:v>
      </x:c>
    </x:row>
    <x:row r="8">
      <x:c r="A8" s="177" t="str">
        <x:v>510300.SH</x:v>
      </x:c>
      <x:c r="B8" s="178" t="n">
        <x:v>46195</x:v>
      </x:c>
      <x:c r="C8" s="179" t="n">
        <x:v>4.983</x:v>
      </x:c>
      <x:c r="D8" s="179" t="n">
        <x:v>5.095</x:v>
      </x:c>
      <x:c r="E8" s="179" t="n">
        <x:v>4.954</x:v>
      </x:c>
      <x:c r="F8" s="179" t="n">
        <x:v>5.091</x:v>
      </x:c>
      <x:c r="G8" s="179" t="n">
        <x:v>5.091</x:v>
      </x:c>
      <x:c r="H8" s="180" t="n">
        <x:v>19131578</x:v>
      </x:c>
      <x:c r="I8" s="177" t="str">
        <x:v>AKShare fallback: tencent_fqkline</x:v>
      </x:c>
      <x:c r="J8" s="177" t="str">
        <x:v>live</x:v>
      </x:c>
      <x:c r="K8" s="177" t="str">
        <x:v>https://akshare.akfamily.xyz/</x:v>
      </x:c>
    </x:row>
    <x:row r="9">
      <x:c r="A9" s="177" t="str">
        <x:v>510300.SH</x:v>
      </x:c>
      <x:c r="B9" s="178" t="n">
        <x:v>46196</x:v>
      </x:c>
      <x:c r="C9" s="179" t="n">
        <x:v>5.079</x:v>
      </x:c>
      <x:c r="D9" s="179" t="n">
        <x:v>5.095</x:v>
      </x:c>
      <x:c r="E9" s="179" t="n">
        <x:v>4.915</x:v>
      </x:c>
      <x:c r="F9" s="179" t="n">
        <x:v>4.942</x:v>
      </x:c>
      <x:c r="G9" s="179" t="n">
        <x:v>4.942</x:v>
      </x:c>
      <x:c r="H9" s="180" t="n">
        <x:v>26173354</x:v>
      </x:c>
      <x:c r="I9" s="177" t="str">
        <x:v>AKShare fallback: tencent_fqkline</x:v>
      </x:c>
      <x:c r="J9" s="177" t="str">
        <x:v>live</x:v>
      </x:c>
      <x:c r="K9" s="177" t="str">
        <x:v>https://akshare.akfamily.xyz/</x:v>
      </x:c>
    </x:row>
    <x:row r="10">
      <x:c r="A10" s="177" t="str">
        <x:v>510300.SH</x:v>
      </x:c>
      <x:c r="B10" s="178" t="n">
        <x:v>46197</x:v>
      </x:c>
      <x:c r="C10" s="179" t="n">
        <x:v>4.929</x:v>
      </x:c>
      <x:c r="D10" s="179" t="n">
        <x:v>4.978</x:v>
      </x:c>
      <x:c r="E10" s="179" t="n">
        <x:v>4.916</x:v>
      </x:c>
      <x:c r="F10" s="179" t="n">
        <x:v>4.967</x:v>
      </x:c>
      <x:c r="G10" s="179" t="n">
        <x:v>4.967</x:v>
      </x:c>
      <x:c r="H10" s="180" t="n">
        <x:v>25906734</x:v>
      </x:c>
      <x:c r="I10" s="177" t="str">
        <x:v>AKShare fallback: tencent_fqkline</x:v>
      </x:c>
      <x:c r="J10" s="177" t="str">
        <x:v>live</x:v>
      </x:c>
      <x:c r="K10" s="177" t="str">
        <x:v>https://akshare.akfamily.xyz/</x:v>
      </x:c>
    </x:row>
    <x:row r="11">
      <x:c r="A11" s="177" t="str">
        <x:v>510300.SH</x:v>
      </x:c>
      <x:c r="B11" s="178" t="n">
        <x:v>46198</x:v>
      </x:c>
      <x:c r="C11" s="179" t="n">
        <x:v>4.973</x:v>
      </x:c>
      <x:c r="D11" s="179" t="n">
        <x:v>5.055</x:v>
      </x:c>
      <x:c r="E11" s="179" t="n">
        <x:v>4.966</x:v>
      </x:c>
      <x:c r="F11" s="179" t="n">
        <x:v>5.048</x:v>
      </x:c>
      <x:c r="G11" s="179" t="n">
        <x:v>5.048</x:v>
      </x:c>
      <x:c r="H11" s="180" t="n">
        <x:v>26406087</x:v>
      </x:c>
      <x:c r="I11" s="177" t="str">
        <x:v>AKShare fallback: tencent_fqkline</x:v>
      </x:c>
      <x:c r="J11" s="177" t="str">
        <x:v>live</x:v>
      </x:c>
      <x:c r="K11" s="177" t="str">
        <x:v>https://akshare.akfamily.xyz/</x:v>
      </x:c>
    </x:row>
    <x:row r="12">
      <x:c r="A12" s="177" t="str">
        <x:v>510300.SH</x:v>
      </x:c>
      <x:c r="B12" s="178" t="n">
        <x:v>46199</x:v>
      </x:c>
      <x:c r="C12" s="179" t="n">
        <x:v>5.008</x:v>
      </x:c>
      <x:c r="D12" s="179" t="n">
        <x:v>5.015</x:v>
      </x:c>
      <x:c r="E12" s="179" t="n">
        <x:v>4.88</x:v>
      </x:c>
      <x:c r="F12" s="179" t="n">
        <x:v>4.907</x:v>
      </x:c>
      <x:c r="G12" s="179" t="n">
        <x:v>4.907</x:v>
      </x:c>
      <x:c r="H12" s="180" t="n">
        <x:v>9582429</x:v>
      </x:c>
      <x:c r="I12" s="177" t="str">
        <x:v>AKShare fallback: tencent_fqkline</x:v>
      </x:c>
      <x:c r="J12" s="177" t="str">
        <x:v>live</x:v>
      </x:c>
      <x:c r="K12" s="177" t="str">
        <x:v>https://akshare.akfamily.xyz/</x:v>
      </x:c>
    </x:row>
    <x:row r="13">
      <x:c r="A13" s="177" t="str">
        <x:v>510300.SH</x:v>
      </x:c>
      <x:c r="B13" s="178" t="n">
        <x:v>46202</x:v>
      </x:c>
      <x:c r="C13" s="179" t="n">
        <x:v>4.897</x:v>
      </x:c>
      <x:c r="D13" s="179" t="n">
        <x:v>4.966</x:v>
      </x:c>
      <x:c r="E13" s="179" t="n">
        <x:v>4.866</x:v>
      </x:c>
      <x:c r="F13" s="179" t="n">
        <x:v>4.959</x:v>
      </x:c>
      <x:c r="G13" s="179" t="n">
        <x:v>4.959</x:v>
      </x:c>
      <x:c r="H13" s="180" t="n">
        <x:v>14848057</x:v>
      </x:c>
      <x:c r="I13" s="177" t="str">
        <x:v>AKShare fallback: tencent_fqkline</x:v>
      </x:c>
      <x:c r="J13" s="177" t="str">
        <x:v>live</x:v>
      </x:c>
      <x:c r="K13" s="177" t="str">
        <x:v>https://akshare.akfamily.xyz/</x:v>
      </x:c>
    </x:row>
    <x:row r="14">
      <x:c r="A14" s="177" t="str">
        <x:v>510300.SH</x:v>
      </x:c>
      <x:c r="B14" s="178" t="n">
        <x:v>46203</x:v>
      </x:c>
      <x:c r="C14" s="179" t="n">
        <x:v>4.947</x:v>
      </x:c>
      <x:c r="D14" s="179" t="n">
        <x:v>5.022</x:v>
      </x:c>
      <x:c r="E14" s="179" t="n">
        <x:v>4.942</x:v>
      </x:c>
      <x:c r="F14" s="179" t="n">
        <x:v>5.019</x:v>
      </x:c>
      <x:c r="G14" s="179" t="n">
        <x:v>5.019</x:v>
      </x:c>
      <x:c r="H14" s="180" t="n">
        <x:v>20297213</x:v>
      </x:c>
      <x:c r="I14" s="177" t="str">
        <x:v>AKShare fallback: tencent_fqkline</x:v>
      </x:c>
      <x:c r="J14" s="177" t="str">
        <x:v>live</x:v>
      </x:c>
      <x:c r="K14" s="177" t="str">
        <x:v>https://akshare.akfamily.xyz/</x:v>
      </x:c>
    </x:row>
    <x:row r="15">
      <x:c r="A15" s="177" t="str">
        <x:v>510300.SH</x:v>
      </x:c>
      <x:c r="B15" s="178" t="n">
        <x:v>46204</x:v>
      </x:c>
      <x:c r="C15" s="179" t="n">
        <x:v>5.009</x:v>
      </x:c>
      <x:c r="D15" s="179" t="n">
        <x:v>5.054</x:v>
      </x:c>
      <x:c r="E15" s="179" t="n">
        <x:v>4.957</x:v>
      </x:c>
      <x:c r="F15" s="179" t="n">
        <x:v>4.998</x:v>
      </x:c>
      <x:c r="G15" s="179" t="n">
        <x:v>4.998</x:v>
      </x:c>
      <x:c r="H15" s="180" t="n">
        <x:v>9626190</x:v>
      </x:c>
      <x:c r="I15" s="177" t="str">
        <x:v>AKShare fallback: tencent_fqkline</x:v>
      </x:c>
      <x:c r="J15" s="177" t="str">
        <x:v>live</x:v>
      </x:c>
      <x:c r="K15" s="177" t="str">
        <x:v>https://akshare.akfamily.xyz/</x:v>
      </x:c>
    </x:row>
    <x:row r="16">
      <x:c r="A16" s="177" t="str">
        <x:v>510300.SH</x:v>
      </x:c>
      <x:c r="B16" s="178" t="n">
        <x:v>46205</x:v>
      </x:c>
      <x:c r="C16" s="179" t="n">
        <x:v>4.955</x:v>
      </x:c>
      <x:c r="D16" s="179" t="n">
        <x:v>4.96</x:v>
      </x:c>
      <x:c r="E16" s="179" t="n">
        <x:v>4.835</x:v>
      </x:c>
      <x:c r="F16" s="179" t="n">
        <x:v>4.85</x:v>
      </x:c>
      <x:c r="G16" s="179" t="n">
        <x:v>4.85</x:v>
      </x:c>
      <x:c r="H16" s="180" t="n">
        <x:v>13691536</x:v>
      </x:c>
      <x:c r="I16" s="177" t="str">
        <x:v>AKShare fallback: tencent_fqkline</x:v>
      </x:c>
      <x:c r="J16" s="177" t="str">
        <x:v>live</x:v>
      </x:c>
      <x:c r="K16" s="177" t="str">
        <x:v>https://akshare.akfamily.xyz/</x:v>
      </x:c>
    </x:row>
    <x:row r="17">
      <x:c r="A17" s="177" t="str">
        <x:v>510300.SH</x:v>
      </x:c>
      <x:c r="B17" s="178" t="n">
        <x:v>46206</x:v>
      </x:c>
      <x:c r="C17" s="179" t="n">
        <x:v>4.83</x:v>
      </x:c>
      <x:c r="D17" s="179" t="n">
        <x:v>4.927</x:v>
      </x:c>
      <x:c r="E17" s="179" t="n">
        <x:v>4.828</x:v>
      </x:c>
      <x:c r="F17" s="179" t="n">
        <x:v>4.876</x:v>
      </x:c>
      <x:c r="G17" s="179" t="n">
        <x:v>4.876</x:v>
      </x:c>
      <x:c r="H17" s="180" t="n">
        <x:v>19983308</x:v>
      </x:c>
      <x:c r="I17" s="177" t="str">
        <x:v>AKShare fallback: tencent_fqkline</x:v>
      </x:c>
      <x:c r="J17" s="177" t="str">
        <x:v>live</x:v>
      </x:c>
      <x:c r="K17" s="177" t="str">
        <x:v>https://akshare.akfamily.xyz/</x:v>
      </x:c>
    </x:row>
    <x:row r="18">
      <x:c r="A18" s="177" t="str">
        <x:v>510300.SH</x:v>
      </x:c>
      <x:c r="B18" s="178" t="n">
        <x:v>46209</x:v>
      </x:c>
      <x:c r="C18" s="179" t="n">
        <x:v>4.9</x:v>
      </x:c>
      <x:c r="D18" s="179" t="n">
        <x:v>4.914</x:v>
      </x:c>
      <x:c r="E18" s="179" t="n">
        <x:v>4.831</x:v>
      </x:c>
      <x:c r="F18" s="179" t="n">
        <x:v>4.877</x:v>
      </x:c>
      <x:c r="G18" s="179" t="n">
        <x:v>4.877</x:v>
      </x:c>
      <x:c r="H18" s="180" t="n">
        <x:v>6179918</x:v>
      </x:c>
      <x:c r="I18" s="177" t="str">
        <x:v>AKShare fallback: tencent_fqkline</x:v>
      </x:c>
      <x:c r="J18" s="177" t="str">
        <x:v>live</x:v>
      </x:c>
      <x:c r="K18" s="177" t="str">
        <x:v>https://akshare.akfamily.xyz/</x:v>
      </x:c>
    </x:row>
    <x:row r="19">
      <x:c r="A19" s="177" t="str">
        <x:v>510300.SH</x:v>
      </x:c>
      <x:c r="B19" s="178" t="n">
        <x:v>46210</x:v>
      </x:c>
      <x:c r="C19" s="179" t="n">
        <x:v>4.858</x:v>
      </x:c>
      <x:c r="D19" s="179" t="n">
        <x:v>4.877</x:v>
      </x:c>
      <x:c r="E19" s="179" t="n">
        <x:v>4.796</x:v>
      </x:c>
      <x:c r="F19" s="179" t="n">
        <x:v>4.826</x:v>
      </x:c>
      <x:c r="G19" s="179" t="n">
        <x:v>4.826</x:v>
      </x:c>
      <x:c r="H19" s="180" t="n">
        <x:v>6986968</x:v>
      </x:c>
      <x:c r="I19" s="177" t="str">
        <x:v>AKShare fallback: tencent_fqkline</x:v>
      </x:c>
      <x:c r="J19" s="177" t="str">
        <x:v>live</x:v>
      </x:c>
      <x:c r="K19" s="177" t="str">
        <x:v>https://akshare.akfamily.xyz/</x:v>
      </x:c>
    </x:row>
    <x:row r="20">
      <x:c r="A20" s="177" t="str">
        <x:v>510300.SH</x:v>
      </x:c>
      <x:c r="B20" s="178" t="n">
        <x:v>46211</x:v>
      </x:c>
      <x:c r="C20" s="179" t="n">
        <x:v>4.836</x:v>
      </x:c>
      <x:c r="D20" s="179" t="n">
        <x:v>4.872</x:v>
      </x:c>
      <x:c r="E20" s="179" t="n">
        <x:v>4.793</x:v>
      </x:c>
      <x:c r="F20" s="179" t="n">
        <x:v>4.798</x:v>
      </x:c>
      <x:c r="G20" s="179" t="n">
        <x:v>4.798</x:v>
      </x:c>
      <x:c r="H20" s="180" t="n">
        <x:v>4846848</x:v>
      </x:c>
      <x:c r="I20" s="177" t="str">
        <x:v>AKShare fallback: tencent_fqkline</x:v>
      </x:c>
      <x:c r="J20" s="177" t="str">
        <x:v>live</x:v>
      </x:c>
      <x:c r="K20" s="177" t="str">
        <x:v>https://akshare.akfamily.xyz/</x:v>
      </x:c>
    </x:row>
    <x:row r="21">
      <x:c r="A21" s="177" t="str">
        <x:v>510300.SH</x:v>
      </x:c>
      <x:c r="B21" s="178" t="n">
        <x:v>46212</x:v>
      </x:c>
      <x:c r="C21" s="179" t="n">
        <x:v>4.813</x:v>
      </x:c>
      <x:c r="D21" s="179" t="n">
        <x:v>4.925</x:v>
      </x:c>
      <x:c r="E21" s="179" t="n">
        <x:v>4.777</x:v>
      </x:c>
      <x:c r="F21" s="179" t="n">
        <x:v>4.916</x:v>
      </x:c>
      <x:c r="G21" s="179" t="n">
        <x:v>4.916</x:v>
      </x:c>
      <x:c r="H21" s="180" t="n">
        <x:v>9558592</x:v>
      </x:c>
      <x:c r="I21" s="177" t="str">
        <x:v>AKShare fallback: tencent_fqkline</x:v>
      </x:c>
      <x:c r="J21" s="177" t="str">
        <x:v>live</x:v>
      </x:c>
      <x:c r="K21" s="177" t="str">
        <x:v>https://akshare.akfamily.xyz/</x:v>
      </x:c>
    </x:row>
    <x:row r="22">
      <x:c r="A22" s="177" t="str">
        <x:v>510300.SH</x:v>
      </x:c>
      <x:c r="B22" s="178" t="n">
        <x:v>46213</x:v>
      </x:c>
      <x:c r="C22" s="179" t="n">
        <x:v>4.918</x:v>
      </x:c>
      <x:c r="D22" s="179" t="n">
        <x:v>4.949</x:v>
      </x:c>
      <x:c r="E22" s="179" t="n">
        <x:v>4.827</x:v>
      </x:c>
      <x:c r="F22" s="179" t="n">
        <x:v>4.829</x:v>
      </x:c>
      <x:c r="G22" s="179" t="n">
        <x:v>4.829</x:v>
      </x:c>
      <x:c r="H22" s="180" t="n">
        <x:v>8242800</x:v>
      </x:c>
      <x:c r="I22" s="177" t="str">
        <x:v>AKShare fallback: tencent_fqkline</x:v>
      </x:c>
      <x:c r="J22" s="177" t="str">
        <x:v>live</x:v>
      </x:c>
      <x:c r="K22" s="177" t="str">
        <x:v>https://akshare.akfamily.xyz/</x:v>
      </x:c>
    </x:row>
    <x:row r="23">
      <x:c r="A23" s="177" t="str">
        <x:v>510300.SH</x:v>
      </x:c>
      <x:c r="B23" s="178" t="n">
        <x:v>46216</x:v>
      </x:c>
      <x:c r="C23" s="179" t="n">
        <x:v>4.802</x:v>
      </x:c>
      <x:c r="D23" s="179" t="n">
        <x:v>4.821</x:v>
      </x:c>
      <x:c r="E23" s="179" t="n">
        <x:v>4.719</x:v>
      </x:c>
      <x:c r="F23" s="179" t="n">
        <x:v>4.744</x:v>
      </x:c>
      <x:c r="G23" s="179" t="n">
        <x:v>4.744</x:v>
      </x:c>
      <x:c r="H23" s="180" t="n">
        <x:v>16190530</x:v>
      </x:c>
      <x:c r="I23" s="177" t="str">
        <x:v>AKShare fallback: tencent_fqkline</x:v>
      </x:c>
      <x:c r="J23" s="177" t="str">
        <x:v>live</x:v>
      </x:c>
      <x:c r="K23" s="177" t="str">
        <x:v>https://akshare.akfamily.xyz/</x:v>
      </x:c>
    </x:row>
    <x:row r="24">
      <x:c r="A24" s="177" t="str">
        <x:v>510300.SH</x:v>
      </x:c>
      <x:c r="B24" s="178" t="n">
        <x:v>46217</x:v>
      </x:c>
      <x:c r="C24" s="179" t="n">
        <x:v>4.744</x:v>
      </x:c>
      <x:c r="D24" s="179" t="n">
        <x:v>4.838</x:v>
      </x:c>
      <x:c r="E24" s="179" t="n">
        <x:v>4.696</x:v>
      </x:c>
      <x:c r="F24" s="179" t="n">
        <x:v>4.837</x:v>
      </x:c>
      <x:c r="G24" s="179" t="n">
        <x:v>4.837</x:v>
      </x:c>
      <x:c r="H24" s="180" t="n">
        <x:v>18084400</x:v>
      </x:c>
      <x:c r="I24" s="177" t="str">
        <x:v>AKShare fallback: tencent_fqkline</x:v>
      </x:c>
      <x:c r="J24" s="177" t="str">
        <x:v>live</x:v>
      </x:c>
      <x:c r="K24" s="177" t="str">
        <x:v>https://akshare.akfamily.xyz/</x:v>
      </x:c>
    </x:row>
    <x:row r="25">
      <x:c r="A25" s="177" t="str">
        <x:v>510300.SH</x:v>
      </x:c>
      <x:c r="B25" s="178" t="n">
        <x:v>46218</x:v>
      </x:c>
      <x:c r="C25" s="179" t="n">
        <x:v>4.829</x:v>
      </x:c>
      <x:c r="D25" s="179" t="n">
        <x:v>4.87</x:v>
      </x:c>
      <x:c r="E25" s="179" t="n">
        <x:v>4.819</x:v>
      </x:c>
      <x:c r="F25" s="179" t="n">
        <x:v>4.838</x:v>
      </x:c>
      <x:c r="G25" s="179" t="n">
        <x:v>4.838</x:v>
      </x:c>
      <x:c r="H25" s="180" t="n">
        <x:v>7220327</x:v>
      </x:c>
      <x:c r="I25" s="177" t="str">
        <x:v>AKShare fallback: tencent_fqkline</x:v>
      </x:c>
      <x:c r="J25" s="177" t="str">
        <x:v>live</x:v>
      </x:c>
      <x:c r="K25" s="177" t="str">
        <x:v>https://akshare.akfamily.xyz/</x:v>
      </x:c>
    </x:row>
    <x:row r="26">
      <x:c r="A26" s="177" t="str">
        <x:v>510300.SH</x:v>
      </x:c>
      <x:c r="B26" s="178" t="n">
        <x:v>46219</x:v>
      </x:c>
      <x:c r="C26" s="179" t="n">
        <x:v>4.775</x:v>
      </x:c>
      <x:c r="D26" s="179" t="n">
        <x:v>4.825</x:v>
      </x:c>
      <x:c r="E26" s="179" t="n">
        <x:v>4.724</x:v>
      </x:c>
      <x:c r="F26" s="179" t="n">
        <x:v>4.753</x:v>
      </x:c>
      <x:c r="G26" s="179" t="n">
        <x:v>4.753</x:v>
      </x:c>
      <x:c r="H26" s="180" t="n">
        <x:v>16578228</x:v>
      </x:c>
      <x:c r="I26" s="177" t="str">
        <x:v>AKShare fallback: tencent_fqkline</x:v>
      </x:c>
      <x:c r="J26" s="177" t="str">
        <x:v>live</x:v>
      </x:c>
      <x:c r="K26" s="177" t="str">
        <x:v>https://akshare.akfamily.xyz/</x:v>
      </x:c>
    </x:row>
    <x:row r="27">
      <x:c r="A27" s="177" t="str">
        <x:v>510300.SH</x:v>
      </x:c>
      <x:c r="B27" s="178" t="n">
        <x:v>46220</x:v>
      </x:c>
      <x:c r="C27" s="179" t="n">
        <x:v>4.72</x:v>
      </x:c>
      <x:c r="D27" s="179" t="n">
        <x:v>4.73</x:v>
      </x:c>
      <x:c r="E27" s="179" t="n">
        <x:v>4.546</x:v>
      </x:c>
      <x:c r="F27" s="179" t="n">
        <x:v>4.589</x:v>
      </x:c>
      <x:c r="G27" s="179" t="n">
        <x:v>4.589</x:v>
      </x:c>
      <x:c r="H27" s="180" t="n">
        <x:v>31647757</x:v>
      </x:c>
      <x:c r="I27" s="177" t="str">
        <x:v>AKShare fallback: tencent_fqkline</x:v>
      </x:c>
      <x:c r="J27" s="177" t="str">
        <x:v>live</x:v>
      </x:c>
      <x:c r="K27" s="177" t="str">
        <x:v>https://akshare.akfamily.xyz/</x:v>
      </x:c>
    </x:row>
    <x:row r="28">
      <x:c r="A28" s="177" t="str">
        <x:v>510300.SH</x:v>
      </x:c>
      <x:c r="B28" s="178" t="n">
        <x:v>46223</x:v>
      </x:c>
      <x:c r="C28" s="179" t="n">
        <x:v>4.63</x:v>
      </x:c>
      <x:c r="D28" s="179" t="n">
        <x:v>4.685</x:v>
      </x:c>
      <x:c r="E28" s="179" t="n">
        <x:v>4.577</x:v>
      </x:c>
      <x:c r="F28" s="179" t="n">
        <x:v>4.65</x:v>
      </x:c>
      <x:c r="G28" s="179" t="n">
        <x:v>4.65</x:v>
      </x:c>
      <x:c r="H28" s="180" t="n">
        <x:v>40104538</x:v>
      </x:c>
      <x:c r="I28" s="177" t="str">
        <x:v>AKShare fallback: tencent_fqkline</x:v>
      </x:c>
      <x:c r="J28" s="177" t="str">
        <x:v>live</x:v>
      </x:c>
      <x:c r="K28" s="177" t="str">
        <x:v>https://akshare.akfamily.xyz/</x:v>
      </x:c>
    </x:row>
    <x:row r="29">
      <x:c r="A29" s="177" t="str">
        <x:v>510300.SH</x:v>
      </x:c>
      <x:c r="B29" s="178" t="n">
        <x:v>46224</x:v>
      </x:c>
      <x:c r="C29" s="179" t="n">
        <x:v>4.677</x:v>
      </x:c>
      <x:c r="D29" s="179" t="n">
        <x:v>4.789</x:v>
      </x:c>
      <x:c r="E29" s="179" t="n">
        <x:v>4.617</x:v>
      </x:c>
      <x:c r="F29" s="179" t="n">
        <x:v>4.787</x:v>
      </x:c>
      <x:c r="G29" s="179" t="n">
        <x:v>4.787</x:v>
      </x:c>
      <x:c r="H29" s="180" t="n">
        <x:v>27388321</x:v>
      </x:c>
      <x:c r="I29" s="177" t="str">
        <x:v>AKShare fallback: tencent_fqkline</x:v>
      </x:c>
      <x:c r="J29" s="177" t="str">
        <x:v>live</x:v>
      </x:c>
      <x:c r="K29" s="177" t="str">
        <x:v>https://akshare.akfamily.xyz/</x:v>
      </x:c>
    </x:row>
    <x:row r="30">
      <x:c r="A30" s="177" t="str">
        <x:v>510300.SH</x:v>
      </x:c>
      <x:c r="B30" s="178" t="n">
        <x:v>46225</x:v>
      </x:c>
      <x:c r="C30" s="179" t="n">
        <x:v>4.75</x:v>
      </x:c>
      <x:c r="D30" s="179" t="n">
        <x:v>4.823</x:v>
      </x:c>
      <x:c r="E30" s="179" t="n">
        <x:v>4.75</x:v>
      </x:c>
      <x:c r="F30" s="179" t="n">
        <x:v>4.765</x:v>
      </x:c>
      <x:c r="G30" s="179" t="n">
        <x:v>4.765</x:v>
      </x:c>
      <x:c r="H30" s="180" t="n">
        <x:v>12650379</x:v>
      </x:c>
      <x:c r="I30" s="177" t="str">
        <x:v>AKShare fallback: tencent_fqkline</x:v>
      </x:c>
      <x:c r="J30" s="177" t="str">
        <x:v>live</x:v>
      </x:c>
      <x:c r="K30" s="177" t="str">
        <x:v>https://akshare.akfamily.xyz/</x:v>
      </x:c>
    </x:row>
    <x:row r="31">
      <x:c r="A31" s="177" t="str">
        <x:v>510300.SH</x:v>
      </x:c>
      <x:c r="B31" s="178" t="n">
        <x:v>46226</x:v>
      </x:c>
      <x:c r="C31" s="179" t="n">
        <x:v>4.774</x:v>
      </x:c>
      <x:c r="D31" s="179" t="n">
        <x:v>4.795</x:v>
      </x:c>
      <x:c r="E31" s="179" t="n">
        <x:v>4.755</x:v>
      </x:c>
      <x:c r="F31" s="179" t="n">
        <x:v>4.787</x:v>
      </x:c>
      <x:c r="G31" s="179" t="n">
        <x:v>4.787</x:v>
      </x:c>
      <x:c r="H31" s="180" t="n">
        <x:v>5811786</x:v>
      </x:c>
      <x:c r="I31" s="177" t="str">
        <x:v>AKShare fallback: tencent_fqkline</x:v>
      </x:c>
      <x:c r="J31" s="177" t="str">
        <x:v>live</x:v>
      </x:c>
      <x:c r="K31" s="177" t="str">
        <x:v>https://akshare.akfamily.xyz/</x:v>
      </x:c>
    </x:row>
    <x:row r="32">
      <x:c r="A32" s="177" t="str">
        <x:v>510300.SH</x:v>
      </x:c>
      <x:c r="B32" s="178" t="n">
        <x:v>46227</x:v>
      </x:c>
      <x:c r="C32" s="179" t="n">
        <x:v>4.75</x:v>
      </x:c>
      <x:c r="D32" s="179" t="n">
        <x:v>4.759</x:v>
      </x:c>
      <x:c r="E32" s="179" t="n">
        <x:v>4.699</x:v>
      </x:c>
      <x:c r="F32" s="179" t="n">
        <x:v>4.701</x:v>
      </x:c>
      <x:c r="G32" s="179" t="n">
        <x:v>4.701</x:v>
      </x:c>
      <x:c r="H32" s="180" t="n">
        <x:v>10247632</x:v>
      </x:c>
      <x:c r="I32" s="177" t="str">
        <x:v>AKShare fallback: tencent_fqkline</x:v>
      </x:c>
      <x:c r="J32" s="177" t="str">
        <x:v>live</x:v>
      </x:c>
      <x:c r="K32" s="177" t="str">
        <x:v>https://akshare.akfamily.xyz/</x:v>
      </x:c>
    </x:row>
    <x:row r="33">
      <x:c r="A33" s="177" t="str">
        <x:v>510300.SH</x:v>
      </x:c>
      <x:c r="B33" s="178" t="n">
        <x:v>46230</x:v>
      </x:c>
      <x:c r="C33" s="179" t="n">
        <x:v>4.702</x:v>
      </x:c>
      <x:c r="D33" s="179" t="n">
        <x:v>4.758</x:v>
      </x:c>
      <x:c r="E33" s="179" t="n">
        <x:v>4.674</x:v>
      </x:c>
      <x:c r="F33" s="179" t="n">
        <x:v>4.753</x:v>
      </x:c>
      <x:c r="G33" s="179" t="n">
        <x:v>4.753</x:v>
      </x:c>
      <x:c r="H33" s="180" t="n">
        <x:v>9715927</x:v>
      </x:c>
      <x:c r="I33" s="177" t="str">
        <x:v>AKShare fallback: tencent_fqkline</x:v>
      </x:c>
      <x:c r="J33" s="177" t="str">
        <x:v>live</x:v>
      </x:c>
      <x:c r="K33" s="177" t="str">
        <x:v>https://akshare.akfamily.xyz/</x:v>
      </x:c>
    </x:row>
    <x:row r="34">
      <x:c r="A34" s="177" t="str">
        <x:v>510300.SH</x:v>
      </x:c>
      <x:c r="B34" s="178" t="n">
        <x:v>46231</x:v>
      </x:c>
      <x:c r="C34" s="179" t="n">
        <x:v>4.69</x:v>
      </x:c>
      <x:c r="D34" s="179" t="n">
        <x:v>4.7</x:v>
      </x:c>
      <x:c r="E34" s="179" t="n">
        <x:v>4.609</x:v>
      </x:c>
      <x:c r="F34" s="179" t="n">
        <x:v>4.627</x:v>
      </x:c>
      <x:c r="G34" s="179" t="n">
        <x:v>4.627</x:v>
      </x:c>
      <x:c r="H34" s="180" t="n">
        <x:v>16853987</x:v>
      </x:c>
      <x:c r="I34" s="177" t="str">
        <x:v>AKShare fallback: tencent_fqkline</x:v>
      </x:c>
      <x:c r="J34" s="177" t="str">
        <x:v>live</x:v>
      </x:c>
      <x:c r="K34" s="177" t="str">
        <x:v>https://akshare.akfamily.xyz/</x:v>
      </x:c>
    </x:row>
    <x:row r="35">
      <x:c r="A35" s="177" t="str">
        <x:v>510300.SH</x:v>
      </x:c>
      <x:c r="B35" s="178" t="n">
        <x:v>46232</x:v>
      </x:c>
      <x:c r="C35" s="179" t="n">
        <x:v>4.624</x:v>
      </x:c>
      <x:c r="D35" s="179" t="n">
        <x:v>4.686</x:v>
      </x:c>
      <x:c r="E35" s="179" t="n">
        <x:v>4.574</x:v>
      </x:c>
      <x:c r="F35" s="179" t="n">
        <x:v>4.657</x:v>
      </x:c>
      <x:c r="G35" s="179" t="n">
        <x:v>4.657</x:v>
      </x:c>
      <x:c r="H35" s="180" t="n">
        <x:v>15092027</x:v>
      </x:c>
      <x:c r="I35" s="177" t="str">
        <x:v>AKShare fallback: tencent_fqkline</x:v>
      </x:c>
      <x:c r="J35" s="177" t="str">
        <x:v>live</x:v>
      </x:c>
      <x:c r="K35" s="177" t="str">
        <x:v>https://akshare.akfamily.xyz/</x:v>
      </x:c>
    </x:row>
    <x:row r="36">
      <x:c r="A36" s="177" t="str">
        <x:v>510300.SH</x:v>
      </x:c>
      <x:c r="B36" s="178" t="n">
        <x:v>46233</x:v>
      </x:c>
      <x:c r="C36" s="179" t="n">
        <x:v>4.63</x:v>
      </x:c>
      <x:c r="D36" s="179" t="n">
        <x:v>4.655</x:v>
      </x:c>
      <x:c r="E36" s="179" t="n">
        <x:v>4.536</x:v>
      </x:c>
      <x:c r="F36" s="179" t="n">
        <x:v>4.605</x:v>
      </x:c>
      <x:c r="G36" s="179" t="n">
        <x:v>4.605</x:v>
      </x:c>
      <x:c r="H36" s="180" t="n">
        <x:v>15120389</x:v>
      </x:c>
      <x:c r="I36" s="177" t="str">
        <x:v>AKShare fallback: tencent_fqkline</x:v>
      </x:c>
      <x:c r="J36" s="177" t="str">
        <x:v>live</x:v>
      </x:c>
      <x:c r="K36" s="177" t="str">
        <x:v>https://akshare.akfamily.xyz/</x:v>
      </x:c>
    </x:row>
    <x:row r="37">
      <x:c r="A37" s="177" t="str">
        <x:v>510300.SH</x:v>
      </x:c>
      <x:c r="B37" s="178" t="n">
        <x:v>46234</x:v>
      </x:c>
      <x:c r="C37" s="179" t="n">
        <x:v>4.68</x:v>
      </x:c>
      <x:c r="D37" s="179" t="n">
        <x:v>4.703</x:v>
      </x:c>
      <x:c r="E37" s="179" t="n">
        <x:v>4.644</x:v>
      </x:c>
      <x:c r="F37" s="179" t="n">
        <x:v>4.653</x:v>
      </x:c>
      <x:c r="G37" s="179" t="n">
        <x:v>4.653</x:v>
      </x:c>
      <x:c r="H37" s="180" t="n">
        <x:v>15016263</x:v>
      </x:c>
      <x:c r="I37" s="177" t="str">
        <x:v>AKShare fallback: tencent_fqkline</x:v>
      </x:c>
      <x:c r="J37" s="177" t="str">
        <x:v>live</x:v>
      </x:c>
      <x:c r="K37" s="177" t="str">
        <x:v>https://akshare.akfamily.xyz/</x:v>
      </x:c>
    </x:row>
    <x:row r="38">
      <x:c r="A38" s="177" t="str">
        <x:v>510300.SH</x:v>
      </x:c>
      <x:c r="B38" s="178" t="n">
        <x:v>46237</x:v>
      </x:c>
      <x:c r="C38" s="179" t="n">
        <x:v>4.624</x:v>
      </x:c>
      <x:c r="D38" s="179" t="n">
        <x:v>4.638</x:v>
      </x:c>
      <x:c r="E38" s="179" t="n">
        <x:v>4.591</x:v>
      </x:c>
      <x:c r="F38" s="179" t="n">
        <x:v>4.599</x:v>
      </x:c>
      <x:c r="G38" s="179" t="n">
        <x:v>4.599</x:v>
      </x:c>
      <x:c r="H38" s="180" t="n">
        <x:v>9263921</x:v>
      </x:c>
      <x:c r="I38" s="177" t="str">
        <x:v>AKShare fallback: tencent_fqkline</x:v>
      </x:c>
      <x:c r="J38" s="177" t="str">
        <x:v>live</x:v>
      </x:c>
      <x:c r="K38" s="177" t="str">
        <x:v>https://akshare.akfamily.xyz/</x:v>
      </x:c>
    </x:row>
    <x:row r="39">
      <x:c r="A39" s="177" t="str">
        <x:v>510300.SH</x:v>
      </x:c>
      <x:c r="B39" s="178" t="n">
        <x:v>46238</x:v>
      </x:c>
      <x:c r="C39" s="179" t="n">
        <x:v>4.618</x:v>
      </x:c>
      <x:c r="D39" s="179" t="n">
        <x:v>4.672</x:v>
      </x:c>
      <x:c r="E39" s="179" t="n">
        <x:v>4.615</x:v>
      </x:c>
      <x:c r="F39" s="179" t="n">
        <x:v>4.651</x:v>
      </x:c>
      <x:c r="G39" s="179" t="n">
        <x:v>4.651</x:v>
      </x:c>
      <x:c r="H39" s="180" t="n">
        <x:v>11730429</x:v>
      </x:c>
      <x:c r="I39" s="177" t="str">
        <x:v>AKShare fallback: tencent_fqkline</x:v>
      </x:c>
      <x:c r="J39" s="177" t="str">
        <x:v>live</x:v>
      </x:c>
      <x:c r="K39" s="177" t="str">
        <x:v>https://akshare.akfamily.xyz/</x:v>
      </x:c>
    </x:row>
    <x:row r="40">
      <x:c r="A40" s="177" t="str">
        <x:v>510300.SH</x:v>
      </x:c>
      <x:c r="B40" s="178" t="n">
        <x:v>46239</x:v>
      </x:c>
      <x:c r="C40" s="179" t="n">
        <x:v>4.62</x:v>
      </x:c>
      <x:c r="D40" s="179" t="n">
        <x:v>4.737</x:v>
      </x:c>
      <x:c r="E40" s="179" t="n">
        <x:v>4.613</x:v>
      </x:c>
      <x:c r="F40" s="179" t="n">
        <x:v>4.714</x:v>
      </x:c>
      <x:c r="G40" s="179" t="n">
        <x:v>4.714</x:v>
      </x:c>
      <x:c r="H40" s="180" t="n">
        <x:v>14245658</x:v>
      </x:c>
      <x:c r="I40" s="177" t="str">
        <x:v>AKShare fallback: tencent_fqkline</x:v>
      </x:c>
      <x:c r="J40" s="177" t="str">
        <x:v>live</x:v>
      </x:c>
      <x:c r="K40" s="177" t="str">
        <x:v>https://akshare.akfamily.xyz/</x:v>
      </x:c>
    </x:row>
    <x:row r="41">
      <x:c r="A41" s="177" t="str">
        <x:v>510300.SH</x:v>
      </x:c>
      <x:c r="B41" s="178" t="n">
        <x:v>46240</x:v>
      </x:c>
      <x:c r="C41" s="179" t="n">
        <x:v>4.688</x:v>
      </x:c>
      <x:c r="D41" s="179" t="n">
        <x:v>4.731</x:v>
      </x:c>
      <x:c r="E41" s="179" t="n">
        <x:v>4.668</x:v>
      </x:c>
      <x:c r="F41" s="179" t="n">
        <x:v>4.709</x:v>
      </x:c>
      <x:c r="G41" s="179" t="n">
        <x:v>4.709</x:v>
      </x:c>
      <x:c r="H41" s="180" t="n">
        <x:v>8783560</x:v>
      </x:c>
      <x:c r="I41" s="177" t="str">
        <x:v>AKShare fallback: tencent_fqkline</x:v>
      </x:c>
      <x:c r="J41" s="177" t="str">
        <x:v>live</x:v>
      </x:c>
      <x:c r="K41" s="177" t="str">
        <x:v>https://akshare.akfamily.xyz/</x:v>
      </x:c>
    </x:row>
    <x:row r="42">
      <x:c r="A42" s="177" t="str">
        <x:v>510300.SH</x:v>
      </x:c>
      <x:c r="B42" s="178" t="n">
        <x:v>46241</x:v>
      </x:c>
      <x:c r="C42" s="179" t="n">
        <x:v>4.706</x:v>
      </x:c>
      <x:c r="D42" s="179" t="n">
        <x:v>4.764</x:v>
      </x:c>
      <x:c r="E42" s="179" t="n">
        <x:v>4.706</x:v>
      </x:c>
      <x:c r="F42" s="179" t="n">
        <x:v>4.751</x:v>
      </x:c>
      <x:c r="G42" s="179" t="n">
        <x:v>4.751</x:v>
      </x:c>
      <x:c r="H42" s="180" t="n">
        <x:v>9435356</x:v>
      </x:c>
      <x:c r="I42" s="177" t="str">
        <x:v>AKShare fallback: tencent_fqkline</x:v>
      </x:c>
      <x:c r="J42" s="177" t="str">
        <x:v>live</x:v>
      </x:c>
      <x:c r="K42" s="177" t="str">
        <x:v>https://akshare.akfamily.xyz/</x:v>
      </x:c>
    </x:row>
    <x:row r="43">
      <x:c r="A43" s="177" t="str">
        <x:v>510300.SH</x:v>
      </x:c>
      <x:c r="B43" s="178" t="n">
        <x:v>46244</x:v>
      </x:c>
      <x:c r="C43" s="179" t="n">
        <x:v>4.755</x:v>
      </x:c>
      <x:c r="D43" s="179" t="n">
        <x:v>4.772</x:v>
      </x:c>
      <x:c r="E43" s="179" t="n">
        <x:v>4.72</x:v>
      </x:c>
      <x:c r="F43" s="179" t="n">
        <x:v>4.759</x:v>
      </x:c>
      <x:c r="G43" s="179" t="n">
        <x:v>4.759</x:v>
      </x:c>
      <x:c r="H43" s="180" t="n">
        <x:v>5610852</x:v>
      </x:c>
      <x:c r="I43" s="177" t="str">
        <x:v>AKShare fallback: tencent_fqkline</x:v>
      </x:c>
      <x:c r="J43" s="177" t="str">
        <x:v>live</x:v>
      </x:c>
      <x:c r="K43" s="177" t="str">
        <x:v>https://akshare.akfamily.xyz/</x:v>
      </x:c>
    </x:row>
    <x:row r="44">
      <x:c r="A44" s="177" t="str">
        <x:v>510300.SH</x:v>
      </x:c>
      <x:c r="B44" s="178" t="n">
        <x:v>46245</x:v>
      </x:c>
      <x:c r="C44" s="179" t="n">
        <x:v>4.75</x:v>
      </x:c>
      <x:c r="D44" s="179" t="n">
        <x:v>4.775</x:v>
      </x:c>
      <x:c r="E44" s="179" t="n">
        <x:v>4.722</x:v>
      </x:c>
      <x:c r="F44" s="179" t="n">
        <x:v>4.728</x:v>
      </x:c>
      <x:c r="G44" s="179" t="n">
        <x:v>4.728</x:v>
      </x:c>
      <x:c r="H44" s="180" t="n">
        <x:v>5353219</x:v>
      </x:c>
      <x:c r="I44" s="177" t="str">
        <x:v>AKShare fallback: tencent_fqkline</x:v>
      </x:c>
      <x:c r="J44" s="177" t="str">
        <x:v>live</x:v>
      </x:c>
      <x:c r="K44" s="177" t="str">
        <x:v>https://akshare.akfamily.xyz/</x:v>
      </x:c>
    </x:row>
    <x:row r="45">
      <x:c r="A45" s="177" t="str">
        <x:v>510300.SH</x:v>
      </x:c>
      <x:c r="B45" s="178" t="n">
        <x:v>46246</x:v>
      </x:c>
      <x:c r="C45" s="179" t="n">
        <x:v>4.727</x:v>
      </x:c>
      <x:c r="D45" s="179" t="n">
        <x:v>4.759</x:v>
      </x:c>
      <x:c r="E45" s="179" t="n">
        <x:v>4.72</x:v>
      </x:c>
      <x:c r="F45" s="179" t="n">
        <x:v>4.748</x:v>
      </x:c>
      <x:c r="G45" s="179" t="n">
        <x:v>4.748</x:v>
      </x:c>
      <x:c r="H45" s="180" t="n">
        <x:v>9010137</x:v>
      </x:c>
      <x:c r="I45" s="177" t="str">
        <x:v>AKShare fallback: tencent_fqkline</x:v>
      </x:c>
      <x:c r="J45" s="177" t="str">
        <x:v>live</x:v>
      </x:c>
      <x:c r="K45" s="177" t="str">
        <x:v>https://akshare.akfamily.xyz/</x:v>
      </x:c>
    </x:row>
    <x:row r="46">
      <x:c r="A46" s="177" t="str">
        <x:v>510300.SH</x:v>
      </x:c>
      <x:c r="B46" s="178" t="n">
        <x:v>46247</x:v>
      </x:c>
      <x:c r="C46" s="179" t="n">
        <x:v>4.77</x:v>
      </x:c>
      <x:c r="D46" s="179" t="n">
        <x:v>4.786</x:v>
      </x:c>
      <x:c r="E46" s="179" t="n">
        <x:v>4.725</x:v>
      </x:c>
      <x:c r="F46" s="179" t="n">
        <x:v>4.729</x:v>
      </x:c>
      <x:c r="G46" s="179" t="n">
        <x:v>4.729</x:v>
      </x:c>
      <x:c r="H46" s="180" t="n">
        <x:v>9155827</x:v>
      </x:c>
      <x:c r="I46" s="177" t="str">
        <x:v>AKShare fallback: tencent_fqkline</x:v>
      </x:c>
      <x:c r="J46" s="177" t="str">
        <x:v>live</x:v>
      </x:c>
      <x:c r="K46" s="177" t="str">
        <x:v>https://akshare.akfamily.xyz/</x:v>
      </x:c>
    </x:row>
    <x:row r="47">
      <x:c r="A47" s="177" t="str">
        <x:v>510300.SH</x:v>
      </x:c>
      <x:c r="B47" s="178" t="n">
        <x:v>46248</x:v>
      </x:c>
      <x:c r="C47" s="179" t="n">
        <x:v>4.737</x:v>
      </x:c>
      <x:c r="D47" s="179" t="n">
        <x:v>4.742</x:v>
      </x:c>
      <x:c r="E47" s="179" t="n">
        <x:v>4.701</x:v>
      </x:c>
      <x:c r="F47" s="179" t="n">
        <x:v>4.726</x:v>
      </x:c>
      <x:c r="G47" s="179" t="n">
        <x:v>4.726</x:v>
      </x:c>
      <x:c r="H47" s="180" t="n">
        <x:v>6859530</x:v>
      </x:c>
      <x:c r="I47" s="177" t="str">
        <x:v>AKShare fallback: tencent_fqkline</x:v>
      </x:c>
      <x:c r="J47" s="177" t="str">
        <x:v>live</x:v>
      </x:c>
      <x:c r="K47" s="177" t="str">
        <x:v>https://akshare.akfamily.xyz/</x:v>
      </x:c>
    </x:row>
    <x:row r="48">
      <x:c r="A48" s="177" t="str">
        <x:v>510300.SH</x:v>
      </x:c>
      <x:c r="B48" s="178" t="n">
        <x:v>46251</x:v>
      </x:c>
      <x:c r="C48" s="179" t="n">
        <x:v>4.73</x:v>
      </x:c>
      <x:c r="D48" s="179" t="n">
        <x:v>4.802</x:v>
      </x:c>
      <x:c r="E48" s="179" t="n">
        <x:v>4.725</x:v>
      </x:c>
      <x:c r="F48" s="179" t="n">
        <x:v>4.801</x:v>
      </x:c>
      <x:c r="G48" s="179" t="n">
        <x:v>4.801</x:v>
      </x:c>
      <x:c r="H48" s="180" t="n">
        <x:v>8356561</x:v>
      </x:c>
      <x:c r="I48" s="177" t="str">
        <x:v>AKShare fallback: tencent_fqkline</x:v>
      </x:c>
      <x:c r="J48" s="177" t="str">
        <x:v>live</x:v>
      </x:c>
      <x:c r="K48" s="177" t="str">
        <x:v>https://akshare.akfamily.xyz/</x:v>
      </x:c>
    </x:row>
    <x:row r="49">
      <x:c r="A49" s="177" t="str">
        <x:v>510300.SH</x:v>
      </x:c>
      <x:c r="B49" s="178" t="n">
        <x:v>46252</x:v>
      </x:c>
      <x:c r="C49" s="179" t="n">
        <x:v>4.794</x:v>
      </x:c>
      <x:c r="D49" s="179" t="n">
        <x:v>4.803</x:v>
      </x:c>
      <x:c r="E49" s="179" t="n">
        <x:v>4.751</x:v>
      </x:c>
      <x:c r="F49" s="179" t="n">
        <x:v>4.787</x:v>
      </x:c>
      <x:c r="G49" s="179" t="n">
        <x:v>4.787</x:v>
      </x:c>
      <x:c r="H49" s="180" t="n">
        <x:v>6576444</x:v>
      </x:c>
      <x:c r="I49" s="177" t="str">
        <x:v>AKShare fallback: tencent_fqkline</x:v>
      </x:c>
      <x:c r="J49" s="177" t="str">
        <x:v>live</x:v>
      </x:c>
      <x:c r="K49" s="177" t="str">
        <x:v>https://akshare.akfamily.xyz/</x:v>
      </x:c>
    </x:row>
    <x:row r="50">
      <x:c r="A50" s="177" t="str">
        <x:v>510300.SH</x:v>
      </x:c>
      <x:c r="B50" s="178" t="n">
        <x:v>46253</x:v>
      </x:c>
      <x:c r="C50" s="179" t="n">
        <x:v>4.748</x:v>
      </x:c>
      <x:c r="D50" s="179" t="n">
        <x:v>4.749</x:v>
      </x:c>
      <x:c r="E50" s="179" t="n">
        <x:v>4.627</x:v>
      </x:c>
      <x:c r="F50" s="179" t="n">
        <x:v>4.654</x:v>
      </x:c>
      <x:c r="G50" s="179" t="n">
        <x:v>4.654</x:v>
      </x:c>
      <x:c r="H50" s="180" t="n">
        <x:v>15327229</x:v>
      </x:c>
      <x:c r="I50" s="177" t="str">
        <x:v>AKShare fallback: tencent_fqkline</x:v>
      </x:c>
      <x:c r="J50" s="177" t="str">
        <x:v>live</x:v>
      </x:c>
      <x:c r="K50" s="177" t="str">
        <x:v>https://akshare.akfamily.xyz/</x:v>
      </x:c>
    </x:row>
    <x:row r="51">
      <x:c r="A51" s="177" t="str">
        <x:v>510300.SH</x:v>
      </x:c>
      <x:c r="B51" s="178" t="n">
        <x:v>46254</x:v>
      </x:c>
      <x:c r="C51" s="179" t="n">
        <x:v>4.67</x:v>
      </x:c>
      <x:c r="D51" s="179" t="n">
        <x:v>4.689</x:v>
      </x:c>
      <x:c r="E51" s="179" t="n">
        <x:v>4.632</x:v>
      </x:c>
      <x:c r="F51" s="179" t="n">
        <x:v>4.653</x:v>
      </x:c>
      <x:c r="G51" s="179" t="n">
        <x:v>4.653</x:v>
      </x:c>
      <x:c r="H51" s="180" t="n">
        <x:v>7488663</x:v>
      </x:c>
      <x:c r="I51" s="177" t="str">
        <x:v>AKShare fallback: tencent_fqkline</x:v>
      </x:c>
      <x:c r="J51" s="177" t="str">
        <x:v>live</x:v>
      </x:c>
      <x:c r="K51" s="177" t="str">
        <x:v>https://akshare.akfamily.xyz/</x:v>
      </x:c>
    </x:row>
    <x:row r="52">
      <x:c r="A52" s="177" t="str">
        <x:v>510300.SH</x:v>
      </x:c>
      <x:c r="B52" s="178" t="n">
        <x:v>46255</x:v>
      </x:c>
      <x:c r="C52" s="179" t="n">
        <x:v>4.648</x:v>
      </x:c>
      <x:c r="D52" s="179" t="n">
        <x:v>4.693</x:v>
      </x:c>
      <x:c r="E52" s="179" t="n">
        <x:v>4.641</x:v>
      </x:c>
      <x:c r="F52" s="179" t="n">
        <x:v>4.68</x:v>
      </x:c>
      <x:c r="G52" s="179" t="n">
        <x:v>4.68</x:v>
      </x:c>
      <x:c r="H52" s="180" t="n">
        <x:v>7273846</x:v>
      </x:c>
      <x:c r="I52" s="177" t="str">
        <x:v>AKShare fallback: tencent_fqkline</x:v>
      </x:c>
      <x:c r="J52" s="177" t="str">
        <x:v>live</x:v>
      </x:c>
      <x:c r="K52" s="177" t="str">
        <x:v>https://akshare.akfamily.xyz/</x:v>
      </x:c>
    </x:row>
    <x:row r="53">
      <x:c r="A53" s="177" t="str">
        <x:v>510300.SH</x:v>
      </x:c>
      <x:c r="B53" s="178" t="n">
        <x:v>46258</x:v>
      </x:c>
      <x:c r="C53" s="179" t="n">
        <x:v>4.678</x:v>
      </x:c>
      <x:c r="D53" s="179" t="n">
        <x:v>4.692</x:v>
      </x:c>
      <x:c r="E53" s="179" t="n">
        <x:v>4.593</x:v>
      </x:c>
      <x:c r="F53" s="179" t="n">
        <x:v>4.627</x:v>
      </x:c>
      <x:c r="G53" s="179" t="n">
        <x:v>4.627</x:v>
      </x:c>
      <x:c r="H53" s="180" t="n">
        <x:v>9229738</x:v>
      </x:c>
      <x:c r="I53" s="177" t="str">
        <x:v>AKShare fallback: tencent_fqkline</x:v>
      </x:c>
      <x:c r="J53" s="177" t="str">
        <x:v>live</x:v>
      </x:c>
      <x:c r="K53" s="177" t="str">
        <x:v>https://akshare.akfamily.xyz/</x:v>
      </x:c>
    </x:row>
    <x:row r="54">
      <x:c r="A54" s="177" t="str">
        <x:v>510300.SH</x:v>
      </x:c>
      <x:c r="B54" s="178" t="n">
        <x:v>46259</x:v>
      </x:c>
      <x:c r="C54" s="179" t="n">
        <x:v>4.601</x:v>
      </x:c>
      <x:c r="D54" s="179" t="n">
        <x:v>4.639</x:v>
      </x:c>
      <x:c r="E54" s="179" t="n">
        <x:v>4.587</x:v>
      </x:c>
      <x:c r="F54" s="179" t="n">
        <x:v>4.616</x:v>
      </x:c>
      <x:c r="G54" s="179" t="n">
        <x:v>4.616</x:v>
      </x:c>
      <x:c r="H54" s="180" t="n">
        <x:v>7452568</x:v>
      </x:c>
      <x:c r="I54" s="177" t="str">
        <x:v>AKShare fallback: tencent_fqkline</x:v>
      </x:c>
      <x:c r="J54" s="177" t="str">
        <x:v>live</x:v>
      </x:c>
      <x:c r="K54" s="177" t="str">
        <x:v>https://akshare.akfamily.xyz/</x:v>
      </x:c>
    </x:row>
    <x:row r="55">
      <x:c r="A55" s="177" t="str">
        <x:v>510300.SH</x:v>
      </x:c>
      <x:c r="B55" s="178" t="n">
        <x:v>46260</x:v>
      </x:c>
      <x:c r="C55" s="179" t="n">
        <x:v>4.615</x:v>
      </x:c>
      <x:c r="D55" s="179" t="n">
        <x:v>4.68</x:v>
      </x:c>
      <x:c r="E55" s="179" t="n">
        <x:v>4.611</x:v>
      </x:c>
      <x:c r="F55" s="179" t="n">
        <x:v>4.652</x:v>
      </x:c>
      <x:c r="G55" s="179" t="n">
        <x:v>4.652</x:v>
      </x:c>
      <x:c r="H55" s="180" t="n">
        <x:v>8463209</x:v>
      </x:c>
      <x:c r="I55" s="177" t="str">
        <x:v>AKShare fallback: tencent_fqkline</x:v>
      </x:c>
      <x:c r="J55" s="177" t="str">
        <x:v>live</x:v>
      </x:c>
      <x:c r="K55" s="177" t="str">
        <x:v>https://akshare.akfamily.xyz/</x:v>
      </x:c>
    </x:row>
    <x:row r="56">
      <x:c r="A56" s="177" t="str">
        <x:v>510300.SH</x:v>
      </x:c>
      <x:c r="B56" s="178" t="n">
        <x:v>46261</x:v>
      </x:c>
      <x:c r="C56" s="179" t="n">
        <x:v>0</x:v>
      </x:c>
      <x:c r="D56" s="179" t="n">
        <x:v>0</x:v>
      </x:c>
      <x:c r="E56" s="179" t="n">
        <x:v>0</x:v>
      </x:c>
      <x:c r="F56" s="179" t="n">
        <x:v>4.652</x:v>
      </x:c>
      <x:c r="G56" s="179" t="n">
        <x:v>4.652</x:v>
      </x:c>
      <x:c r="H56" s="180" t="n">
        <x:v>0</x:v>
      </x:c>
      <x:c r="I56" s="177" t="str">
        <x:v>AKShare fallback: tencent_fqkline</x:v>
      </x:c>
      <x:c r="J56" s="177" t="str">
        <x:v>live</x:v>
      </x:c>
      <x:c r="K56" s="177" t="str">
        <x:v>https://akshare.akfamily.xyz/</x:v>
      </x:c>
    </x:row>
    <x:row r="57">
      <x:c r="A57" s="177" t="str">
        <x:v>515080.SH</x:v>
      </x:c>
      <x:c r="B57" s="178" t="n">
        <x:v>46188</x:v>
      </x:c>
      <x:c r="C57" s="179" t="n">
        <x:v>1.572</x:v>
      </x:c>
      <x:c r="D57" s="179" t="n">
        <x:v>1.572</x:v>
      </x:c>
      <x:c r="E57" s="179" t="n">
        <x:v>1.55</x:v>
      </x:c>
      <x:c r="F57" s="179" t="n">
        <x:v>1.557</x:v>
      </x:c>
      <x:c r="G57" s="179" t="n">
        <x:v>1.557</x:v>
      </x:c>
      <x:c r="H57" s="180" t="n">
        <x:v>2209277</x:v>
      </x:c>
      <x:c r="I57" s="177" t="str">
        <x:v>AKShare fallback: tencent_fqkline</x:v>
      </x:c>
      <x:c r="J57" s="177" t="str">
        <x:v>live</x:v>
      </x:c>
      <x:c r="K57" s="177" t="str">
        <x:v>https://akshare.akfamily.xyz/</x:v>
      </x:c>
    </x:row>
    <x:row r="58">
      <x:c r="A58" s="177" t="str">
        <x:v>515080.SH</x:v>
      </x:c>
      <x:c r="B58" s="178" t="n">
        <x:v>46189</x:v>
      </x:c>
      <x:c r="C58" s="179" t="n">
        <x:v>1.556</x:v>
      </x:c>
      <x:c r="D58" s="179" t="n">
        <x:v>1.556</x:v>
      </x:c>
      <x:c r="E58" s="179" t="n">
        <x:v>1.527</x:v>
      </x:c>
      <x:c r="F58" s="179" t="n">
        <x:v>1.531</x:v>
      </x:c>
      <x:c r="G58" s="179" t="n">
        <x:v>1.531</x:v>
      </x:c>
      <x:c r="H58" s="180" t="n">
        <x:v>3953229</x:v>
      </x:c>
      <x:c r="I58" s="177" t="str">
        <x:v>AKShare fallback: tencent_fqkline</x:v>
      </x:c>
      <x:c r="J58" s="177" t="str">
        <x:v>live</x:v>
      </x:c>
      <x:c r="K58" s="177" t="str">
        <x:v>https://akshare.akfamily.xyz/</x:v>
      </x:c>
    </x:row>
    <x:row r="59">
      <x:c r="A59" s="177" t="str">
        <x:v>515080.SH</x:v>
      </x:c>
      <x:c r="B59" s="178" t="n">
        <x:v>46190</x:v>
      </x:c>
      <x:c r="C59" s="179" t="n">
        <x:v>1.531</x:v>
      </x:c>
      <x:c r="D59" s="179" t="n">
        <x:v>1.533</x:v>
      </x:c>
      <x:c r="E59" s="179" t="n">
        <x:v>1.511</x:v>
      </x:c>
      <x:c r="F59" s="179" t="n">
        <x:v>1.517</x:v>
      </x:c>
      <x:c r="G59" s="179" t="n">
        <x:v>1.517</x:v>
      </x:c>
      <x:c r="H59" s="180" t="n">
        <x:v>3856997</x:v>
      </x:c>
      <x:c r="I59" s="177" t="str">
        <x:v>AKShare fallback: tencent_fqkline</x:v>
      </x:c>
      <x:c r="J59" s="177" t="str">
        <x:v>live</x:v>
      </x:c>
      <x:c r="K59" s="177" t="str">
        <x:v>https://akshare.akfamily.xyz/</x:v>
      </x:c>
    </x:row>
    <x:row r="60">
      <x:c r="A60" s="177" t="str">
        <x:v>515080.SH</x:v>
      </x:c>
      <x:c r="B60" s="178" t="n">
        <x:v>46191</x:v>
      </x:c>
      <x:c r="C60" s="179" t="n">
        <x:v>1.517</x:v>
      </x:c>
      <x:c r="D60" s="179" t="n">
        <x:v>1.518</x:v>
      </x:c>
      <x:c r="E60" s="179" t="n">
        <x:v>1.485</x:v>
      </x:c>
      <x:c r="F60" s="179" t="n">
        <x:v>1.488</x:v>
      </x:c>
      <x:c r="G60" s="179" t="n">
        <x:v>1.488</x:v>
      </x:c>
      <x:c r="H60" s="180" t="n">
        <x:v>4064348</x:v>
      </x:c>
      <x:c r="I60" s="177" t="str">
        <x:v>AKShare fallback: tencent_fqkline</x:v>
      </x:c>
      <x:c r="J60" s="177" t="str">
        <x:v>live</x:v>
      </x:c>
      <x:c r="K60" s="177" t="str">
        <x:v>https://akshare.akfamily.xyz/</x:v>
      </x:c>
    </x:row>
    <x:row r="61">
      <x:c r="A61" s="177" t="str">
        <x:v>515080.SH</x:v>
      </x:c>
      <x:c r="B61" s="178" t="n">
        <x:v>46195</x:v>
      </x:c>
      <x:c r="C61" s="179" t="n">
        <x:v>1.482</x:v>
      </x:c>
      <x:c r="D61" s="179" t="n">
        <x:v>1.504</x:v>
      </x:c>
      <x:c r="E61" s="179" t="n">
        <x:v>1.463</x:v>
      </x:c>
      <x:c r="F61" s="179" t="n">
        <x:v>1.503</x:v>
      </x:c>
      <x:c r="G61" s="179" t="n">
        <x:v>1.503</x:v>
      </x:c>
      <x:c r="H61" s="180" t="n">
        <x:v>3797917</x:v>
      </x:c>
      <x:c r="I61" s="177" t="str">
        <x:v>AKShare fallback: tencent_fqkline</x:v>
      </x:c>
      <x:c r="J61" s="177" t="str">
        <x:v>live</x:v>
      </x:c>
      <x:c r="K61" s="177" t="str">
        <x:v>https://akshare.akfamily.xyz/</x:v>
      </x:c>
    </x:row>
    <x:row r="62">
      <x:c r="A62" s="177" t="str">
        <x:v>515080.SH</x:v>
      </x:c>
      <x:c r="B62" s="178" t="n">
        <x:v>46196</x:v>
      </x:c>
      <x:c r="C62" s="179" t="n">
        <x:v>1.5</x:v>
      </x:c>
      <x:c r="D62" s="179" t="n">
        <x:v>1.513</x:v>
      </x:c>
      <x:c r="E62" s="179" t="n">
        <x:v>1.488</x:v>
      </x:c>
      <x:c r="F62" s="179" t="n">
        <x:v>1.493</x:v>
      </x:c>
      <x:c r="G62" s="179" t="n">
        <x:v>1.493</x:v>
      </x:c>
      <x:c r="H62" s="180" t="n">
        <x:v>2287729</x:v>
      </x:c>
      <x:c r="I62" s="177" t="str">
        <x:v>AKShare fallback: tencent_fqkline</x:v>
      </x:c>
      <x:c r="J62" s="177" t="str">
        <x:v>live</x:v>
      </x:c>
      <x:c r="K62" s="177" t="str">
        <x:v>https://akshare.akfamily.xyz/</x:v>
      </x:c>
    </x:row>
    <x:row r="63">
      <x:c r="A63" s="177" t="str">
        <x:v>515080.SH</x:v>
      </x:c>
      <x:c r="B63" s="178" t="n">
        <x:v>46197</x:v>
      </x:c>
      <x:c r="C63" s="179" t="n">
        <x:v>1.493</x:v>
      </x:c>
      <x:c r="D63" s="179" t="n">
        <x:v>1.494</x:v>
      </x:c>
      <x:c r="E63" s="179" t="n">
        <x:v>1.468</x:v>
      </x:c>
      <x:c r="F63" s="179" t="n">
        <x:v>1.473</x:v>
      </x:c>
      <x:c r="G63" s="179" t="n">
        <x:v>1.473</x:v>
      </x:c>
      <x:c r="H63" s="180" t="n">
        <x:v>2769626</x:v>
      </x:c>
      <x:c r="I63" s="177" t="str">
        <x:v>AKShare fallback: tencent_fqkline</x:v>
      </x:c>
      <x:c r="J63" s="177" t="str">
        <x:v>live</x:v>
      </x:c>
      <x:c r="K63" s="177" t="str">
        <x:v>https://akshare.akfamily.xyz/</x:v>
      </x:c>
    </x:row>
    <x:row r="64">
      <x:c r="A64" s="177" t="str">
        <x:v>515080.SH</x:v>
      </x:c>
      <x:c r="B64" s="178" t="n">
        <x:v>46198</x:v>
      </x:c>
      <x:c r="C64" s="179" t="n">
        <x:v>1.465</x:v>
      </x:c>
      <x:c r="D64" s="179" t="n">
        <x:v>1.473</x:v>
      </x:c>
      <x:c r="E64" s="179" t="n">
        <x:v>1.451</x:v>
      </x:c>
      <x:c r="F64" s="179" t="n">
        <x:v>1.455</x:v>
      </x:c>
      <x:c r="G64" s="179" t="n">
        <x:v>1.455</x:v>
      </x:c>
      <x:c r="H64" s="180" t="n">
        <x:v>2393141</x:v>
      </x:c>
      <x:c r="I64" s="177" t="str">
        <x:v>AKShare fallback: tencent_fqkline</x:v>
      </x:c>
      <x:c r="J64" s="177" t="str">
        <x:v>live</x:v>
      </x:c>
      <x:c r="K64" s="177" t="str">
        <x:v>https://akshare.akfamily.xyz/</x:v>
      </x:c>
    </x:row>
    <x:row r="65">
      <x:c r="A65" s="177" t="str">
        <x:v>515080.SH</x:v>
      </x:c>
      <x:c r="B65" s="178" t="n">
        <x:v>46199</x:v>
      </x:c>
      <x:c r="C65" s="179" t="n">
        <x:v>1.455</x:v>
      </x:c>
      <x:c r="D65" s="179" t="n">
        <x:v>1.456</x:v>
      </x:c>
      <x:c r="E65" s="179" t="n">
        <x:v>1.426</x:v>
      </x:c>
      <x:c r="F65" s="179" t="n">
        <x:v>1.429</x:v>
      </x:c>
      <x:c r="G65" s="179" t="n">
        <x:v>1.429</x:v>
      </x:c>
      <x:c r="H65" s="180" t="n">
        <x:v>3384576</x:v>
      </x:c>
      <x:c r="I65" s="177" t="str">
        <x:v>AKShare fallback: tencent_fqkline</x:v>
      </x:c>
      <x:c r="J65" s="177" t="str">
        <x:v>live</x:v>
      </x:c>
      <x:c r="K65" s="177" t="str">
        <x:v>https://akshare.akfamily.xyz/</x:v>
      </x:c>
    </x:row>
    <x:row r="66">
      <x:c r="A66" s="177" t="str">
        <x:v>515080.SH</x:v>
      </x:c>
      <x:c r="B66" s="178" t="n">
        <x:v>46202</x:v>
      </x:c>
      <x:c r="C66" s="179" t="n">
        <x:v>1.429</x:v>
      </x:c>
      <x:c r="D66" s="179" t="n">
        <x:v>1.437</x:v>
      </x:c>
      <x:c r="E66" s="179" t="n">
        <x:v>1.401</x:v>
      </x:c>
      <x:c r="F66" s="179" t="n">
        <x:v>1.436</x:v>
      </x:c>
      <x:c r="G66" s="179" t="n">
        <x:v>1.436</x:v>
      </x:c>
      <x:c r="H66" s="180" t="n">
        <x:v>3088154</x:v>
      </x:c>
      <x:c r="I66" s="177" t="str">
        <x:v>AKShare fallback: tencent_fqkline</x:v>
      </x:c>
      <x:c r="J66" s="177" t="str">
        <x:v>live</x:v>
      </x:c>
      <x:c r="K66" s="177" t="str">
        <x:v>https://akshare.akfamily.xyz/</x:v>
      </x:c>
    </x:row>
    <x:row r="67">
      <x:c r="A67" s="177" t="str">
        <x:v>515080.SH</x:v>
      </x:c>
      <x:c r="B67" s="178" t="n">
        <x:v>46203</x:v>
      </x:c>
      <x:c r="C67" s="179" t="n">
        <x:v>1.432</x:v>
      </x:c>
      <x:c r="D67" s="179" t="n">
        <x:v>1.433</x:v>
      </x:c>
      <x:c r="E67" s="179" t="n">
        <x:v>1.402</x:v>
      </x:c>
      <x:c r="F67" s="179" t="n">
        <x:v>1.41</x:v>
      </x:c>
      <x:c r="G67" s="179" t="n">
        <x:v>1.41</x:v>
      </x:c>
      <x:c r="H67" s="180" t="n">
        <x:v>3176970</x:v>
      </x:c>
      <x:c r="I67" s="177" t="str">
        <x:v>AKShare fallback: tencent_fqkline</x:v>
      </x:c>
      <x:c r="J67" s="177" t="str">
        <x:v>live</x:v>
      </x:c>
      <x:c r="K67" s="177" t="str">
        <x:v>https://akshare.akfamily.xyz/</x:v>
      </x:c>
    </x:row>
    <x:row r="68">
      <x:c r="A68" s="177" t="str">
        <x:v>515080.SH</x:v>
      </x:c>
      <x:c r="B68" s="178" t="n">
        <x:v>46204</x:v>
      </x:c>
      <x:c r="C68" s="179" t="n">
        <x:v>1.407</x:v>
      </x:c>
      <x:c r="D68" s="179" t="n">
        <x:v>1.44</x:v>
      </x:c>
      <x:c r="E68" s="179" t="n">
        <x:v>1.404</x:v>
      </x:c>
      <x:c r="F68" s="179" t="n">
        <x:v>1.434</x:v>
      </x:c>
      <x:c r="G68" s="179" t="n">
        <x:v>1.434</x:v>
      </x:c>
      <x:c r="H68" s="180" t="n">
        <x:v>2993477</x:v>
      </x:c>
      <x:c r="I68" s="177" t="str">
        <x:v>AKShare fallback: tencent_fqkline</x:v>
      </x:c>
      <x:c r="J68" s="177" t="str">
        <x:v>live</x:v>
      </x:c>
      <x:c r="K68" s="177" t="str">
        <x:v>https://akshare.akfamily.xyz/</x:v>
      </x:c>
    </x:row>
    <x:row r="69">
      <x:c r="A69" s="177" t="str">
        <x:v>515080.SH</x:v>
      </x:c>
      <x:c r="B69" s="178" t="n">
        <x:v>46205</x:v>
      </x:c>
      <x:c r="C69" s="179" t="n">
        <x:v>1.437</x:v>
      </x:c>
      <x:c r="D69" s="179" t="n">
        <x:v>1.456</x:v>
      </x:c>
      <x:c r="E69" s="179" t="n">
        <x:v>1.433</x:v>
      </x:c>
      <x:c r="F69" s="179" t="n">
        <x:v>1.448</x:v>
      </x:c>
      <x:c r="G69" s="179" t="n">
        <x:v>1.448</x:v>
      </x:c>
      <x:c r="H69" s="180" t="n">
        <x:v>3242384</x:v>
      </x:c>
      <x:c r="I69" s="177" t="str">
        <x:v>AKShare fallback: tencent_fqkline</x:v>
      </x:c>
      <x:c r="J69" s="177" t="str">
        <x:v>live</x:v>
      </x:c>
      <x:c r="K69" s="177" t="str">
        <x:v>https://akshare.akfamily.xyz/</x:v>
      </x:c>
    </x:row>
    <x:row r="70">
      <x:c r="A70" s="177" t="str">
        <x:v>515080.SH</x:v>
      </x:c>
      <x:c r="B70" s="178" t="n">
        <x:v>46206</x:v>
      </x:c>
      <x:c r="C70" s="179" t="n">
        <x:v>1.448</x:v>
      </x:c>
      <x:c r="D70" s="179" t="n">
        <x:v>1.466</x:v>
      </x:c>
      <x:c r="E70" s="179" t="n">
        <x:v>1.448</x:v>
      </x:c>
      <x:c r="F70" s="179" t="n">
        <x:v>1.464</x:v>
      </x:c>
      <x:c r="G70" s="179" t="n">
        <x:v>1.464</x:v>
      </x:c>
      <x:c r="H70" s="180" t="n">
        <x:v>2221570</x:v>
      </x:c>
      <x:c r="I70" s="177" t="str">
        <x:v>AKShare fallback: tencent_fqkline</x:v>
      </x:c>
      <x:c r="J70" s="177" t="str">
        <x:v>live</x:v>
      </x:c>
      <x:c r="K70" s="177" t="str">
        <x:v>https://akshare.akfamily.xyz/</x:v>
      </x:c>
    </x:row>
    <x:row r="71">
      <x:c r="A71" s="177" t="str">
        <x:v>515080.SH</x:v>
      </x:c>
      <x:c r="B71" s="178" t="n">
        <x:v>46209</x:v>
      </x:c>
      <x:c r="C71" s="179" t="n">
        <x:v>1.463</x:v>
      </x:c>
      <x:c r="D71" s="179" t="n">
        <x:v>1.493</x:v>
      </x:c>
      <x:c r="E71" s="179" t="n">
        <x:v>1.455</x:v>
      </x:c>
      <x:c r="F71" s="179" t="n">
        <x:v>1.49</x:v>
      </x:c>
      <x:c r="G71" s="179" t="n">
        <x:v>1.49</x:v>
      </x:c>
      <x:c r="H71" s="180" t="n">
        <x:v>2985348</x:v>
      </x:c>
      <x:c r="I71" s="177" t="str">
        <x:v>AKShare fallback: tencent_fqkline</x:v>
      </x:c>
      <x:c r="J71" s="177" t="str">
        <x:v>live</x:v>
      </x:c>
      <x:c r="K71" s="177" t="str">
        <x:v>https://akshare.akfamily.xyz/</x:v>
      </x:c>
    </x:row>
    <x:row r="72">
      <x:c r="A72" s="177" t="str">
        <x:v>515080.SH</x:v>
      </x:c>
      <x:c r="B72" s="178" t="n">
        <x:v>46210</x:v>
      </x:c>
      <x:c r="C72" s="179" t="n">
        <x:v>1.492</x:v>
      </x:c>
      <x:c r="D72" s="179" t="n">
        <x:v>1.492</x:v>
      </x:c>
      <x:c r="E72" s="179" t="n">
        <x:v>1.464</x:v>
      </x:c>
      <x:c r="F72" s="179" t="n">
        <x:v>1.471</x:v>
      </x:c>
      <x:c r="G72" s="179" t="n">
        <x:v>1.471</x:v>
      </x:c>
      <x:c r="H72" s="180" t="n">
        <x:v>2705202</x:v>
      </x:c>
      <x:c r="I72" s="177" t="str">
        <x:v>AKShare fallback: tencent_fqkline</x:v>
      </x:c>
      <x:c r="J72" s="177" t="str">
        <x:v>live</x:v>
      </x:c>
      <x:c r="K72" s="177" t="str">
        <x:v>https://akshare.akfamily.xyz/</x:v>
      </x:c>
    </x:row>
    <x:row r="73">
      <x:c r="A73" s="177" t="str">
        <x:v>515080.SH</x:v>
      </x:c>
      <x:c r="B73" s="178" t="n">
        <x:v>46211</x:v>
      </x:c>
      <x:c r="C73" s="179" t="n">
        <x:v>1.471</x:v>
      </x:c>
      <x:c r="D73" s="179" t="n">
        <x:v>1.491</x:v>
      </x:c>
      <x:c r="E73" s="179" t="n">
        <x:v>1.462</x:v>
      </x:c>
      <x:c r="F73" s="179" t="n">
        <x:v>1.48</x:v>
      </x:c>
      <x:c r="G73" s="179" t="n">
        <x:v>1.48</x:v>
      </x:c>
      <x:c r="H73" s="180" t="n">
        <x:v>2323127</x:v>
      </x:c>
      <x:c r="I73" s="177" t="str">
        <x:v>AKShare fallback: tencent_fqkline</x:v>
      </x:c>
      <x:c r="J73" s="177" t="str">
        <x:v>live</x:v>
      </x:c>
      <x:c r="K73" s="177" t="str">
        <x:v>https://akshare.akfamily.xyz/</x:v>
      </x:c>
    </x:row>
    <x:row r="74">
      <x:c r="A74" s="177" t="str">
        <x:v>515080.SH</x:v>
      </x:c>
      <x:c r="B74" s="178" t="n">
        <x:v>46212</x:v>
      </x:c>
      <x:c r="C74" s="179" t="n">
        <x:v>1.475</x:v>
      </x:c>
      <x:c r="D74" s="179" t="n">
        <x:v>1.475</x:v>
      </x:c>
      <x:c r="E74" s="179" t="n">
        <x:v>1.456</x:v>
      </x:c>
      <x:c r="F74" s="179" t="n">
        <x:v>1.461</x:v>
      </x:c>
      <x:c r="G74" s="179" t="n">
        <x:v>1.461</x:v>
      </x:c>
      <x:c r="H74" s="180" t="n">
        <x:v>2659061</x:v>
      </x:c>
      <x:c r="I74" s="177" t="str">
        <x:v>AKShare fallback: tencent_fqkline</x:v>
      </x:c>
      <x:c r="J74" s="177" t="str">
        <x:v>live</x:v>
      </x:c>
      <x:c r="K74" s="177" t="str">
        <x:v>https://akshare.akfamily.xyz/</x:v>
      </x:c>
    </x:row>
    <x:row r="75">
      <x:c r="A75" s="177" t="str">
        <x:v>515080.SH</x:v>
      </x:c>
      <x:c r="B75" s="178" t="n">
        <x:v>46213</x:v>
      </x:c>
      <x:c r="C75" s="179" t="n">
        <x:v>1.453</x:v>
      </x:c>
      <x:c r="D75" s="179" t="n">
        <x:v>1.469</x:v>
      </x:c>
      <x:c r="E75" s="179" t="n">
        <x:v>1.447</x:v>
      </x:c>
      <x:c r="F75" s="179" t="n">
        <x:v>1.46</x:v>
      </x:c>
      <x:c r="G75" s="179" t="n">
        <x:v>1.46</x:v>
      </x:c>
      <x:c r="H75" s="180" t="n">
        <x:v>2132973</x:v>
      </x:c>
      <x:c r="I75" s="177" t="str">
        <x:v>AKShare fallback: tencent_fqkline</x:v>
      </x:c>
      <x:c r="J75" s="177" t="str">
        <x:v>live</x:v>
      </x:c>
      <x:c r="K75" s="177" t="str">
        <x:v>https://akshare.akfamily.xyz/</x:v>
      </x:c>
    </x:row>
    <x:row r="76">
      <x:c r="A76" s="177" t="str">
        <x:v>515080.SH</x:v>
      </x:c>
      <x:c r="B76" s="178" t="n">
        <x:v>46216</x:v>
      </x:c>
      <x:c r="C76" s="179" t="n">
        <x:v>1.458</x:v>
      </x:c>
      <x:c r="D76" s="179" t="n">
        <x:v>1.471</x:v>
      </x:c>
      <x:c r="E76" s="179" t="n">
        <x:v>1.452</x:v>
      </x:c>
      <x:c r="F76" s="179" t="n">
        <x:v>1.467</x:v>
      </x:c>
      <x:c r="G76" s="179" t="n">
        <x:v>1.467</x:v>
      </x:c>
      <x:c r="H76" s="180" t="n">
        <x:v>2302303</x:v>
      </x:c>
      <x:c r="I76" s="177" t="str">
        <x:v>AKShare fallback: tencent_fqkline</x:v>
      </x:c>
      <x:c r="J76" s="177" t="str">
        <x:v>live</x:v>
      </x:c>
      <x:c r="K76" s="177" t="str">
        <x:v>https://akshare.akfamily.xyz/</x:v>
      </x:c>
    </x:row>
    <x:row r="77">
      <x:c r="A77" s="177" t="str">
        <x:v>515080.SH</x:v>
      </x:c>
      <x:c r="B77" s="178" t="n">
        <x:v>46217</x:v>
      </x:c>
      <x:c r="C77" s="179" t="n">
        <x:v>1.467</x:v>
      </x:c>
      <x:c r="D77" s="179" t="n">
        <x:v>1.497</x:v>
      </x:c>
      <x:c r="E77" s="179" t="n">
        <x:v>1.465</x:v>
      </x:c>
      <x:c r="F77" s="179" t="n">
        <x:v>1.494</x:v>
      </x:c>
      <x:c r="G77" s="179" t="n">
        <x:v>1.494</x:v>
      </x:c>
      <x:c r="H77" s="180" t="n">
        <x:v>3146063</x:v>
      </x:c>
      <x:c r="I77" s="177" t="str">
        <x:v>AKShare fallback: tencent_fqkline</x:v>
      </x:c>
      <x:c r="J77" s="177" t="str">
        <x:v>live</x:v>
      </x:c>
      <x:c r="K77" s="177" t="str">
        <x:v>https://akshare.akfamily.xyz/</x:v>
      </x:c>
    </x:row>
    <x:row r="78">
      <x:c r="A78" s="177" t="str">
        <x:v>515080.SH</x:v>
      </x:c>
      <x:c r="B78" s="178" t="n">
        <x:v>46218</x:v>
      </x:c>
      <x:c r="C78" s="179" t="n">
        <x:v>1.49</x:v>
      </x:c>
      <x:c r="D78" s="179" t="n">
        <x:v>1.519</x:v>
      </x:c>
      <x:c r="E78" s="179" t="n">
        <x:v>1.488</x:v>
      </x:c>
      <x:c r="F78" s="179" t="n">
        <x:v>1.516</x:v>
      </x:c>
      <x:c r="G78" s="179" t="n">
        <x:v>1.516</x:v>
      </x:c>
      <x:c r="H78" s="180" t="n">
        <x:v>2992217</x:v>
      </x:c>
      <x:c r="I78" s="177" t="str">
        <x:v>AKShare fallback: tencent_fqkline</x:v>
      </x:c>
      <x:c r="J78" s="177" t="str">
        <x:v>live</x:v>
      </x:c>
      <x:c r="K78" s="177" t="str">
        <x:v>https://akshare.akfamily.xyz/</x:v>
      </x:c>
    </x:row>
    <x:row r="79">
      <x:c r="A79" s="177" t="str">
        <x:v>515080.SH</x:v>
      </x:c>
      <x:c r="B79" s="178" t="n">
        <x:v>46219</x:v>
      </x:c>
      <x:c r="C79" s="179" t="n">
        <x:v>1.512</x:v>
      </x:c>
      <x:c r="D79" s="179" t="n">
        <x:v>1.524</x:v>
      </x:c>
      <x:c r="E79" s="179" t="n">
        <x:v>1.497</x:v>
      </x:c>
      <x:c r="F79" s="179" t="n">
        <x:v>1.501</x:v>
      </x:c>
      <x:c r="G79" s="179" t="n">
        <x:v>1.501</x:v>
      </x:c>
      <x:c r="H79" s="180" t="n">
        <x:v>2560940</x:v>
      </x:c>
      <x:c r="I79" s="177" t="str">
        <x:v>AKShare fallback: tencent_fqkline</x:v>
      </x:c>
      <x:c r="J79" s="177" t="str">
        <x:v>live</x:v>
      </x:c>
      <x:c r="K79" s="177" t="str">
        <x:v>https://akshare.akfamily.xyz/</x:v>
      </x:c>
    </x:row>
    <x:row r="80">
      <x:c r="A80" s="177" t="str">
        <x:v>515080.SH</x:v>
      </x:c>
      <x:c r="B80" s="178" t="n">
        <x:v>46220</x:v>
      </x:c>
      <x:c r="C80" s="179" t="n">
        <x:v>1.501</x:v>
      </x:c>
      <x:c r="D80" s="179" t="n">
        <x:v>1.514</x:v>
      </x:c>
      <x:c r="E80" s="179" t="n">
        <x:v>1.491</x:v>
      </x:c>
      <x:c r="F80" s="179" t="n">
        <x:v>1.493</x:v>
      </x:c>
      <x:c r="G80" s="179" t="n">
        <x:v>1.493</x:v>
      </x:c>
      <x:c r="H80" s="180" t="n">
        <x:v>3267736</x:v>
      </x:c>
      <x:c r="I80" s="177" t="str">
        <x:v>AKShare fallback: tencent_fqkline</x:v>
      </x:c>
      <x:c r="J80" s="177" t="str">
        <x:v>live</x:v>
      </x:c>
      <x:c r="K80" s="177" t="str">
        <x:v>https://akshare.akfamily.xyz/</x:v>
      </x:c>
    </x:row>
    <x:row r="81">
      <x:c r="A81" s="177" t="str">
        <x:v>515080.SH</x:v>
      </x:c>
      <x:c r="B81" s="178" t="n">
        <x:v>46223</x:v>
      </x:c>
      <x:c r="C81" s="179" t="n">
        <x:v>1.498</x:v>
      </x:c>
      <x:c r="D81" s="179" t="n">
        <x:v>1.538</x:v>
      </x:c>
      <x:c r="E81" s="179" t="n">
        <x:v>1.495</x:v>
      </x:c>
      <x:c r="F81" s="179" t="n">
        <x:v>1.537</x:v>
      </x:c>
      <x:c r="G81" s="179" t="n">
        <x:v>1.537</x:v>
      </x:c>
      <x:c r="H81" s="180" t="n">
        <x:v>3950260</x:v>
      </x:c>
      <x:c r="I81" s="177" t="str">
        <x:v>AKShare fallback: tencent_fqkline</x:v>
      </x:c>
      <x:c r="J81" s="177" t="str">
        <x:v>live</x:v>
      </x:c>
      <x:c r="K81" s="177" t="str">
        <x:v>https://akshare.akfamily.xyz/</x:v>
      </x:c>
    </x:row>
    <x:row r="82">
      <x:c r="A82" s="177" t="str">
        <x:v>515080.SH</x:v>
      </x:c>
      <x:c r="B82" s="178" t="n">
        <x:v>46224</x:v>
      </x:c>
      <x:c r="C82" s="179" t="n">
        <x:v>1.533</x:v>
      </x:c>
      <x:c r="D82" s="179" t="n">
        <x:v>1.553</x:v>
      </x:c>
      <x:c r="E82" s="179" t="n">
        <x:v>1.519</x:v>
      </x:c>
      <x:c r="F82" s="179" t="n">
        <x:v>1.524</x:v>
      </x:c>
      <x:c r="G82" s="179" t="n">
        <x:v>1.524</x:v>
      </x:c>
      <x:c r="H82" s="180" t="n">
        <x:v>4095498</x:v>
      </x:c>
      <x:c r="I82" s="177" t="str">
        <x:v>AKShare fallback: tencent_fqkline</x:v>
      </x:c>
      <x:c r="J82" s="177" t="str">
        <x:v>live</x:v>
      </x:c>
      <x:c r="K82" s="177" t="str">
        <x:v>https://akshare.akfamily.xyz/</x:v>
      </x:c>
    </x:row>
    <x:row r="83">
      <x:c r="A83" s="177" t="str">
        <x:v>515080.SH</x:v>
      </x:c>
      <x:c r="B83" s="178" t="n">
        <x:v>46225</x:v>
      </x:c>
      <x:c r="C83" s="179" t="n">
        <x:v>1.52</x:v>
      </x:c>
      <x:c r="D83" s="179" t="n">
        <x:v>1.54</x:v>
      </x:c>
      <x:c r="E83" s="179" t="n">
        <x:v>1.511</x:v>
      </x:c>
      <x:c r="F83" s="179" t="n">
        <x:v>1.54</x:v>
      </x:c>
      <x:c r="G83" s="179" t="n">
        <x:v>1.54</x:v>
      </x:c>
      <x:c r="H83" s="180" t="n">
        <x:v>2962980</x:v>
      </x:c>
      <x:c r="I83" s="177" t="str">
        <x:v>AKShare fallback: tencent_fqkline</x:v>
      </x:c>
      <x:c r="J83" s="177" t="str">
        <x:v>live</x:v>
      </x:c>
      <x:c r="K83" s="177" t="str">
        <x:v>https://akshare.akfamily.xyz/</x:v>
      </x:c>
    </x:row>
    <x:row r="84">
      <x:c r="A84" s="177" t="str">
        <x:v>515080.SH</x:v>
      </x:c>
      <x:c r="B84" s="178" t="n">
        <x:v>46226</x:v>
      </x:c>
      <x:c r="C84" s="179" t="n">
        <x:v>1.532</x:v>
      </x:c>
      <x:c r="D84" s="179" t="n">
        <x:v>1.556</x:v>
      </x:c>
      <x:c r="E84" s="179" t="n">
        <x:v>1.531</x:v>
      </x:c>
      <x:c r="F84" s="179" t="n">
        <x:v>1.555</x:v>
      </x:c>
      <x:c r="G84" s="179" t="n">
        <x:v>1.555</x:v>
      </x:c>
      <x:c r="H84" s="180" t="n">
        <x:v>2491028</x:v>
      </x:c>
      <x:c r="I84" s="177" t="str">
        <x:v>AKShare fallback: tencent_fqkline</x:v>
      </x:c>
      <x:c r="J84" s="177" t="str">
        <x:v>live</x:v>
      </x:c>
      <x:c r="K84" s="177" t="str">
        <x:v>https://akshare.akfamily.xyz/</x:v>
      </x:c>
    </x:row>
    <x:row r="85">
      <x:c r="A85" s="177" t="str">
        <x:v>515080.SH</x:v>
      </x:c>
      <x:c r="B85" s="178" t="n">
        <x:v>46227</x:v>
      </x:c>
      <x:c r="C85" s="179" t="n">
        <x:v>1.555</x:v>
      </x:c>
      <x:c r="D85" s="179" t="n">
        <x:v>1.559</x:v>
      </x:c>
      <x:c r="E85" s="179" t="n">
        <x:v>1.528</x:v>
      </x:c>
      <x:c r="F85" s="179" t="n">
        <x:v>1.531</x:v>
      </x:c>
      <x:c r="G85" s="179" t="n">
        <x:v>1.531</x:v>
      </x:c>
      <x:c r="H85" s="180" t="n">
        <x:v>2361578</x:v>
      </x:c>
      <x:c r="I85" s="177" t="str">
        <x:v>AKShare fallback: tencent_fqkline</x:v>
      </x:c>
      <x:c r="J85" s="177" t="str">
        <x:v>live</x:v>
      </x:c>
      <x:c r="K85" s="177" t="str">
        <x:v>https://akshare.akfamily.xyz/</x:v>
      </x:c>
    </x:row>
    <x:row r="86">
      <x:c r="A86" s="177" t="str">
        <x:v>515080.SH</x:v>
      </x:c>
      <x:c r="B86" s="178" t="n">
        <x:v>46230</x:v>
      </x:c>
      <x:c r="C86" s="179" t="n">
        <x:v>1.528</x:v>
      </x:c>
      <x:c r="D86" s="179" t="n">
        <x:v>1.54</x:v>
      </x:c>
      <x:c r="E86" s="179" t="n">
        <x:v>1.521</x:v>
      </x:c>
      <x:c r="F86" s="179" t="n">
        <x:v>1.538</x:v>
      </x:c>
      <x:c r="G86" s="179" t="n">
        <x:v>1.538</x:v>
      </x:c>
      <x:c r="H86" s="180" t="n">
        <x:v>1640023</x:v>
      </x:c>
      <x:c r="I86" s="177" t="str">
        <x:v>AKShare fallback: tencent_fqkline</x:v>
      </x:c>
      <x:c r="J86" s="177" t="str">
        <x:v>live</x:v>
      </x:c>
      <x:c r="K86" s="177" t="str">
        <x:v>https://akshare.akfamily.xyz/</x:v>
      </x:c>
    </x:row>
    <x:row r="87">
      <x:c r="A87" s="177" t="str">
        <x:v>515080.SH</x:v>
      </x:c>
      <x:c r="B87" s="178" t="n">
        <x:v>46231</x:v>
      </x:c>
      <x:c r="C87" s="179" t="n">
        <x:v>1.533</x:v>
      </x:c>
      <x:c r="D87" s="179" t="n">
        <x:v>1.539</x:v>
      </x:c>
      <x:c r="E87" s="179" t="n">
        <x:v>1.52</x:v>
      </x:c>
      <x:c r="F87" s="179" t="n">
        <x:v>1.538</x:v>
      </x:c>
      <x:c r="G87" s="179" t="n">
        <x:v>1.538</x:v>
      </x:c>
      <x:c r="H87" s="180" t="n">
        <x:v>2084547</x:v>
      </x:c>
      <x:c r="I87" s="177" t="str">
        <x:v>AKShare fallback: tencent_fqkline</x:v>
      </x:c>
      <x:c r="J87" s="177" t="str">
        <x:v>live</x:v>
      </x:c>
      <x:c r="K87" s="177" t="str">
        <x:v>https://akshare.akfamily.xyz/</x:v>
      </x:c>
    </x:row>
    <x:row r="88">
      <x:c r="A88" s="177" t="str">
        <x:v>515080.SH</x:v>
      </x:c>
      <x:c r="B88" s="178" t="n">
        <x:v>46232</x:v>
      </x:c>
      <x:c r="C88" s="179" t="n">
        <x:v>1.534</x:v>
      </x:c>
      <x:c r="D88" s="179" t="n">
        <x:v>1.566</x:v>
      </x:c>
      <x:c r="E88" s="179" t="n">
        <x:v>1.534</x:v>
      </x:c>
      <x:c r="F88" s="179" t="n">
        <x:v>1.561</x:v>
      </x:c>
      <x:c r="G88" s="179" t="n">
        <x:v>1.561</x:v>
      </x:c>
      <x:c r="H88" s="180" t="n">
        <x:v>3229680</x:v>
      </x:c>
      <x:c r="I88" s="177" t="str">
        <x:v>AKShare fallback: tencent_fqkline</x:v>
      </x:c>
      <x:c r="J88" s="177" t="str">
        <x:v>live</x:v>
      </x:c>
      <x:c r="K88" s="177" t="str">
        <x:v>https://akshare.akfamily.xyz/</x:v>
      </x:c>
    </x:row>
    <x:row r="89">
      <x:c r="A89" s="177" t="str">
        <x:v>515080.SH</x:v>
      </x:c>
      <x:c r="B89" s="178" t="n">
        <x:v>46233</x:v>
      </x:c>
      <x:c r="C89" s="179" t="n">
        <x:v>1.558</x:v>
      </x:c>
      <x:c r="D89" s="179" t="n">
        <x:v>1.58</x:v>
      </x:c>
      <x:c r="E89" s="179" t="n">
        <x:v>1.558</x:v>
      </x:c>
      <x:c r="F89" s="179" t="n">
        <x:v>1.577</x:v>
      </x:c>
      <x:c r="G89" s="179" t="n">
        <x:v>1.577</x:v>
      </x:c>
      <x:c r="H89" s="180" t="n">
        <x:v>2835650</x:v>
      </x:c>
      <x:c r="I89" s="177" t="str">
        <x:v>AKShare fallback: tencent_fqkline</x:v>
      </x:c>
      <x:c r="J89" s="177" t="str">
        <x:v>live</x:v>
      </x:c>
      <x:c r="K89" s="177" t="str">
        <x:v>https://akshare.akfamily.xyz/</x:v>
      </x:c>
    </x:row>
    <x:row r="90">
      <x:c r="A90" s="177" t="str">
        <x:v>515080.SH</x:v>
      </x:c>
      <x:c r="B90" s="178" t="n">
        <x:v>46234</x:v>
      </x:c>
      <x:c r="C90" s="179" t="n">
        <x:v>1.562</x:v>
      </x:c>
      <x:c r="D90" s="179" t="n">
        <x:v>1.579</x:v>
      </x:c>
      <x:c r="E90" s="179" t="n">
        <x:v>1.551</x:v>
      </x:c>
      <x:c r="F90" s="179" t="n">
        <x:v>1.577</x:v>
      </x:c>
      <x:c r="G90" s="179" t="n">
        <x:v>1.577</x:v>
      </x:c>
      <x:c r="H90" s="180" t="n">
        <x:v>2974049</x:v>
      </x:c>
      <x:c r="I90" s="177" t="str">
        <x:v>AKShare fallback: tencent_fqkline</x:v>
      </x:c>
      <x:c r="J90" s="177" t="str">
        <x:v>live</x:v>
      </x:c>
      <x:c r="K90" s="177" t="str">
        <x:v>https://akshare.akfamily.xyz/</x:v>
      </x:c>
    </x:row>
    <x:row r="91">
      <x:c r="A91" s="177" t="str">
        <x:v>515080.SH</x:v>
      </x:c>
      <x:c r="B91" s="178" t="n">
        <x:v>46237</x:v>
      </x:c>
      <x:c r="C91" s="179" t="n">
        <x:v>1.576</x:v>
      </x:c>
      <x:c r="D91" s="179" t="n">
        <x:v>1.586</x:v>
      </x:c>
      <x:c r="E91" s="179" t="n">
        <x:v>1.57</x:v>
      </x:c>
      <x:c r="F91" s="179" t="n">
        <x:v>1.571</x:v>
      </x:c>
      <x:c r="G91" s="179" t="n">
        <x:v>1.571</x:v>
      </x:c>
      <x:c r="H91" s="180" t="n">
        <x:v>2188572</x:v>
      </x:c>
      <x:c r="I91" s="177" t="str">
        <x:v>AKShare fallback: tencent_fqkline</x:v>
      </x:c>
      <x:c r="J91" s="177" t="str">
        <x:v>live</x:v>
      </x:c>
      <x:c r="K91" s="177" t="str">
        <x:v>https://akshare.akfamily.xyz/</x:v>
      </x:c>
    </x:row>
    <x:row r="92">
      <x:c r="A92" s="177" t="str">
        <x:v>515080.SH</x:v>
      </x:c>
      <x:c r="B92" s="178" t="n">
        <x:v>46238</x:v>
      </x:c>
      <x:c r="C92" s="179" t="n">
        <x:v>1.57</x:v>
      </x:c>
      <x:c r="D92" s="179" t="n">
        <x:v>1.571</x:v>
      </x:c>
      <x:c r="E92" s="179" t="n">
        <x:v>1.543</x:v>
      </x:c>
      <x:c r="F92" s="179" t="n">
        <x:v>1.548</x:v>
      </x:c>
      <x:c r="G92" s="179" t="n">
        <x:v>1.548</x:v>
      </x:c>
      <x:c r="H92" s="180" t="n">
        <x:v>3337552</x:v>
      </x:c>
      <x:c r="I92" s="177" t="str">
        <x:v>AKShare fallback: tencent_fqkline</x:v>
      </x:c>
      <x:c r="J92" s="177" t="str">
        <x:v>live</x:v>
      </x:c>
      <x:c r="K92" s="177" t="str">
        <x:v>https://akshare.akfamily.xyz/</x:v>
      </x:c>
    </x:row>
    <x:row r="93">
      <x:c r="A93" s="177" t="str">
        <x:v>515080.SH</x:v>
      </x:c>
      <x:c r="B93" s="178" t="n">
        <x:v>46239</x:v>
      </x:c>
      <x:c r="C93" s="179" t="n">
        <x:v>1.544</x:v>
      </x:c>
      <x:c r="D93" s="179" t="n">
        <x:v>1.548</x:v>
      </x:c>
      <x:c r="E93" s="179" t="n">
        <x:v>1.534</x:v>
      </x:c>
      <x:c r="F93" s="179" t="n">
        <x:v>1.544</x:v>
      </x:c>
      <x:c r="G93" s="179" t="n">
        <x:v>1.544</x:v>
      </x:c>
      <x:c r="H93" s="180" t="n">
        <x:v>2591619</x:v>
      </x:c>
      <x:c r="I93" s="177" t="str">
        <x:v>AKShare fallback: tencent_fqkline</x:v>
      </x:c>
      <x:c r="J93" s="177" t="str">
        <x:v>live</x:v>
      </x:c>
      <x:c r="K93" s="177" t="str">
        <x:v>https://akshare.akfamily.xyz/</x:v>
      </x:c>
    </x:row>
    <x:row r="94">
      <x:c r="A94" s="177" t="str">
        <x:v>515080.SH</x:v>
      </x:c>
      <x:c r="B94" s="178" t="n">
        <x:v>46240</x:v>
      </x:c>
      <x:c r="C94" s="179" t="n">
        <x:v>1.544</x:v>
      </x:c>
      <x:c r="D94" s="179" t="n">
        <x:v>1.568</x:v>
      </x:c>
      <x:c r="E94" s="179" t="n">
        <x:v>1.54</x:v>
      </x:c>
      <x:c r="F94" s="179" t="n">
        <x:v>1.563</x:v>
      </x:c>
      <x:c r="G94" s="179" t="n">
        <x:v>1.563</x:v>
      </x:c>
      <x:c r="H94" s="180" t="n">
        <x:v>2800095</x:v>
      </x:c>
      <x:c r="I94" s="177" t="str">
        <x:v>AKShare fallback: tencent_fqkline</x:v>
      </x:c>
      <x:c r="J94" s="177" t="str">
        <x:v>live</x:v>
      </x:c>
      <x:c r="K94" s="177" t="str">
        <x:v>https://akshare.akfamily.xyz/</x:v>
      </x:c>
    </x:row>
    <x:row r="95">
      <x:c r="A95" s="177" t="str">
        <x:v>515080.SH</x:v>
      </x:c>
      <x:c r="B95" s="178" t="n">
        <x:v>46241</x:v>
      </x:c>
      <x:c r="C95" s="179" t="n">
        <x:v>1.56</x:v>
      </x:c>
      <x:c r="D95" s="179" t="n">
        <x:v>1.563</x:v>
      </x:c>
      <x:c r="E95" s="179" t="n">
        <x:v>1.55</x:v>
      </x:c>
      <x:c r="F95" s="179" t="n">
        <x:v>1.559</x:v>
      </x:c>
      <x:c r="G95" s="179" t="n">
        <x:v>1.559</x:v>
      </x:c>
      <x:c r="H95" s="180" t="n">
        <x:v>2024229</x:v>
      </x:c>
      <x:c r="I95" s="177" t="str">
        <x:v>AKShare fallback: tencent_fqkline</x:v>
      </x:c>
      <x:c r="J95" s="177" t="str">
        <x:v>live</x:v>
      </x:c>
      <x:c r="K95" s="177" t="str">
        <x:v>https://akshare.akfamily.xyz/</x:v>
      </x:c>
    </x:row>
    <x:row r="96">
      <x:c r="A96" s="177" t="str">
        <x:v>515080.SH</x:v>
      </x:c>
      <x:c r="B96" s="178" t="n">
        <x:v>46244</x:v>
      </x:c>
      <x:c r="C96" s="179" t="n">
        <x:v>1.557</x:v>
      </x:c>
      <x:c r="D96" s="179" t="n">
        <x:v>1.581</x:v>
      </x:c>
      <x:c r="E96" s="179" t="n">
        <x:v>1.555</x:v>
      </x:c>
      <x:c r="F96" s="179" t="n">
        <x:v>1.577</x:v>
      </x:c>
      <x:c r="G96" s="179" t="n">
        <x:v>1.577</x:v>
      </x:c>
      <x:c r="H96" s="180" t="n">
        <x:v>2196714</x:v>
      </x:c>
      <x:c r="I96" s="177" t="str">
        <x:v>AKShare fallback: tencent_fqkline</x:v>
      </x:c>
      <x:c r="J96" s="177" t="str">
        <x:v>live</x:v>
      </x:c>
      <x:c r="K96" s="177" t="str">
        <x:v>https://akshare.akfamily.xyz/</x:v>
      </x:c>
    </x:row>
    <x:row r="97">
      <x:c r="A97" s="177" t="str">
        <x:v>515080.SH</x:v>
      </x:c>
      <x:c r="B97" s="178" t="n">
        <x:v>46245</x:v>
      </x:c>
      <x:c r="C97" s="179" t="n">
        <x:v>1.577</x:v>
      </x:c>
      <x:c r="D97" s="179" t="n">
        <x:v>1.585</x:v>
      </x:c>
      <x:c r="E97" s="179" t="n">
        <x:v>1.567</x:v>
      </x:c>
      <x:c r="F97" s="179" t="n">
        <x:v>1.569</x:v>
      </x:c>
      <x:c r="G97" s="179" t="n">
        <x:v>1.569</x:v>
      </x:c>
      <x:c r="H97" s="180" t="n">
        <x:v>2385157</x:v>
      </x:c>
      <x:c r="I97" s="177" t="str">
        <x:v>AKShare fallback: tencent_fqkline</x:v>
      </x:c>
      <x:c r="J97" s="177" t="str">
        <x:v>live</x:v>
      </x:c>
      <x:c r="K97" s="177" t="str">
        <x:v>https://akshare.akfamily.xyz/</x:v>
      </x:c>
    </x:row>
    <x:row r="98">
      <x:c r="A98" s="177" t="str">
        <x:v>515080.SH</x:v>
      </x:c>
      <x:c r="B98" s="178" t="n">
        <x:v>46246</x:v>
      </x:c>
      <x:c r="C98" s="179" t="n">
        <x:v>1.566</x:v>
      </x:c>
      <x:c r="D98" s="179" t="n">
        <x:v>1.571</x:v>
      </x:c>
      <x:c r="E98" s="179" t="n">
        <x:v>1.559</x:v>
      </x:c>
      <x:c r="F98" s="179" t="n">
        <x:v>1.565</x:v>
      </x:c>
      <x:c r="G98" s="179" t="n">
        <x:v>1.565</x:v>
      </x:c>
      <x:c r="H98" s="180" t="n">
        <x:v>1553159</x:v>
      </x:c>
      <x:c r="I98" s="177" t="str">
        <x:v>AKShare fallback: tencent_fqkline</x:v>
      </x:c>
      <x:c r="J98" s="177" t="str">
        <x:v>live</x:v>
      </x:c>
      <x:c r="K98" s="177" t="str">
        <x:v>https://akshare.akfamily.xyz/</x:v>
      </x:c>
    </x:row>
    <x:row r="99">
      <x:c r="A99" s="177" t="str">
        <x:v>515080.SH</x:v>
      </x:c>
      <x:c r="B99" s="178" t="n">
        <x:v>46247</x:v>
      </x:c>
      <x:c r="C99" s="179" t="n">
        <x:v>1.561</x:v>
      </x:c>
      <x:c r="D99" s="179" t="n">
        <x:v>1.562</x:v>
      </x:c>
      <x:c r="E99" s="179" t="n">
        <x:v>1.549</x:v>
      </x:c>
      <x:c r="F99" s="179" t="n">
        <x:v>1.549</x:v>
      </x:c>
      <x:c r="G99" s="179" t="n">
        <x:v>1.549</x:v>
      </x:c>
      <x:c r="H99" s="180" t="n">
        <x:v>1912705</x:v>
      </x:c>
      <x:c r="I99" s="177" t="str">
        <x:v>AKShare fallback: tencent_fqkline</x:v>
      </x:c>
      <x:c r="J99" s="177" t="str">
        <x:v>live</x:v>
      </x:c>
      <x:c r="K99" s="177" t="str">
        <x:v>https://akshare.akfamily.xyz/</x:v>
      </x:c>
    </x:row>
    <x:row r="100">
      <x:c r="A100" s="177" t="str">
        <x:v>515080.SH</x:v>
      </x:c>
      <x:c r="B100" s="178" t="n">
        <x:v>46248</x:v>
      </x:c>
      <x:c r="C100" s="179" t="n">
        <x:v>1.549</x:v>
      </x:c>
      <x:c r="D100" s="179" t="n">
        <x:v>1.556</x:v>
      </x:c>
      <x:c r="E100" s="179" t="n">
        <x:v>1.541</x:v>
      </x:c>
      <x:c r="F100" s="179" t="n">
        <x:v>1.555</x:v>
      </x:c>
      <x:c r="G100" s="179" t="n">
        <x:v>1.555</x:v>
      </x:c>
      <x:c r="H100" s="180" t="n">
        <x:v>1623289</x:v>
      </x:c>
      <x:c r="I100" s="177" t="str">
        <x:v>AKShare fallback: tencent_fqkline</x:v>
      </x:c>
      <x:c r="J100" s="177" t="str">
        <x:v>live</x:v>
      </x:c>
      <x:c r="K100" s="177" t="str">
        <x:v>https://akshare.akfamily.xyz/</x:v>
      </x:c>
    </x:row>
    <x:row r="101">
      <x:c r="A101" s="177" t="str">
        <x:v>515080.SH</x:v>
      </x:c>
      <x:c r="B101" s="178" t="n">
        <x:v>46251</x:v>
      </x:c>
      <x:c r="C101" s="179" t="n">
        <x:v>1.553</x:v>
      </x:c>
      <x:c r="D101" s="179" t="n">
        <x:v>1.559</x:v>
      </x:c>
      <x:c r="E101" s="179" t="n">
        <x:v>1.545</x:v>
      </x:c>
      <x:c r="F101" s="179" t="n">
        <x:v>1.559</x:v>
      </x:c>
      <x:c r="G101" s="179" t="n">
        <x:v>1.559</x:v>
      </x:c>
      <x:c r="H101" s="180" t="n">
        <x:v>1857608</x:v>
      </x:c>
      <x:c r="I101" s="177" t="str">
        <x:v>AKShare fallback: tencent_fqkline</x:v>
      </x:c>
      <x:c r="J101" s="177" t="str">
        <x:v>live</x:v>
      </x:c>
      <x:c r="K101" s="177" t="str">
        <x:v>https://akshare.akfamily.xyz/</x:v>
      </x:c>
    </x:row>
    <x:row r="102">
      <x:c r="A102" s="177" t="str">
        <x:v>515080.SH</x:v>
      </x:c>
      <x:c r="B102" s="178" t="n">
        <x:v>46252</x:v>
      </x:c>
      <x:c r="C102" s="179" t="n">
        <x:v>1.558</x:v>
      </x:c>
      <x:c r="D102" s="179" t="n">
        <x:v>1.572</x:v>
      </x:c>
      <x:c r="E102" s="179" t="n">
        <x:v>1.556</x:v>
      </x:c>
      <x:c r="F102" s="179" t="n">
        <x:v>1.568</x:v>
      </x:c>
      <x:c r="G102" s="179" t="n">
        <x:v>1.568</x:v>
      </x:c>
      <x:c r="H102" s="180" t="n">
        <x:v>3061646</x:v>
      </x:c>
      <x:c r="I102" s="177" t="str">
        <x:v>AKShare fallback: tencent_fqkline</x:v>
      </x:c>
      <x:c r="J102" s="177" t="str">
        <x:v>live</x:v>
      </x:c>
      <x:c r="K102" s="177" t="str">
        <x:v>https://akshare.akfamily.xyz/</x:v>
      </x:c>
    </x:row>
    <x:row r="103">
      <x:c r="A103" s="177" t="str">
        <x:v>515080.SH</x:v>
      </x:c>
      <x:c r="B103" s="178" t="n">
        <x:v>46253</x:v>
      </x:c>
      <x:c r="C103" s="179" t="n">
        <x:v>1.57</x:v>
      </x:c>
      <x:c r="D103" s="179" t="n">
        <x:v>1.581</x:v>
      </x:c>
      <x:c r="E103" s="179" t="n">
        <x:v>1.57</x:v>
      </x:c>
      <x:c r="F103" s="179" t="n">
        <x:v>1.574</x:v>
      </x:c>
      <x:c r="G103" s="179" t="n">
        <x:v>1.574</x:v>
      </x:c>
      <x:c r="H103" s="180" t="n">
        <x:v>2776382</x:v>
      </x:c>
      <x:c r="I103" s="177" t="str">
        <x:v>AKShare fallback: tencent_fqkline</x:v>
      </x:c>
      <x:c r="J103" s="177" t="str">
        <x:v>live</x:v>
      </x:c>
      <x:c r="K103" s="177" t="str">
        <x:v>https://akshare.akfamily.xyz/</x:v>
      </x:c>
    </x:row>
    <x:row r="104">
      <x:c r="A104" s="177" t="str">
        <x:v>515080.SH</x:v>
      </x:c>
      <x:c r="B104" s="178" t="n">
        <x:v>46254</x:v>
      </x:c>
      <x:c r="C104" s="179" t="n">
        <x:v>1.568</x:v>
      </x:c>
      <x:c r="D104" s="179" t="n">
        <x:v>1.59</x:v>
      </x:c>
      <x:c r="E104" s="179" t="n">
        <x:v>1.567</x:v>
      </x:c>
      <x:c r="F104" s="179" t="n">
        <x:v>1.585</x:v>
      </x:c>
      <x:c r="G104" s="179" t="n">
        <x:v>1.585</x:v>
      </x:c>
      <x:c r="H104" s="180" t="n">
        <x:v>2283844</x:v>
      </x:c>
      <x:c r="I104" s="177" t="str">
        <x:v>AKShare fallback: tencent_fqkline</x:v>
      </x:c>
      <x:c r="J104" s="177" t="str">
        <x:v>live</x:v>
      </x:c>
      <x:c r="K104" s="177" t="str">
        <x:v>https://akshare.akfamily.xyz/</x:v>
      </x:c>
    </x:row>
    <x:row r="105">
      <x:c r="A105" s="177" t="str">
        <x:v>515080.SH</x:v>
      </x:c>
      <x:c r="B105" s="178" t="n">
        <x:v>46255</x:v>
      </x:c>
      <x:c r="C105" s="179" t="n">
        <x:v>1.582</x:v>
      </x:c>
      <x:c r="D105" s="179" t="n">
        <x:v>1.585</x:v>
      </x:c>
      <x:c r="E105" s="179" t="n">
        <x:v>1.576</x:v>
      </x:c>
      <x:c r="F105" s="179" t="n">
        <x:v>1.582</x:v>
      </x:c>
      <x:c r="G105" s="179" t="n">
        <x:v>1.582</x:v>
      </x:c>
      <x:c r="H105" s="180" t="n">
        <x:v>1648998</x:v>
      </x:c>
      <x:c r="I105" s="177" t="str">
        <x:v>AKShare fallback: tencent_fqkline</x:v>
      </x:c>
      <x:c r="J105" s="177" t="str">
        <x:v>live</x:v>
      </x:c>
      <x:c r="K105" s="177" t="str">
        <x:v>https://akshare.akfamily.xyz/</x:v>
      </x:c>
    </x:row>
    <x:row r="106">
      <x:c r="A106" s="177" t="str">
        <x:v>515080.SH</x:v>
      </x:c>
      <x:c r="B106" s="178" t="n">
        <x:v>46258</x:v>
      </x:c>
      <x:c r="C106" s="179" t="n">
        <x:v>1.582</x:v>
      </x:c>
      <x:c r="D106" s="179" t="n">
        <x:v>1.605</x:v>
      </x:c>
      <x:c r="E106" s="179" t="n">
        <x:v>1.58</x:v>
      </x:c>
      <x:c r="F106" s="179" t="n">
        <x:v>1.602</x:v>
      </x:c>
      <x:c r="G106" s="179" t="n">
        <x:v>1.602</x:v>
      </x:c>
      <x:c r="H106" s="180" t="n">
        <x:v>3401887</x:v>
      </x:c>
      <x:c r="I106" s="177" t="str">
        <x:v>AKShare fallback: tencent_fqkline</x:v>
      </x:c>
      <x:c r="J106" s="177" t="str">
        <x:v>live</x:v>
      </x:c>
      <x:c r="K106" s="177" t="str">
        <x:v>https://akshare.akfamily.xyz/</x:v>
      </x:c>
    </x:row>
    <x:row r="107">
      <x:c r="A107" s="177" t="str">
        <x:v>515080.SH</x:v>
      </x:c>
      <x:c r="B107" s="178" t="n">
        <x:v>46259</x:v>
      </x:c>
      <x:c r="C107" s="179" t="n">
        <x:v>1.602</x:v>
      </x:c>
      <x:c r="D107" s="179" t="n">
        <x:v>1.608</x:v>
      </x:c>
      <x:c r="E107" s="179" t="n">
        <x:v>1.59</x:v>
      </x:c>
      <x:c r="F107" s="179" t="n">
        <x:v>1.594</x:v>
      </x:c>
      <x:c r="G107" s="179" t="n">
        <x:v>1.594</x:v>
      </x:c>
      <x:c r="H107" s="180" t="n">
        <x:v>2269031</x:v>
      </x:c>
      <x:c r="I107" s="177" t="str">
        <x:v>AKShare fallback: tencent_fqkline</x:v>
      </x:c>
      <x:c r="J107" s="177" t="str">
        <x:v>live</x:v>
      </x:c>
      <x:c r="K107" s="177" t="str">
        <x:v>https://akshare.akfamily.xyz/</x:v>
      </x:c>
    </x:row>
    <x:row r="108">
      <x:c r="A108" s="177" t="str">
        <x:v>515080.SH</x:v>
      </x:c>
      <x:c r="B108" s="178" t="n">
        <x:v>46260</x:v>
      </x:c>
      <x:c r="C108" s="179" t="n">
        <x:v>1.59</x:v>
      </x:c>
      <x:c r="D108" s="179" t="n">
        <x:v>1.607</x:v>
      </x:c>
      <x:c r="E108" s="179" t="n">
        <x:v>1.585</x:v>
      </x:c>
      <x:c r="F108" s="179" t="n">
        <x:v>1.606</x:v>
      </x:c>
      <x:c r="G108" s="179" t="n">
        <x:v>1.606</x:v>
      </x:c>
      <x:c r="H108" s="180" t="n">
        <x:v>2192007</x:v>
      </x:c>
      <x:c r="I108" s="177" t="str">
        <x:v>AKShare fallback: tencent_fqkline</x:v>
      </x:c>
      <x:c r="J108" s="177" t="str">
        <x:v>live</x:v>
      </x:c>
      <x:c r="K108" s="177" t="str">
        <x:v>https://akshare.akfamily.xyz/</x:v>
      </x:c>
    </x:row>
    <x:row r="109">
      <x:c r="A109" s="177" t="str">
        <x:v>515080.SH</x:v>
      </x:c>
      <x:c r="B109" s="178" t="n">
        <x:v>46261</x:v>
      </x:c>
      <x:c r="C109" s="179" t="n">
        <x:v>0</x:v>
      </x:c>
      <x:c r="D109" s="179" t="n">
        <x:v>0</x:v>
      </x:c>
      <x:c r="E109" s="179" t="n">
        <x:v>0</x:v>
      </x:c>
      <x:c r="F109" s="179" t="n">
        <x:v>1.606</x:v>
      </x:c>
      <x:c r="G109" s="179" t="n">
        <x:v>1.606</x:v>
      </x:c>
      <x:c r="H109" s="180" t="n">
        <x:v>0</x:v>
      </x:c>
      <x:c r="I109" s="177" t="str">
        <x:v>AKShare fallback: tencent_fqkline</x:v>
      </x:c>
      <x:c r="J109" s="177" t="str">
        <x:v>live</x:v>
      </x:c>
      <x:c r="K109" s="177" t="str">
        <x:v>https://akshare.akfamily.xyz/</x:v>
      </x:c>
    </x:row>
    <x:row r="110">
      <x:c r="A110" s="177" t="str">
        <x:v>518880.SH</x:v>
      </x:c>
      <x:c r="B110" s="178" t="n">
        <x:v>46188</x:v>
      </x:c>
      <x:c r="C110" s="179" t="n">
        <x:v>8.916</x:v>
      </x:c>
      <x:c r="D110" s="179" t="n">
        <x:v>8.988</x:v>
      </x:c>
      <x:c r="E110" s="179" t="n">
        <x:v>8.91</x:v>
      </x:c>
      <x:c r="F110" s="179" t="n">
        <x:v>8.928</x:v>
      </x:c>
      <x:c r="G110" s="179" t="n">
        <x:v>8.928</x:v>
      </x:c>
      <x:c r="H110" s="180" t="n">
        <x:v>4994175</x:v>
      </x:c>
      <x:c r="I110" s="177" t="str">
        <x:v>AKShare fallback: tencent_fqkline</x:v>
      </x:c>
      <x:c r="J110" s="177" t="str">
        <x:v>live</x:v>
      </x:c>
      <x:c r="K110" s="177" t="str">
        <x:v>https://akshare.akfamily.xyz/</x:v>
      </x:c>
    </x:row>
    <x:row r="111">
      <x:c r="A111" s="177" t="str">
        <x:v>518880.SH</x:v>
      </x:c>
      <x:c r="B111" s="178" t="n">
        <x:v>46189</x:v>
      </x:c>
      <x:c r="C111" s="179" t="n">
        <x:v>8.945</x:v>
      </x:c>
      <x:c r="D111" s="179" t="n">
        <x:v>8.968</x:v>
      </x:c>
      <x:c r="E111" s="179" t="n">
        <x:v>8.92</x:v>
      </x:c>
      <x:c r="F111" s="179" t="n">
        <x:v>8.949</x:v>
      </x:c>
      <x:c r="G111" s="179" t="n">
        <x:v>8.949</x:v>
      </x:c>
      <x:c r="H111" s="180" t="n">
        <x:v>2752221</x:v>
      </x:c>
      <x:c r="I111" s="177" t="str">
        <x:v>AKShare fallback: tencent_fqkline</x:v>
      </x:c>
      <x:c r="J111" s="177" t="str">
        <x:v>live</x:v>
      </x:c>
      <x:c r="K111" s="177" t="str">
        <x:v>https://akshare.akfamily.xyz/</x:v>
      </x:c>
    </x:row>
    <x:row r="112">
      <x:c r="A112" s="177" t="str">
        <x:v>518880.SH</x:v>
      </x:c>
      <x:c r="B112" s="178" t="n">
        <x:v>46190</x:v>
      </x:c>
      <x:c r="C112" s="179" t="n">
        <x:v>8.978</x:v>
      </x:c>
      <x:c r="D112" s="179" t="n">
        <x:v>8.986</x:v>
      </x:c>
      <x:c r="E112" s="179" t="n">
        <x:v>8.933</x:v>
      </x:c>
      <x:c r="F112" s="179" t="n">
        <x:v>8.957</x:v>
      </x:c>
      <x:c r="G112" s="179" t="n">
        <x:v>8.957</x:v>
      </x:c>
      <x:c r="H112" s="180" t="n">
        <x:v>2634058</x:v>
      </x:c>
      <x:c r="I112" s="177" t="str">
        <x:v>AKShare fallback: tencent_fqkline</x:v>
      </x:c>
      <x:c r="J112" s="177" t="str">
        <x:v>live</x:v>
      </x:c>
      <x:c r="K112" s="177" t="str">
        <x:v>https://akshare.akfamily.xyz/</x:v>
      </x:c>
    </x:row>
    <x:row r="113">
      <x:c r="A113" s="177" t="str">
        <x:v>518880.SH</x:v>
      </x:c>
      <x:c r="B113" s="178" t="n">
        <x:v>46191</x:v>
      </x:c>
      <x:c r="C113" s="179" t="n">
        <x:v>8.95</x:v>
      </x:c>
      <x:c r="D113" s="179" t="n">
        <x:v>8.964</x:v>
      </x:c>
      <x:c r="E113" s="179" t="n">
        <x:v>8.892</x:v>
      </x:c>
      <x:c r="F113" s="179" t="n">
        <x:v>8.908</x:v>
      </x:c>
      <x:c r="G113" s="179" t="n">
        <x:v>8.908</x:v>
      </x:c>
      <x:c r="H113" s="180" t="n">
        <x:v>2982682</x:v>
      </x:c>
      <x:c r="I113" s="177" t="str">
        <x:v>AKShare fallback: tencent_fqkline</x:v>
      </x:c>
      <x:c r="J113" s="177" t="str">
        <x:v>live</x:v>
      </x:c>
      <x:c r="K113" s="177" t="str">
        <x:v>https://akshare.akfamily.xyz/</x:v>
      </x:c>
    </x:row>
    <x:row r="114">
      <x:c r="A114" s="177" t="str">
        <x:v>518880.SH</x:v>
      </x:c>
      <x:c r="B114" s="178" t="n">
        <x:v>46195</x:v>
      </x:c>
      <x:c r="C114" s="179" t="n">
        <x:v>8.735</x:v>
      </x:c>
      <x:c r="D114" s="179" t="n">
        <x:v>8.742</x:v>
      </x:c>
      <x:c r="E114" s="179" t="n">
        <x:v>8.655</x:v>
      </x:c>
      <x:c r="F114" s="179" t="n">
        <x:v>8.716</x:v>
      </x:c>
      <x:c r="G114" s="179" t="n">
        <x:v>8.716</x:v>
      </x:c>
      <x:c r="H114" s="180" t="n">
        <x:v>4409718</x:v>
      </x:c>
      <x:c r="I114" s="177" t="str">
        <x:v>AKShare fallback: tencent_fqkline</x:v>
      </x:c>
      <x:c r="J114" s="177" t="str">
        <x:v>live</x:v>
      </x:c>
      <x:c r="K114" s="177" t="str">
        <x:v>https://akshare.akfamily.xyz/</x:v>
      </x:c>
    </x:row>
    <x:row r="115">
      <x:c r="A115" s="177" t="str">
        <x:v>518880.SH</x:v>
      </x:c>
      <x:c r="B115" s="178" t="n">
        <x:v>46196</x:v>
      </x:c>
      <x:c r="C115" s="179" t="n">
        <x:v>8.668</x:v>
      </x:c>
      <x:c r="D115" s="179" t="n">
        <x:v>8.674</x:v>
      </x:c>
      <x:c r="E115" s="179" t="n">
        <x:v>8.525</x:v>
      </x:c>
      <x:c r="F115" s="179" t="n">
        <x:v>8.537</x:v>
      </x:c>
      <x:c r="G115" s="179" t="n">
        <x:v>8.537</x:v>
      </x:c>
      <x:c r="H115" s="180" t="n">
        <x:v>4256305</x:v>
      </x:c>
      <x:c r="I115" s="177" t="str">
        <x:v>AKShare fallback: tencent_fqkline</x:v>
      </x:c>
      <x:c r="J115" s="177" t="str">
        <x:v>live</x:v>
      </x:c>
      <x:c r="K115" s="177" t="str">
        <x:v>https://akshare.akfamily.xyz/</x:v>
      </x:c>
    </x:row>
    <x:row r="116">
      <x:c r="A116" s="177" t="str">
        <x:v>518880.SH</x:v>
      </x:c>
      <x:c r="B116" s="178" t="n">
        <x:v>46197</x:v>
      </x:c>
      <x:c r="C116" s="179" t="n">
        <x:v>8.485</x:v>
      </x:c>
      <x:c r="D116" s="179" t="n">
        <x:v>8.53</x:v>
      </x:c>
      <x:c r="E116" s="179" t="n">
        <x:v>8.426</x:v>
      </x:c>
      <x:c r="F116" s="179" t="n">
        <x:v>8.515</x:v>
      </x:c>
      <x:c r="G116" s="179" t="n">
        <x:v>8.515</x:v>
      </x:c>
      <x:c r="H116" s="180" t="n">
        <x:v>4029970</x:v>
      </x:c>
      <x:c r="I116" s="177" t="str">
        <x:v>AKShare fallback: tencent_fqkline</x:v>
      </x:c>
      <x:c r="J116" s="177" t="str">
        <x:v>live</x:v>
      </x:c>
      <x:c r="K116" s="177" t="str">
        <x:v>https://akshare.akfamily.xyz/</x:v>
      </x:c>
    </x:row>
    <x:row r="117">
      <x:c r="A117" s="177" t="str">
        <x:v>518880.SH</x:v>
      </x:c>
      <x:c r="B117" s="178" t="n">
        <x:v>46198</x:v>
      </x:c>
      <x:c r="C117" s="179" t="n">
        <x:v>8.33</x:v>
      </x:c>
      <x:c r="D117" s="179" t="n">
        <x:v>8.33</x:v>
      </x:c>
      <x:c r="E117" s="179" t="n">
        <x:v>8.267</x:v>
      </x:c>
      <x:c r="F117" s="179" t="n">
        <x:v>8.287</x:v>
      </x:c>
      <x:c r="G117" s="179" t="n">
        <x:v>8.287</x:v>
      </x:c>
      <x:c r="H117" s="180" t="n">
        <x:v>5089866</x:v>
      </x:c>
      <x:c r="I117" s="177" t="str">
        <x:v>AKShare fallback: tencent_fqkline</x:v>
      </x:c>
      <x:c r="J117" s="177" t="str">
        <x:v>live</x:v>
      </x:c>
      <x:c r="K117" s="177" t="str">
        <x:v>https://akshare.akfamily.xyz/</x:v>
      </x:c>
    </x:row>
    <x:row r="118">
      <x:c r="A118" s="177" t="str">
        <x:v>518880.SH</x:v>
      </x:c>
      <x:c r="B118" s="178" t="n">
        <x:v>46199</x:v>
      </x:c>
      <x:c r="C118" s="179" t="n">
        <x:v>8.365</x:v>
      </x:c>
      <x:c r="D118" s="179" t="n">
        <x:v>8.393</x:v>
      </x:c>
      <x:c r="E118" s="179" t="n">
        <x:v>8.293</x:v>
      </x:c>
      <x:c r="F118" s="179" t="n">
        <x:v>8.39</x:v>
      </x:c>
      <x:c r="G118" s="179" t="n">
        <x:v>8.39</x:v>
      </x:c>
      <x:c r="H118" s="180" t="n">
        <x:v>3848075</x:v>
      </x:c>
      <x:c r="I118" s="177" t="str">
        <x:v>AKShare fallback: tencent_fqkline</x:v>
      </x:c>
      <x:c r="J118" s="177" t="str">
        <x:v>live</x:v>
      </x:c>
      <x:c r="K118" s="177" t="str">
        <x:v>https://akshare.akfamily.xyz/</x:v>
      </x:c>
    </x:row>
    <x:row r="119">
      <x:c r="A119" s="177" t="str">
        <x:v>518880.SH</x:v>
      </x:c>
      <x:c r="B119" s="178" t="n">
        <x:v>46202</x:v>
      </x:c>
      <x:c r="C119" s="179" t="n">
        <x:v>8.445</x:v>
      </x:c>
      <x:c r="D119" s="179" t="n">
        <x:v>8.479</x:v>
      </x:c>
      <x:c r="E119" s="179" t="n">
        <x:v>8.404</x:v>
      </x:c>
      <x:c r="F119" s="179" t="n">
        <x:v>8.449</x:v>
      </x:c>
      <x:c r="G119" s="179" t="n">
        <x:v>8.449</x:v>
      </x:c>
      <x:c r="H119" s="180" t="n">
        <x:v>3398349</x:v>
      </x:c>
      <x:c r="I119" s="177" t="str">
        <x:v>AKShare fallback: tencent_fqkline</x:v>
      </x:c>
      <x:c r="J119" s="177" t="str">
        <x:v>live</x:v>
      </x:c>
      <x:c r="K119" s="177" t="str">
        <x:v>https://akshare.akfamily.xyz/</x:v>
      </x:c>
    </x:row>
    <x:row r="120">
      <x:c r="A120" s="177" t="str">
        <x:v>518880.SH</x:v>
      </x:c>
      <x:c r="B120" s="178" t="n">
        <x:v>46203</x:v>
      </x:c>
      <x:c r="C120" s="179" t="n">
        <x:v>8.262</x:v>
      </x:c>
      <x:c r="D120" s="179" t="n">
        <x:v>8.389</x:v>
      </x:c>
      <x:c r="E120" s="179" t="n">
        <x:v>8.224</x:v>
      </x:c>
      <x:c r="F120" s="179" t="n">
        <x:v>8.378</x:v>
      </x:c>
      <x:c r="G120" s="179" t="n">
        <x:v>8.378</x:v>
      </x:c>
      <x:c r="H120" s="180" t="n">
        <x:v>4192779</x:v>
      </x:c>
      <x:c r="I120" s="177" t="str">
        <x:v>AKShare fallback: tencent_fqkline</x:v>
      </x:c>
      <x:c r="J120" s="177" t="str">
        <x:v>live</x:v>
      </x:c>
      <x:c r="K120" s="177" t="str">
        <x:v>https://akshare.akfamily.xyz/</x:v>
      </x:c>
    </x:row>
    <x:row r="121">
      <x:c r="A121" s="177" t="str">
        <x:v>518880.SH</x:v>
      </x:c>
      <x:c r="B121" s="178" t="n">
        <x:v>46204</x:v>
      </x:c>
      <x:c r="C121" s="179" t="n">
        <x:v>8.284</x:v>
      </x:c>
      <x:c r="D121" s="179" t="n">
        <x:v>8.3</x:v>
      </x:c>
      <x:c r="E121" s="179" t="n">
        <x:v>8.253</x:v>
      </x:c>
      <x:c r="F121" s="179" t="n">
        <x:v>8.271</x:v>
      </x:c>
      <x:c r="G121" s="179" t="n">
        <x:v>8.271</x:v>
      </x:c>
      <x:c r="H121" s="180" t="n">
        <x:v>3052899</x:v>
      </x:c>
      <x:c r="I121" s="177" t="str">
        <x:v>AKShare fallback: tencent_fqkline</x:v>
      </x:c>
      <x:c r="J121" s="177" t="str">
        <x:v>live</x:v>
      </x:c>
      <x:c r="K121" s="177" t="str">
        <x:v>https://akshare.akfamily.xyz/</x:v>
      </x:c>
    </x:row>
    <x:row r="122">
      <x:c r="A122" s="177" t="str">
        <x:v>518880.SH</x:v>
      </x:c>
      <x:c r="B122" s="178" t="n">
        <x:v>46205</x:v>
      </x:c>
      <x:c r="C122" s="179" t="n">
        <x:v>8.425</x:v>
      </x:c>
      <x:c r="D122" s="179" t="n">
        <x:v>8.484</x:v>
      </x:c>
      <x:c r="E122" s="179" t="n">
        <x:v>8.397</x:v>
      </x:c>
      <x:c r="F122" s="179" t="n">
        <x:v>8.475</x:v>
      </x:c>
      <x:c r="G122" s="179" t="n">
        <x:v>8.475</x:v>
      </x:c>
      <x:c r="H122" s="180" t="n">
        <x:v>5149790</x:v>
      </x:c>
      <x:c r="I122" s="177" t="str">
        <x:v>AKShare fallback: tencent_fqkline</x:v>
      </x:c>
      <x:c r="J122" s="177" t="str">
        <x:v>live</x:v>
      </x:c>
      <x:c r="K122" s="177" t="str">
        <x:v>https://akshare.akfamily.xyz/</x:v>
      </x:c>
    </x:row>
    <x:row r="123">
      <x:c r="A123" s="177" t="str">
        <x:v>518880.SH</x:v>
      </x:c>
      <x:c r="B123" s="178" t="n">
        <x:v>46206</x:v>
      </x:c>
      <x:c r="C123" s="179" t="n">
        <x:v>8.706</x:v>
      </x:c>
      <x:c r="D123" s="179" t="n">
        <x:v>8.726</x:v>
      </x:c>
      <x:c r="E123" s="179" t="n">
        <x:v>8.636</x:v>
      </x:c>
      <x:c r="F123" s="179" t="n">
        <x:v>8.672</x:v>
      </x:c>
      <x:c r="G123" s="179" t="n">
        <x:v>8.672</x:v>
      </x:c>
      <x:c r="H123" s="180" t="n">
        <x:v>4676685</x:v>
      </x:c>
      <x:c r="I123" s="177" t="str">
        <x:v>AKShare fallback: tencent_fqkline</x:v>
      </x:c>
      <x:c r="J123" s="177" t="str">
        <x:v>live</x:v>
      </x:c>
      <x:c r="K123" s="177" t="str">
        <x:v>https://akshare.akfamily.xyz/</x:v>
      </x:c>
    </x:row>
    <x:row r="124">
      <x:c r="A124" s="177" t="str">
        <x:v>518880.SH</x:v>
      </x:c>
      <x:c r="B124" s="178" t="n">
        <x:v>46209</x:v>
      </x:c>
      <x:c r="C124" s="179" t="n">
        <x:v>8.696</x:v>
      </x:c>
      <x:c r="D124" s="179" t="n">
        <x:v>8.738</x:v>
      </x:c>
      <x:c r="E124" s="179" t="n">
        <x:v>8.62</x:v>
      </x:c>
      <x:c r="F124" s="179" t="n">
        <x:v>8.631</x:v>
      </x:c>
      <x:c r="G124" s="179" t="n">
        <x:v>8.631</x:v>
      </x:c>
      <x:c r="H124" s="180" t="n">
        <x:v>3162708</x:v>
      </x:c>
      <x:c r="I124" s="177" t="str">
        <x:v>AKShare fallback: tencent_fqkline</x:v>
      </x:c>
      <x:c r="J124" s="177" t="str">
        <x:v>live</x:v>
      </x:c>
      <x:c r="K124" s="177" t="str">
        <x:v>https://akshare.akfamily.xyz/</x:v>
      </x:c>
    </x:row>
    <x:row r="125">
      <x:c r="A125" s="177" t="str">
        <x:v>518880.SH</x:v>
      </x:c>
      <x:c r="B125" s="178" t="n">
        <x:v>46210</x:v>
      </x:c>
      <x:c r="C125" s="179" t="n">
        <x:v>8.59</x:v>
      </x:c>
      <x:c r="D125" s="179" t="n">
        <x:v>8.62</x:v>
      </x:c>
      <x:c r="E125" s="179" t="n">
        <x:v>8.564</x:v>
      </x:c>
      <x:c r="F125" s="179" t="n">
        <x:v>8.597</x:v>
      </x:c>
      <x:c r="G125" s="179" t="n">
        <x:v>8.597</x:v>
      </x:c>
      <x:c r="H125" s="180" t="n">
        <x:v>2238577</x:v>
      </x:c>
      <x:c r="I125" s="177" t="str">
        <x:v>AKShare fallback: tencent_fqkline</x:v>
      </x:c>
      <x:c r="J125" s="177" t="str">
        <x:v>live</x:v>
      </x:c>
      <x:c r="K125" s="177" t="str">
        <x:v>https://akshare.akfamily.xyz/</x:v>
      </x:c>
    </x:row>
    <x:row r="126">
      <x:c r="A126" s="177" t="str">
        <x:v>518880.SH</x:v>
      </x:c>
      <x:c r="B126" s="178" t="n">
        <x:v>46211</x:v>
      </x:c>
      <x:c r="C126" s="179" t="n">
        <x:v>8.543</x:v>
      </x:c>
      <x:c r="D126" s="179" t="n">
        <x:v>8.605</x:v>
      </x:c>
      <x:c r="E126" s="179" t="n">
        <x:v>8.53</x:v>
      </x:c>
      <x:c r="F126" s="179" t="n">
        <x:v>8.589</x:v>
      </x:c>
      <x:c r="G126" s="179" t="n">
        <x:v>8.589</x:v>
      </x:c>
      <x:c r="H126" s="180" t="n">
        <x:v>2410682</x:v>
      </x:c>
      <x:c r="I126" s="177" t="str">
        <x:v>AKShare fallback: tencent_fqkline</x:v>
      </x:c>
      <x:c r="J126" s="177" t="str">
        <x:v>live</x:v>
      </x:c>
      <x:c r="K126" s="177" t="str">
        <x:v>https://akshare.akfamily.xyz/</x:v>
      </x:c>
    </x:row>
    <x:row r="127">
      <x:c r="A127" s="177" t="str">
        <x:v>518880.SH</x:v>
      </x:c>
      <x:c r="B127" s="178" t="n">
        <x:v>46212</x:v>
      </x:c>
      <x:c r="C127" s="179" t="n">
        <x:v>8.495</x:v>
      </x:c>
      <x:c r="D127" s="179" t="n">
        <x:v>8.55</x:v>
      </x:c>
      <x:c r="E127" s="179" t="n">
        <x:v>8.446</x:v>
      </x:c>
      <x:c r="F127" s="179" t="n">
        <x:v>8.544</x:v>
      </x:c>
      <x:c r="G127" s="179" t="n">
        <x:v>8.544</x:v>
      </x:c>
      <x:c r="H127" s="180" t="n">
        <x:v>2454207</x:v>
      </x:c>
      <x:c r="I127" s="177" t="str">
        <x:v>AKShare fallback: tencent_fqkline</x:v>
      </x:c>
      <x:c r="J127" s="177" t="str">
        <x:v>live</x:v>
      </x:c>
      <x:c r="K127" s="177" t="str">
        <x:v>https://akshare.akfamily.xyz/</x:v>
      </x:c>
    </x:row>
    <x:row r="128">
      <x:c r="A128" s="177" t="str">
        <x:v>518880.SH</x:v>
      </x:c>
      <x:c r="B128" s="178" t="n">
        <x:v>46213</x:v>
      </x:c>
      <x:c r="C128" s="179" t="n">
        <x:v>8.551</x:v>
      </x:c>
      <x:c r="D128" s="179" t="n">
        <x:v>8.587</x:v>
      </x:c>
      <x:c r="E128" s="179" t="n">
        <x:v>8.538</x:v>
      </x:c>
      <x:c r="F128" s="179" t="n">
        <x:v>8.541</x:v>
      </x:c>
      <x:c r="G128" s="179" t="n">
        <x:v>8.541</x:v>
      </x:c>
      <x:c r="H128" s="180" t="n">
        <x:v>2282915</x:v>
      </x:c>
      <x:c r="I128" s="177" t="str">
        <x:v>AKShare fallback: tencent_fqkline</x:v>
      </x:c>
      <x:c r="J128" s="177" t="str">
        <x:v>live</x:v>
      </x:c>
      <x:c r="K128" s="177" t="str">
        <x:v>https://akshare.akfamily.xyz/</x:v>
      </x:c>
    </x:row>
    <x:row r="129">
      <x:c r="A129" s="177" t="str">
        <x:v>518880.SH</x:v>
      </x:c>
      <x:c r="B129" s="178" t="n">
        <x:v>46216</x:v>
      </x:c>
      <x:c r="C129" s="179" t="n">
        <x:v>8.47</x:v>
      </x:c>
      <x:c r="D129" s="179" t="n">
        <x:v>8.497</x:v>
      </x:c>
      <x:c r="E129" s="179" t="n">
        <x:v>8.413</x:v>
      </x:c>
      <x:c r="F129" s="179" t="n">
        <x:v>8.419</x:v>
      </x:c>
      <x:c r="G129" s="179" t="n">
        <x:v>8.419</x:v>
      </x:c>
      <x:c r="H129" s="180" t="n">
        <x:v>3020485</x:v>
      </x:c>
      <x:c r="I129" s="177" t="str">
        <x:v>AKShare fallback: tencent_fqkline</x:v>
      </x:c>
      <x:c r="J129" s="177" t="str">
        <x:v>live</x:v>
      </x:c>
      <x:c r="K129" s="177" t="str">
        <x:v>https://akshare.akfamily.xyz/</x:v>
      </x:c>
    </x:row>
    <x:row r="130">
      <x:c r="A130" s="177" t="str">
        <x:v>518880.SH</x:v>
      </x:c>
      <x:c r="B130" s="178" t="n">
        <x:v>46217</x:v>
      </x:c>
      <x:c r="C130" s="179" t="n">
        <x:v>8.302</x:v>
      </x:c>
      <x:c r="D130" s="179" t="n">
        <x:v>8.389</x:v>
      </x:c>
      <x:c r="E130" s="179" t="n">
        <x:v>8.302</x:v>
      </x:c>
      <x:c r="F130" s="179" t="n">
        <x:v>8.373</x:v>
      </x:c>
      <x:c r="G130" s="179" t="n">
        <x:v>8.373</x:v>
      </x:c>
      <x:c r="H130" s="180" t="n">
        <x:v>2362128</x:v>
      </x:c>
      <x:c r="I130" s="177" t="str">
        <x:v>AKShare fallback: tencent_fqkline</x:v>
      </x:c>
      <x:c r="J130" s="177" t="str">
        <x:v>live</x:v>
      </x:c>
      <x:c r="K130" s="177" t="str">
        <x:v>https://akshare.akfamily.xyz/</x:v>
      </x:c>
    </x:row>
    <x:row r="131">
      <x:c r="A131" s="177" t="str">
        <x:v>518880.SH</x:v>
      </x:c>
      <x:c r="B131" s="178" t="n">
        <x:v>46218</x:v>
      </x:c>
      <x:c r="C131" s="179" t="n">
        <x:v>8.415</x:v>
      </x:c>
      <x:c r="D131" s="179" t="n">
        <x:v>8.42</x:v>
      </x:c>
      <x:c r="E131" s="179" t="n">
        <x:v>8.347</x:v>
      </x:c>
      <x:c r="F131" s="179" t="n">
        <x:v>8.369</x:v>
      </x:c>
      <x:c r="G131" s="179" t="n">
        <x:v>8.369</x:v>
      </x:c>
      <x:c r="H131" s="180" t="n">
        <x:v>2283310</x:v>
      </x:c>
      <x:c r="I131" s="177" t="str">
        <x:v>AKShare fallback: tencent_fqkline</x:v>
      </x:c>
      <x:c r="J131" s="177" t="str">
        <x:v>live</x:v>
      </x:c>
      <x:c r="K131" s="177" t="str">
        <x:v>https://akshare.akfamily.xyz/</x:v>
      </x:c>
    </x:row>
    <x:row r="132">
      <x:c r="A132" s="177" t="str">
        <x:v>518880.SH</x:v>
      </x:c>
      <x:c r="B132" s="178" t="n">
        <x:v>46219</x:v>
      </x:c>
      <x:c r="C132" s="179" t="n">
        <x:v>8.375</x:v>
      </x:c>
      <x:c r="D132" s="179" t="n">
        <x:v>8.395</x:v>
      </x:c>
      <x:c r="E132" s="179" t="n">
        <x:v>8.349</x:v>
      </x:c>
      <x:c r="F132" s="179" t="n">
        <x:v>8.363</x:v>
      </x:c>
      <x:c r="G132" s="179" t="n">
        <x:v>8.363</x:v>
      </x:c>
      <x:c r="H132" s="180" t="n">
        <x:v>1800219</x:v>
      </x:c>
      <x:c r="I132" s="177" t="str">
        <x:v>AKShare fallback: tencent_fqkline</x:v>
      </x:c>
      <x:c r="J132" s="177" t="str">
        <x:v>live</x:v>
      </x:c>
      <x:c r="K132" s="177" t="str">
        <x:v>https://akshare.akfamily.xyz/</x:v>
      </x:c>
    </x:row>
    <x:row r="133">
      <x:c r="A133" s="177" t="str">
        <x:v>518880.SH</x:v>
      </x:c>
      <x:c r="B133" s="178" t="n">
        <x:v>46220</x:v>
      </x:c>
      <x:c r="C133" s="179" t="n">
        <x:v>8.291</x:v>
      </x:c>
      <x:c r="D133" s="179" t="n">
        <x:v>8.326</x:v>
      </x:c>
      <x:c r="E133" s="179" t="n">
        <x:v>8.256</x:v>
      </x:c>
      <x:c r="F133" s="179" t="n">
        <x:v>8.311</x:v>
      </x:c>
      <x:c r="G133" s="179" t="n">
        <x:v>8.311</x:v>
      </x:c>
      <x:c r="H133" s="180" t="n">
        <x:v>2844769</x:v>
      </x:c>
      <x:c r="I133" s="177" t="str">
        <x:v>AKShare fallback: tencent_fqkline</x:v>
      </x:c>
      <x:c r="J133" s="177" t="str">
        <x:v>live</x:v>
      </x:c>
      <x:c r="K133" s="177" t="str">
        <x:v>https://akshare.akfamily.xyz/</x:v>
      </x:c>
    </x:row>
    <x:row r="134">
      <x:c r="A134" s="177" t="str">
        <x:v>518880.SH</x:v>
      </x:c>
      <x:c r="B134" s="178" t="n">
        <x:v>46223</x:v>
      </x:c>
      <x:c r="C134" s="179" t="n">
        <x:v>8.311</x:v>
      </x:c>
      <x:c r="D134" s="179" t="n">
        <x:v>8.362</x:v>
      </x:c>
      <x:c r="E134" s="179" t="n">
        <x:v>8.3</x:v>
      </x:c>
      <x:c r="F134" s="179" t="n">
        <x:v>8.318</x:v>
      </x:c>
      <x:c r="G134" s="179" t="n">
        <x:v>8.318</x:v>
      </x:c>
      <x:c r="H134" s="180" t="n">
        <x:v>2007208</x:v>
      </x:c>
      <x:c r="I134" s="177" t="str">
        <x:v>AKShare fallback: tencent_fqkline</x:v>
      </x:c>
      <x:c r="J134" s="177" t="str">
        <x:v>live</x:v>
      </x:c>
      <x:c r="K134" s="177" t="str">
        <x:v>https://akshare.akfamily.xyz/</x:v>
      </x:c>
    </x:row>
    <x:row r="135">
      <x:c r="A135" s="177" t="str">
        <x:v>518880.SH</x:v>
      </x:c>
      <x:c r="B135" s="178" t="n">
        <x:v>46224</x:v>
      </x:c>
      <x:c r="C135" s="179" t="n">
        <x:v>8.352</x:v>
      </x:c>
      <x:c r="D135" s="179" t="n">
        <x:v>8.477</x:v>
      </x:c>
      <x:c r="E135" s="179" t="n">
        <x:v>8.345</x:v>
      </x:c>
      <x:c r="F135" s="179" t="n">
        <x:v>8.468</x:v>
      </x:c>
      <x:c r="G135" s="179" t="n">
        <x:v>8.468</x:v>
      </x:c>
      <x:c r="H135" s="180" t="n">
        <x:v>3211973</x:v>
      </x:c>
      <x:c r="I135" s="177" t="str">
        <x:v>AKShare fallback: tencent_fqkline</x:v>
      </x:c>
      <x:c r="J135" s="177" t="str">
        <x:v>live</x:v>
      </x:c>
      <x:c r="K135" s="177" t="str">
        <x:v>https://akshare.akfamily.xyz/</x:v>
      </x:c>
    </x:row>
    <x:row r="136">
      <x:c r="A136" s="177" t="str">
        <x:v>518880.SH</x:v>
      </x:c>
      <x:c r="B136" s="178" t="n">
        <x:v>46225</x:v>
      </x:c>
      <x:c r="C136" s="179" t="n">
        <x:v>8.555</x:v>
      </x:c>
      <x:c r="D136" s="179" t="n">
        <x:v>8.614</x:v>
      </x:c>
      <x:c r="E136" s="179" t="n">
        <x:v>8.546</x:v>
      </x:c>
      <x:c r="F136" s="179" t="n">
        <x:v>8.56</x:v>
      </x:c>
      <x:c r="G136" s="179" t="n">
        <x:v>8.56</x:v>
      </x:c>
      <x:c r="H136" s="180" t="n">
        <x:v>6494273</x:v>
      </x:c>
      <x:c r="I136" s="177" t="str">
        <x:v>AKShare fallback: tencent_fqkline</x:v>
      </x:c>
      <x:c r="J136" s="177" t="str">
        <x:v>live</x:v>
      </x:c>
      <x:c r="K136" s="177" t="str">
        <x:v>https://akshare.akfamily.xyz/</x:v>
      </x:c>
    </x:row>
    <x:row r="137">
      <x:c r="A137" s="177" t="str">
        <x:v>518880.SH</x:v>
      </x:c>
      <x:c r="B137" s="178" t="n">
        <x:v>46226</x:v>
      </x:c>
      <x:c r="C137" s="179" t="n">
        <x:v>8.604</x:v>
      </x:c>
      <x:c r="D137" s="179" t="n">
        <x:v>8.61</x:v>
      </x:c>
      <x:c r="E137" s="179" t="n">
        <x:v>8.541</x:v>
      </x:c>
      <x:c r="F137" s="179" t="n">
        <x:v>8.56</x:v>
      </x:c>
      <x:c r="G137" s="179" t="n">
        <x:v>8.56</x:v>
      </x:c>
      <x:c r="H137" s="180" t="n">
        <x:v>3712662</x:v>
      </x:c>
      <x:c r="I137" s="177" t="str">
        <x:v>AKShare fallback: tencent_fqkline</x:v>
      </x:c>
      <x:c r="J137" s="177" t="str">
        <x:v>live</x:v>
      </x:c>
      <x:c r="K137" s="177" t="str">
        <x:v>https://akshare.akfamily.xyz/</x:v>
      </x:c>
    </x:row>
    <x:row r="138">
      <x:c r="A138" s="177" t="str">
        <x:v>518880.SH</x:v>
      </x:c>
      <x:c r="B138" s="178" t="n">
        <x:v>46227</x:v>
      </x:c>
      <x:c r="C138" s="179" t="n">
        <x:v>8.4</x:v>
      </x:c>
      <x:c r="D138" s="179" t="n">
        <x:v>8.42</x:v>
      </x:c>
      <x:c r="E138" s="179" t="n">
        <x:v>8.36</x:v>
      </x:c>
      <x:c r="F138" s="179" t="n">
        <x:v>8.385</x:v>
      </x:c>
      <x:c r="G138" s="179" t="n">
        <x:v>8.385</x:v>
      </x:c>
      <x:c r="H138" s="180" t="n">
        <x:v>3696369</x:v>
      </x:c>
      <x:c r="I138" s="177" t="str">
        <x:v>AKShare fallback: tencent_fqkline</x:v>
      </x:c>
      <x:c r="J138" s="177" t="str">
        <x:v>live</x:v>
      </x:c>
      <x:c r="K138" s="177" t="str">
        <x:v>https://akshare.akfamily.xyz/</x:v>
      </x:c>
    </x:row>
    <x:row r="139">
      <x:c r="A139" s="177" t="str">
        <x:v>518880.SH</x:v>
      </x:c>
      <x:c r="B139" s="178" t="n">
        <x:v>46230</x:v>
      </x:c>
      <x:c r="C139" s="179" t="n">
        <x:v>8.503</x:v>
      </x:c>
      <x:c r="D139" s="179" t="n">
        <x:v>8.527</x:v>
      </x:c>
      <x:c r="E139" s="179" t="n">
        <x:v>8.476</x:v>
      </x:c>
      <x:c r="F139" s="179" t="n">
        <x:v>8.502</x:v>
      </x:c>
      <x:c r="G139" s="179" t="n">
        <x:v>8.502</x:v>
      </x:c>
      <x:c r="H139" s="180" t="n">
        <x:v>2567335</x:v>
      </x:c>
      <x:c r="I139" s="177" t="str">
        <x:v>AKShare fallback: tencent_fqkline</x:v>
      </x:c>
      <x:c r="J139" s="177" t="str">
        <x:v>live</x:v>
      </x:c>
      <x:c r="K139" s="177" t="str">
        <x:v>https://akshare.akfamily.xyz/</x:v>
      </x:c>
    </x:row>
    <x:row r="140">
      <x:c r="A140" s="177" t="str">
        <x:v>518880.SH</x:v>
      </x:c>
      <x:c r="B140" s="178" t="n">
        <x:v>46231</x:v>
      </x:c>
      <x:c r="C140" s="179" t="n">
        <x:v>8.391</x:v>
      </x:c>
      <x:c r="D140" s="179" t="n">
        <x:v>8.406</x:v>
      </x:c>
      <x:c r="E140" s="179" t="n">
        <x:v>8.372</x:v>
      </x:c>
      <x:c r="F140" s="179" t="n">
        <x:v>8.4</x:v>
      </x:c>
      <x:c r="G140" s="179" t="n">
        <x:v>8.4</x:v>
      </x:c>
      <x:c r="H140" s="180" t="n">
        <x:v>2137057</x:v>
      </x:c>
      <x:c r="I140" s="177" t="str">
        <x:v>AKShare fallback: tencent_fqkline</x:v>
      </x:c>
      <x:c r="J140" s="177" t="str">
        <x:v>live</x:v>
      </x:c>
      <x:c r="K140" s="177" t="str">
        <x:v>https://akshare.akfamily.xyz/</x:v>
      </x:c>
    </x:row>
    <x:row r="141">
      <x:c r="A141" s="177" t="str">
        <x:v>518880.SH</x:v>
      </x:c>
      <x:c r="B141" s="178" t="n">
        <x:v>46232</x:v>
      </x:c>
      <x:c r="C141" s="179" t="n">
        <x:v>8.34</x:v>
      </x:c>
      <x:c r="D141" s="179" t="n">
        <x:v>8.399</x:v>
      </x:c>
      <x:c r="E141" s="179" t="n">
        <x:v>8.34</x:v>
      </x:c>
      <x:c r="F141" s="179" t="n">
        <x:v>8.392</x:v>
      </x:c>
      <x:c r="G141" s="179" t="n">
        <x:v>8.392</x:v>
      </x:c>
      <x:c r="H141" s="180" t="n">
        <x:v>2715564</x:v>
      </x:c>
      <x:c r="I141" s="177" t="str">
        <x:v>AKShare fallback: tencent_fqkline</x:v>
      </x:c>
      <x:c r="J141" s="177" t="str">
        <x:v>live</x:v>
      </x:c>
      <x:c r="K141" s="177" t="str">
        <x:v>https://akshare.akfamily.xyz/</x:v>
      </x:c>
    </x:row>
    <x:row r="142">
      <x:c r="A142" s="177" t="str">
        <x:v>518880.SH</x:v>
      </x:c>
      <x:c r="B142" s="178" t="n">
        <x:v>46233</x:v>
      </x:c>
      <x:c r="C142" s="179" t="n">
        <x:v>8.463</x:v>
      </x:c>
      <x:c r="D142" s="179" t="n">
        <x:v>8.484</x:v>
      </x:c>
      <x:c r="E142" s="179" t="n">
        <x:v>8.35</x:v>
      </x:c>
      <x:c r="F142" s="179" t="n">
        <x:v>8.36</x:v>
      </x:c>
      <x:c r="G142" s="179" t="n">
        <x:v>8.36</x:v>
      </x:c>
      <x:c r="H142" s="180" t="n">
        <x:v>4033315</x:v>
      </x:c>
      <x:c r="I142" s="177" t="str">
        <x:v>AKShare fallback: tencent_fqkline</x:v>
      </x:c>
      <x:c r="J142" s="177" t="str">
        <x:v>live</x:v>
      </x:c>
      <x:c r="K142" s="177" t="str">
        <x:v>https://akshare.akfamily.xyz/</x:v>
      </x:c>
    </x:row>
    <x:row r="143">
      <x:c r="A143" s="177" t="str">
        <x:v>518880.SH</x:v>
      </x:c>
      <x:c r="B143" s="178" t="n">
        <x:v>46234</x:v>
      </x:c>
      <x:c r="C143" s="179" t="n">
        <x:v>8.46</x:v>
      </x:c>
      <x:c r="D143" s="179" t="n">
        <x:v>8.464</x:v>
      </x:c>
      <x:c r="E143" s="179" t="n">
        <x:v>8.42</x:v>
      </x:c>
      <x:c r="F143" s="179" t="n">
        <x:v>8.433</x:v>
      </x:c>
      <x:c r="G143" s="179" t="n">
        <x:v>8.433</x:v>
      </x:c>
      <x:c r="H143" s="180" t="n">
        <x:v>2983895</x:v>
      </x:c>
      <x:c r="I143" s="177" t="str">
        <x:v>AKShare fallback: tencent_fqkline</x:v>
      </x:c>
      <x:c r="J143" s="177" t="str">
        <x:v>live</x:v>
      </x:c>
      <x:c r="K143" s="177" t="str">
        <x:v>https://akshare.akfamily.xyz/</x:v>
      </x:c>
    </x:row>
    <x:row r="144">
      <x:c r="A144" s="177" t="str">
        <x:v>518880.SH</x:v>
      </x:c>
      <x:c r="B144" s="178" t="n">
        <x:v>46237</x:v>
      </x:c>
      <x:c r="C144" s="179" t="n">
        <x:v>8.4</x:v>
      </x:c>
      <x:c r="D144" s="179" t="n">
        <x:v>8.43</x:v>
      </x:c>
      <x:c r="E144" s="179" t="n">
        <x:v>8.383</x:v>
      </x:c>
      <x:c r="F144" s="179" t="n">
        <x:v>8.417</x:v>
      </x:c>
      <x:c r="G144" s="179" t="n">
        <x:v>8.417</x:v>
      </x:c>
      <x:c r="H144" s="180" t="n">
        <x:v>3223144</x:v>
      </x:c>
      <x:c r="I144" s="177" t="str">
        <x:v>AKShare fallback: tencent_fqkline</x:v>
      </x:c>
      <x:c r="J144" s="177" t="str">
        <x:v>live</x:v>
      </x:c>
      <x:c r="K144" s="177" t="str">
        <x:v>https://akshare.akfamily.xyz/</x:v>
      </x:c>
    </x:row>
    <x:row r="145">
      <x:c r="A145" s="177" t="str">
        <x:v>518880.SH</x:v>
      </x:c>
      <x:c r="B145" s="178" t="n">
        <x:v>46238</x:v>
      </x:c>
      <x:c r="C145" s="179" t="n">
        <x:v>8.394</x:v>
      </x:c>
      <x:c r="D145" s="179" t="n">
        <x:v>8.425</x:v>
      </x:c>
      <x:c r="E145" s="179" t="n">
        <x:v>8.391</x:v>
      </x:c>
      <x:c r="F145" s="179" t="n">
        <x:v>8.408</x:v>
      </x:c>
      <x:c r="G145" s="179" t="n">
        <x:v>8.408</x:v>
      </x:c>
      <x:c r="H145" s="180" t="n">
        <x:v>2442897</x:v>
      </x:c>
      <x:c r="I145" s="177" t="str">
        <x:v>AKShare fallback: tencent_fqkline</x:v>
      </x:c>
      <x:c r="J145" s="177" t="str">
        <x:v>live</x:v>
      </x:c>
      <x:c r="K145" s="177" t="str">
        <x:v>https://akshare.akfamily.xyz/</x:v>
      </x:c>
    </x:row>
    <x:row r="146">
      <x:c r="A146" s="177" t="str">
        <x:v>518880.SH</x:v>
      </x:c>
      <x:c r="B146" s="178" t="n">
        <x:v>46239</x:v>
      </x:c>
      <x:c r="C146" s="179" t="n">
        <x:v>8.459</x:v>
      </x:c>
      <x:c r="D146" s="179" t="n">
        <x:v>8.644</x:v>
      </x:c>
      <x:c r="E146" s="179" t="n">
        <x:v>8.442</x:v>
      </x:c>
      <x:c r="F146" s="179" t="n">
        <x:v>8.64</x:v>
      </x:c>
      <x:c r="G146" s="179" t="n">
        <x:v>8.64</x:v>
      </x:c>
      <x:c r="H146" s="180" t="n">
        <x:v>7474522</x:v>
      </x:c>
      <x:c r="I146" s="177" t="str">
        <x:v>AKShare fallback: tencent_fqkline</x:v>
      </x:c>
      <x:c r="J146" s="177" t="str">
        <x:v>live</x:v>
      </x:c>
      <x:c r="K146" s="177" t="str">
        <x:v>https://akshare.akfamily.xyz/</x:v>
      </x:c>
    </x:row>
    <x:row r="147">
      <x:c r="A147" s="177" t="str">
        <x:v>518880.SH</x:v>
      </x:c>
      <x:c r="B147" s="178" t="n">
        <x:v>46240</x:v>
      </x:c>
      <x:c r="C147" s="179" t="n">
        <x:v>8.88</x:v>
      </x:c>
      <x:c r="D147" s="179" t="n">
        <x:v>8.905</x:v>
      </x:c>
      <x:c r="E147" s="179" t="n">
        <x:v>8.783</x:v>
      </x:c>
      <x:c r="F147" s="179" t="n">
        <x:v>8.795</x:v>
      </x:c>
      <x:c r="G147" s="179" t="n">
        <x:v>8.795</x:v>
      </x:c>
      <x:c r="H147" s="180" t="n">
        <x:v>8200628</x:v>
      </x:c>
      <x:c r="I147" s="177" t="str">
        <x:v>AKShare fallback: tencent_fqkline</x:v>
      </x:c>
      <x:c r="J147" s="177" t="str">
        <x:v>live</x:v>
      </x:c>
      <x:c r="K147" s="177" t="str">
        <x:v>https://akshare.akfamily.xyz/</x:v>
      </x:c>
    </x:row>
    <x:row r="148">
      <x:c r="A148" s="177" t="str">
        <x:v>518880.SH</x:v>
      </x:c>
      <x:c r="B148" s="178" t="n">
        <x:v>46241</x:v>
      </x:c>
      <x:c r="C148" s="179" t="n">
        <x:v>8.775</x:v>
      </x:c>
      <x:c r="D148" s="179" t="n">
        <x:v>8.892</x:v>
      </x:c>
      <x:c r="E148" s="179" t="n">
        <x:v>8.774</x:v>
      </x:c>
      <x:c r="F148" s="179" t="n">
        <x:v>8.892</x:v>
      </x:c>
      <x:c r="G148" s="179" t="n">
        <x:v>8.892</x:v>
      </x:c>
      <x:c r="H148" s="180" t="n">
        <x:v>6963895</x:v>
      </x:c>
      <x:c r="I148" s="177" t="str">
        <x:v>AKShare fallback: tencent_fqkline</x:v>
      </x:c>
      <x:c r="J148" s="177" t="str">
        <x:v>live</x:v>
      </x:c>
      <x:c r="K148" s="177" t="str">
        <x:v>https://akshare.akfamily.xyz/</x:v>
      </x:c>
    </x:row>
    <x:row r="149">
      <x:c r="A149" s="177" t="str">
        <x:v>518880.SH</x:v>
      </x:c>
      <x:c r="B149" s="178" t="n">
        <x:v>46244</x:v>
      </x:c>
      <x:c r="C149" s="179" t="n">
        <x:v>8.94</x:v>
      </x:c>
      <x:c r="D149" s="179" t="n">
        <x:v>9.005</x:v>
      </x:c>
      <x:c r="E149" s="179" t="n">
        <x:v>8.908</x:v>
      </x:c>
      <x:c r="F149" s="179" t="n">
        <x:v>9.005</x:v>
      </x:c>
      <x:c r="G149" s="179" t="n">
        <x:v>9.005</x:v>
      </x:c>
      <x:c r="H149" s="180" t="n">
        <x:v>6699550</x:v>
      </x:c>
      <x:c r="I149" s="177" t="str">
        <x:v>AKShare fallback: tencent_fqkline</x:v>
      </x:c>
      <x:c r="J149" s="177" t="str">
        <x:v>live</x:v>
      </x:c>
      <x:c r="K149" s="177" t="str">
        <x:v>https://akshare.akfamily.xyz/</x:v>
      </x:c>
    </x:row>
    <x:row r="150">
      <x:c r="A150" s="177" t="str">
        <x:v>518880.SH</x:v>
      </x:c>
      <x:c r="B150" s="178" t="n">
        <x:v>46245</x:v>
      </x:c>
      <x:c r="C150" s="179" t="n">
        <x:v>9.13</x:v>
      </x:c>
      <x:c r="D150" s="179" t="n">
        <x:v>9.163</x:v>
      </x:c>
      <x:c r="E150" s="179" t="n">
        <x:v>9.001</x:v>
      </x:c>
      <x:c r="F150" s="179" t="n">
        <x:v>9.009</x:v>
      </x:c>
      <x:c r="G150" s="179" t="n">
        <x:v>9.009</x:v>
      </x:c>
      <x:c r="H150" s="180" t="n">
        <x:v>9266083</x:v>
      </x:c>
      <x:c r="I150" s="177" t="str">
        <x:v>AKShare fallback: tencent_fqkline</x:v>
      </x:c>
      <x:c r="J150" s="177" t="str">
        <x:v>live</x:v>
      </x:c>
      <x:c r="K150" s="177" t="str">
        <x:v>https://akshare.akfamily.xyz/</x:v>
      </x:c>
    </x:row>
    <x:row r="151">
      <x:c r="A151" s="177" t="str">
        <x:v>518880.SH</x:v>
      </x:c>
      <x:c r="B151" s="178" t="n">
        <x:v>46246</x:v>
      </x:c>
      <x:c r="C151" s="179" t="n">
        <x:v>9.07</x:v>
      </x:c>
      <x:c r="D151" s="179" t="n">
        <x:v>9.121</x:v>
      </x:c>
      <x:c r="E151" s="179" t="n">
        <x:v>9.051</x:v>
      </x:c>
      <x:c r="F151" s="179" t="n">
        <x:v>9.103</x:v>
      </x:c>
      <x:c r="G151" s="179" t="n">
        <x:v>9.103</x:v>
      </x:c>
      <x:c r="H151" s="180" t="n">
        <x:v>5861954</x:v>
      </x:c>
      <x:c r="I151" s="177" t="str">
        <x:v>AKShare fallback: tencent_fqkline</x:v>
      </x:c>
      <x:c r="J151" s="177" t="str">
        <x:v>live</x:v>
      </x:c>
      <x:c r="K151" s="177" t="str">
        <x:v>https://akshare.akfamily.xyz/</x:v>
      </x:c>
    </x:row>
    <x:row r="152">
      <x:c r="A152" s="177" t="str">
        <x:v>518880.SH</x:v>
      </x:c>
      <x:c r="B152" s="178" t="n">
        <x:v>46247</x:v>
      </x:c>
      <x:c r="C152" s="179" t="n">
        <x:v>9.126</x:v>
      </x:c>
      <x:c r="D152" s="179" t="n">
        <x:v>9.144</x:v>
      </x:c>
      <x:c r="E152" s="179" t="n">
        <x:v>9.016</x:v>
      </x:c>
      <x:c r="F152" s="179" t="n">
        <x:v>9.042</x:v>
      </x:c>
      <x:c r="G152" s="179" t="n">
        <x:v>9.042</x:v>
      </x:c>
      <x:c r="H152" s="180" t="n">
        <x:v>5373857</x:v>
      </x:c>
      <x:c r="I152" s="177" t="str">
        <x:v>AKShare fallback: tencent_fqkline</x:v>
      </x:c>
      <x:c r="J152" s="177" t="str">
        <x:v>live</x:v>
      </x:c>
      <x:c r="K152" s="177" t="str">
        <x:v>https://akshare.akfamily.xyz/</x:v>
      </x:c>
    </x:row>
    <x:row r="153">
      <x:c r="A153" s="177" t="str">
        <x:v>518880.SH</x:v>
      </x:c>
      <x:c r="B153" s="178" t="n">
        <x:v>46248</x:v>
      </x:c>
      <x:c r="C153" s="179" t="n">
        <x:v>8.906</x:v>
      </x:c>
      <x:c r="D153" s="179" t="n">
        <x:v>8.949</x:v>
      </x:c>
      <x:c r="E153" s="179" t="n">
        <x:v>8.891</x:v>
      </x:c>
      <x:c r="F153" s="179" t="n">
        <x:v>8.946</x:v>
      </x:c>
      <x:c r="G153" s="179" t="n">
        <x:v>8.946</x:v>
      </x:c>
      <x:c r="H153" s="180" t="n">
        <x:v>5250784</x:v>
      </x:c>
      <x:c r="I153" s="177" t="str">
        <x:v>AKShare fallback: tencent_fqkline</x:v>
      </x:c>
      <x:c r="J153" s="177" t="str">
        <x:v>live</x:v>
      </x:c>
      <x:c r="K153" s="177" t="str">
        <x:v>https://akshare.akfamily.xyz/</x:v>
      </x:c>
    </x:row>
    <x:row r="154">
      <x:c r="A154" s="177" t="str">
        <x:v>518880.SH</x:v>
      </x:c>
      <x:c r="B154" s="178" t="n">
        <x:v>46251</x:v>
      </x:c>
      <x:c r="C154" s="179" t="n">
        <x:v>9.09</x:v>
      </x:c>
      <x:c r="D154" s="179" t="n">
        <x:v>9.095</x:v>
      </x:c>
      <x:c r="E154" s="179" t="n">
        <x:v>9.048</x:v>
      </x:c>
      <x:c r="F154" s="179" t="n">
        <x:v>9.068</x:v>
      </x:c>
      <x:c r="G154" s="179" t="n">
        <x:v>9.068</x:v>
      </x:c>
      <x:c r="H154" s="180" t="n">
        <x:v>4450546</x:v>
      </x:c>
      <x:c r="I154" s="177" t="str">
        <x:v>AKShare fallback: tencent_fqkline</x:v>
      </x:c>
      <x:c r="J154" s="177" t="str">
        <x:v>live</x:v>
      </x:c>
      <x:c r="K154" s="177" t="str">
        <x:v>https://akshare.akfamily.xyz/</x:v>
      </x:c>
    </x:row>
    <x:row r="155">
      <x:c r="A155" s="177" t="str">
        <x:v>518880.SH</x:v>
      </x:c>
      <x:c r="B155" s="178" t="n">
        <x:v>46252</x:v>
      </x:c>
      <x:c r="C155" s="179" t="n">
        <x:v>9.111</x:v>
      </x:c>
      <x:c r="D155" s="179" t="n">
        <x:v>9.126</x:v>
      </x:c>
      <x:c r="E155" s="179" t="n">
        <x:v>9.047</x:v>
      </x:c>
      <x:c r="F155" s="179" t="n">
        <x:v>9.078</x:v>
      </x:c>
      <x:c r="G155" s="179" t="n">
        <x:v>9.078</x:v>
      </x:c>
      <x:c r="H155" s="180" t="n">
        <x:v>3597531</x:v>
      </x:c>
      <x:c r="I155" s="177" t="str">
        <x:v>AKShare fallback: tencent_fqkline</x:v>
      </x:c>
      <x:c r="J155" s="177" t="str">
        <x:v>live</x:v>
      </x:c>
      <x:c r="K155" s="177" t="str">
        <x:v>https://akshare.akfamily.xyz/</x:v>
      </x:c>
    </x:row>
    <x:row r="156">
      <x:c r="A156" s="177" t="str">
        <x:v>518880.SH</x:v>
      </x:c>
      <x:c r="B156" s="178" t="n">
        <x:v>46253</x:v>
      </x:c>
      <x:c r="C156" s="179" t="n">
        <x:v>8.957</x:v>
      </x:c>
      <x:c r="D156" s="179" t="n">
        <x:v>9.011</x:v>
      </x:c>
      <x:c r="E156" s="179" t="n">
        <x:v>8.949</x:v>
      </x:c>
      <x:c r="F156" s="179" t="n">
        <x:v>8.974</x:v>
      </x:c>
      <x:c r="G156" s="179" t="n">
        <x:v>8.974</x:v>
      </x:c>
      <x:c r="H156" s="180" t="n">
        <x:v>4002566</x:v>
      </x:c>
      <x:c r="I156" s="177" t="str">
        <x:v>AKShare fallback: tencent_fqkline</x:v>
      </x:c>
      <x:c r="J156" s="177" t="str">
        <x:v>live</x:v>
      </x:c>
      <x:c r="K156" s="177" t="str">
        <x:v>https://akshare.akfamily.xyz/</x:v>
      </x:c>
    </x:row>
    <x:row r="157">
      <x:c r="A157" s="177" t="str">
        <x:v>518880.SH</x:v>
      </x:c>
      <x:c r="B157" s="178" t="n">
        <x:v>46254</x:v>
      </x:c>
      <x:c r="C157" s="179" t="n">
        <x:v>9.251</x:v>
      </x:c>
      <x:c r="D157" s="179" t="n">
        <x:v>9.253</x:v>
      </x:c>
      <x:c r="E157" s="179" t="n">
        <x:v>9.2</x:v>
      </x:c>
      <x:c r="F157" s="179" t="n">
        <x:v>9.234</x:v>
      </x:c>
      <x:c r="G157" s="179" t="n">
        <x:v>9.234</x:v>
      </x:c>
      <x:c r="H157" s="180" t="n">
        <x:v>5522733</x:v>
      </x:c>
      <x:c r="I157" s="177" t="str">
        <x:v>AKShare fallback: tencent_fqkline</x:v>
      </x:c>
      <x:c r="J157" s="177" t="str">
        <x:v>live</x:v>
      </x:c>
      <x:c r="K157" s="177" t="str">
        <x:v>https://akshare.akfamily.xyz/</x:v>
      </x:c>
    </x:row>
    <x:row r="158">
      <x:c r="A158" s="177" t="str">
        <x:v>518880.SH</x:v>
      </x:c>
      <x:c r="B158" s="178" t="n">
        <x:v>46255</x:v>
      </x:c>
      <x:c r="C158" s="179" t="n">
        <x:v>9.301</x:v>
      </x:c>
      <x:c r="D158" s="179" t="n">
        <x:v>9.391</x:v>
      </x:c>
      <x:c r="E158" s="179" t="n">
        <x:v>9.295</x:v>
      </x:c>
      <x:c r="F158" s="179" t="n">
        <x:v>9.388</x:v>
      </x:c>
      <x:c r="G158" s="179" t="n">
        <x:v>9.388</x:v>
      </x:c>
      <x:c r="H158" s="180" t="n">
        <x:v>8229367</x:v>
      </x:c>
      <x:c r="I158" s="177" t="str">
        <x:v>AKShare fallback: tencent_fqkline</x:v>
      </x:c>
      <x:c r="J158" s="177" t="str">
        <x:v>live</x:v>
      </x:c>
      <x:c r="K158" s="177" t="str">
        <x:v>https://akshare.akfamily.xyz/</x:v>
      </x:c>
    </x:row>
    <x:row r="159">
      <x:c r="A159" s="177" t="str">
        <x:v>518880.SH</x:v>
      </x:c>
      <x:c r="B159" s="178" t="n">
        <x:v>46258</x:v>
      </x:c>
      <x:c r="C159" s="179" t="n">
        <x:v>9.488</x:v>
      </x:c>
      <x:c r="D159" s="179" t="n">
        <x:v>9.582</x:v>
      </x:c>
      <x:c r="E159" s="179" t="n">
        <x:v>9.48</x:v>
      </x:c>
      <x:c r="F159" s="179" t="n">
        <x:v>9.564</x:v>
      </x:c>
      <x:c r="G159" s="179" t="n">
        <x:v>9.564</x:v>
      </x:c>
      <x:c r="H159" s="180" t="n">
        <x:v>9136328</x:v>
      </x:c>
      <x:c r="I159" s="177" t="str">
        <x:v>AKShare fallback: tencent_fqkline</x:v>
      </x:c>
      <x:c r="J159" s="177" t="str">
        <x:v>live</x:v>
      </x:c>
      <x:c r="K159" s="177" t="str">
        <x:v>https://akshare.akfamily.xyz/</x:v>
      </x:c>
    </x:row>
    <x:row r="160">
      <x:c r="A160" s="177" t="str">
        <x:v>518880.SH</x:v>
      </x:c>
      <x:c r="B160" s="178" t="n">
        <x:v>46259</x:v>
      </x:c>
      <x:c r="C160" s="179" t="n">
        <x:v>9.607</x:v>
      </x:c>
      <x:c r="D160" s="179" t="n">
        <x:v>9.62</x:v>
      </x:c>
      <x:c r="E160" s="179" t="n">
        <x:v>9.497</x:v>
      </x:c>
      <x:c r="F160" s="179" t="n">
        <x:v>9.533</x:v>
      </x:c>
      <x:c r="G160" s="179" t="n">
        <x:v>9.533</x:v>
      </x:c>
      <x:c r="H160" s="180" t="n">
        <x:v>9249732</x:v>
      </x:c>
      <x:c r="I160" s="177" t="str">
        <x:v>AKShare fallback: tencent_fqkline</x:v>
      </x:c>
      <x:c r="J160" s="177" t="str">
        <x:v>live</x:v>
      </x:c>
      <x:c r="K160" s="177" t="str">
        <x:v>https://akshare.akfamily.xyz/</x:v>
      </x:c>
    </x:row>
    <x:row r="161">
      <x:c r="A161" s="177" t="str">
        <x:v>518880.SH</x:v>
      </x:c>
      <x:c r="B161" s="178" t="n">
        <x:v>46260</x:v>
      </x:c>
      <x:c r="C161" s="179" t="n">
        <x:v>9.539</x:v>
      </x:c>
      <x:c r="D161" s="179" t="n">
        <x:v>9.588</x:v>
      </x:c>
      <x:c r="E161" s="179" t="n">
        <x:v>9.498</x:v>
      </x:c>
      <x:c r="F161" s="179" t="n">
        <x:v>9.517</x:v>
      </x:c>
      <x:c r="G161" s="179" t="n">
        <x:v>9.517</x:v>
      </x:c>
      <x:c r="H161" s="180" t="n">
        <x:v>5712794</x:v>
      </x:c>
      <x:c r="I161" s="177" t="str">
        <x:v>AKShare fallback: tencent_fqkline</x:v>
      </x:c>
      <x:c r="J161" s="177" t="str">
        <x:v>live</x:v>
      </x:c>
      <x:c r="K161" s="177" t="str">
        <x:v>https://akshare.akfamily.xyz/</x:v>
      </x:c>
    </x:row>
    <x:row r="162">
      <x:c r="A162" s="177" t="str">
        <x:v>518880.SH</x:v>
      </x:c>
      <x:c r="B162" s="178" t="n">
        <x:v>46261</x:v>
      </x:c>
      <x:c r="C162" s="179" t="n">
        <x:v>0</x:v>
      </x:c>
      <x:c r="D162" s="179" t="n">
        <x:v>0</x:v>
      </x:c>
      <x:c r="E162" s="179" t="n">
        <x:v>0</x:v>
      </x:c>
      <x:c r="F162" s="179" t="n">
        <x:v>9.517</x:v>
      </x:c>
      <x:c r="G162" s="179" t="n">
        <x:v>9.517</x:v>
      </x:c>
      <x:c r="H162" s="180" t="n">
        <x:v>0</x:v>
      </x:c>
      <x:c r="I162" s="177" t="str">
        <x:v>AKShare fallback: tencent_fqkline</x:v>
      </x:c>
      <x:c r="J162" s="177" t="str">
        <x:v>live</x:v>
      </x:c>
      <x:c r="K162" s="177" t="str">
        <x:v>https://akshare.akfamily.xyz/</x:v>
      </x:c>
    </x:row>
    <x:row r="163">
      <x:c r="A163" s="177" t="str">
        <x:v>NVDA.US</x:v>
      </x:c>
      <x:c r="B163" s="178" t="n">
        <x:v>46188</x:v>
      </x:c>
      <x:c r="C163" s="179" t="n">
        <x:v>208.92</x:v>
      </x:c>
      <x:c r="D163" s="179" t="n">
        <x:v>212.7107</x:v>
      </x:c>
      <x:c r="E163" s="179" t="n">
        <x:v>208.34</x:v>
      </x:c>
      <x:c r="F163" s="179" t="n">
        <x:v>212.45</x:v>
      </x:c>
      <x:c r="G163" s="179" t="n">
        <x:v>212.45</x:v>
      </x:c>
      <x:c r="H163" s="180" t="n">
        <x:v>149936700</x:v>
      </x:c>
      <x:c r="I163" s="177" t="str">
        <x:v>Nasdaq historical API</x:v>
      </x:c>
      <x:c r="J163" s="177" t="str">
        <x:v>live</x:v>
      </x:c>
      <x:c r="K163" s="177" t="str">
        <x:v>https://www.nasdaq.com/market-activity/stocks/nvda/historical</x:v>
      </x:c>
    </x:row>
    <x:row r="164">
      <x:c r="A164" s="177" t="str">
        <x:v>NVDA.US</x:v>
      </x:c>
      <x:c r="B164" s="178" t="n">
        <x:v>46189</x:v>
      </x:c>
      <x:c r="C164" s="179" t="n">
        <x:v>211.18</x:v>
      </x:c>
      <x:c r="D164" s="179" t="n">
        <x:v>211.49</x:v>
      </x:c>
      <x:c r="E164" s="179" t="n">
        <x:v>207.29</x:v>
      </x:c>
      <x:c r="F164" s="179" t="n">
        <x:v>207.41</x:v>
      </x:c>
      <x:c r="G164" s="179" t="n">
        <x:v>207.41</x:v>
      </x:c>
      <x:c r="H164" s="180" t="n">
        <x:v>125694100</x:v>
      </x:c>
      <x:c r="I164" s="177" t="str">
        <x:v>Nasdaq historical API</x:v>
      </x:c>
      <x:c r="J164" s="177" t="str">
        <x:v>live</x:v>
      </x:c>
      <x:c r="K164" s="177" t="str">
        <x:v>https://www.nasdaq.com/market-activity/stocks/nvda/historical</x:v>
      </x:c>
    </x:row>
    <x:row r="165">
      <x:c r="A165" s="177" t="str">
        <x:v>NVDA.US</x:v>
      </x:c>
      <x:c r="B165" s="178" t="n">
        <x:v>46190</x:v>
      </x:c>
      <x:c r="C165" s="179" t="n">
        <x:v>208.53</x:v>
      </x:c>
      <x:c r="D165" s="179" t="n">
        <x:v>209.21</x:v>
      </x:c>
      <x:c r="E165" s="179" t="n">
        <x:v>203.08</x:v>
      </x:c>
      <x:c r="F165" s="179" t="n">
        <x:v>204.65</x:v>
      </x:c>
      <x:c r="G165" s="179" t="n">
        <x:v>204.65</x:v>
      </x:c>
      <x:c r="H165" s="180" t="n">
        <x:v>128363500</x:v>
      </x:c>
      <x:c r="I165" s="177" t="str">
        <x:v>Nasdaq historical API</x:v>
      </x:c>
      <x:c r="J165" s="177" t="str">
        <x:v>live</x:v>
      </x:c>
      <x:c r="K165" s="177" t="str">
        <x:v>https://www.nasdaq.com/market-activity/stocks/nvda/historical</x:v>
      </x:c>
    </x:row>
    <x:row r="166">
      <x:c r="A166" s="177" t="str">
        <x:v>NVDA.US</x:v>
      </x:c>
      <x:c r="B166" s="178" t="n">
        <x:v>46191</x:v>
      </x:c>
      <x:c r="C166" s="179" t="n">
        <x:v>207.33</x:v>
      </x:c>
      <x:c r="D166" s="179" t="n">
        <x:v>211.39</x:v>
      </x:c>
      <x:c r="E166" s="179" t="n">
        <x:v>206.5</x:v>
      </x:c>
      <x:c r="F166" s="179" t="n">
        <x:v>210.69</x:v>
      </x:c>
      <x:c r="G166" s="179" t="n">
        <x:v>210.69</x:v>
      </x:c>
      <x:c r="H166" s="180" t="n">
        <x:v>241272000</x:v>
      </x:c>
      <x:c r="I166" s="177" t="str">
        <x:v>Nasdaq historical API</x:v>
      </x:c>
      <x:c r="J166" s="177" t="str">
        <x:v>live</x:v>
      </x:c>
      <x:c r="K166" s="177" t="str">
        <x:v>https://www.nasdaq.com/market-activity/stocks/nvda/historical</x:v>
      </x:c>
    </x:row>
    <x:row r="167">
      <x:c r="A167" s="177" t="str">
        <x:v>NVDA.US</x:v>
      </x:c>
      <x:c r="B167" s="178" t="n">
        <x:v>46195</x:v>
      </x:c>
      <x:c r="C167" s="179" t="n">
        <x:v>211.44</x:v>
      </x:c>
      <x:c r="D167" s="179" t="n">
        <x:v>213.99</x:v>
      </x:c>
      <x:c r="E167" s="179" t="n">
        <x:v>207.72</x:v>
      </x:c>
      <x:c r="F167" s="179" t="n">
        <x:v>208.65</x:v>
      </x:c>
      <x:c r="G167" s="179" t="n">
        <x:v>208.65</x:v>
      </x:c>
      <x:c r="H167" s="180" t="n">
        <x:v>122041400</x:v>
      </x:c>
      <x:c r="I167" s="177" t="str">
        <x:v>Nasdaq historical API</x:v>
      </x:c>
      <x:c r="J167" s="177" t="str">
        <x:v>live</x:v>
      </x:c>
      <x:c r="K167" s="177" t="str">
        <x:v>https://www.nasdaq.com/market-activity/stocks/nvda/historical</x:v>
      </x:c>
    </x:row>
    <x:row r="168">
      <x:c r="A168" s="177" t="str">
        <x:v>NVDA.US</x:v>
      </x:c>
      <x:c r="B168" s="178" t="n">
        <x:v>46196</x:v>
      </x:c>
      <x:c r="C168" s="179" t="n">
        <x:v>202.17</x:v>
      </x:c>
      <x:c r="D168" s="179" t="n">
        <x:v>203.77</x:v>
      </x:c>
      <x:c r="E168" s="179" t="n">
        <x:v>200</x:v>
      </x:c>
      <x:c r="F168" s="179" t="n">
        <x:v>200.04</x:v>
      </x:c>
      <x:c r="G168" s="179" t="n">
        <x:v>200.04</x:v>
      </x:c>
      <x:c r="H168" s="180" t="n">
        <x:v>153496200</x:v>
      </x:c>
      <x:c r="I168" s="177" t="str">
        <x:v>Nasdaq historical API</x:v>
      </x:c>
      <x:c r="J168" s="177" t="str">
        <x:v>live</x:v>
      </x:c>
      <x:c r="K168" s="177" t="str">
        <x:v>https://www.nasdaq.com/market-activity/stocks/nvda/historical</x:v>
      </x:c>
    </x:row>
    <x:row r="169">
      <x:c r="A169" s="177" t="str">
        <x:v>NVDA.US</x:v>
      </x:c>
      <x:c r="B169" s="178" t="n">
        <x:v>46197</x:v>
      </x:c>
      <x:c r="C169" s="179" t="n">
        <x:v>200.12</x:v>
      </x:c>
      <x:c r="D169" s="179" t="n">
        <x:v>201.67</x:v>
      </x:c>
      <x:c r="E169" s="179" t="n">
        <x:v>196.58</x:v>
      </x:c>
      <x:c r="F169" s="179" t="n">
        <x:v>199</x:v>
      </x:c>
      <x:c r="G169" s="179" t="n">
        <x:v>199</x:v>
      </x:c>
      <x:c r="H169" s="180" t="n">
        <x:v>151810700</x:v>
      </x:c>
      <x:c r="I169" s="177" t="str">
        <x:v>Nasdaq historical API</x:v>
      </x:c>
      <x:c r="J169" s="177" t="str">
        <x:v>live</x:v>
      </x:c>
      <x:c r="K169" s="177" t="str">
        <x:v>https://www.nasdaq.com/market-activity/stocks/nvda/historical</x:v>
      </x:c>
    </x:row>
    <x:row r="170">
      <x:c r="A170" s="177" t="str">
        <x:v>NVDA.US</x:v>
      </x:c>
      <x:c r="B170" s="178" t="n">
        <x:v>46198</x:v>
      </x:c>
      <x:c r="C170" s="179" t="n">
        <x:v>200.08</x:v>
      </x:c>
      <x:c r="D170" s="179" t="n">
        <x:v>200.8</x:v>
      </x:c>
      <x:c r="E170" s="179" t="n">
        <x:v>192.13</x:v>
      </x:c>
      <x:c r="F170" s="179" t="n">
        <x:v>195.74</x:v>
      </x:c>
      <x:c r="G170" s="179" t="n">
        <x:v>195.74</x:v>
      </x:c>
      <x:c r="H170" s="180" t="n">
        <x:v>150205600</x:v>
      </x:c>
      <x:c r="I170" s="177" t="str">
        <x:v>Nasdaq historical API</x:v>
      </x:c>
      <x:c r="J170" s="177" t="str">
        <x:v>live</x:v>
      </x:c>
      <x:c r="K170" s="177" t="str">
        <x:v>https://www.nasdaq.com/market-activity/stocks/nvda/historical</x:v>
      </x:c>
    </x:row>
    <x:row r="171">
      <x:c r="A171" s="177" t="str">
        <x:v>NVDA.US</x:v>
      </x:c>
      <x:c r="B171" s="178" t="n">
        <x:v>46199</x:v>
      </x:c>
      <x:c r="C171" s="179" t="n">
        <x:v>193.12</x:v>
      </x:c>
      <x:c r="D171" s="179" t="n">
        <x:v>195.55</x:v>
      </x:c>
      <x:c r="E171" s="179" t="n">
        <x:v>191.22</x:v>
      </x:c>
      <x:c r="F171" s="179" t="n">
        <x:v>192.53</x:v>
      </x:c>
      <x:c r="G171" s="179" t="n">
        <x:v>192.53</x:v>
      </x:c>
      <x:c r="H171" s="180" t="n">
        <x:v>179304100</x:v>
      </x:c>
      <x:c r="I171" s="177" t="str">
        <x:v>Nasdaq historical API</x:v>
      </x:c>
      <x:c r="J171" s="177" t="str">
        <x:v>live</x:v>
      </x:c>
      <x:c r="K171" s="177" t="str">
        <x:v>https://www.nasdaq.com/market-activity/stocks/nvda/historical</x:v>
      </x:c>
    </x:row>
    <x:row r="172">
      <x:c r="A172" s="177" t="str">
        <x:v>NVDA.US</x:v>
      </x:c>
      <x:c r="B172" s="178" t="n">
        <x:v>46202</x:v>
      </x:c>
      <x:c r="C172" s="179" t="n">
        <x:v>193.85</x:v>
      </x:c>
      <x:c r="D172" s="179" t="n">
        <x:v>196.18</x:v>
      </x:c>
      <x:c r="E172" s="179" t="n">
        <x:v>189.8</x:v>
      </x:c>
      <x:c r="F172" s="179" t="n">
        <x:v>194.97</x:v>
      </x:c>
      <x:c r="G172" s="179" t="n">
        <x:v>194.97</x:v>
      </x:c>
      <x:c r="H172" s="180" t="n">
        <x:v>148835700</x:v>
      </x:c>
      <x:c r="I172" s="177" t="str">
        <x:v>Nasdaq historical API</x:v>
      </x:c>
      <x:c r="J172" s="177" t="str">
        <x:v>live</x:v>
      </x:c>
      <x:c r="K172" s="177" t="str">
        <x:v>https://www.nasdaq.com/market-activity/stocks/nvda/historical</x:v>
      </x:c>
    </x:row>
    <x:row r="173">
      <x:c r="A173" s="177" t="str">
        <x:v>NVDA.US</x:v>
      </x:c>
      <x:c r="B173" s="178" t="n">
        <x:v>46203</x:v>
      </x:c>
      <x:c r="C173" s="179" t="n">
        <x:v>197.24</x:v>
      </x:c>
      <x:c r="D173" s="179" t="n">
        <x:v>200.63</x:v>
      </x:c>
      <x:c r="E173" s="179" t="n">
        <x:v>195.11</x:v>
      </x:c>
      <x:c r="F173" s="179" t="n">
        <x:v>200.09</x:v>
      </x:c>
      <x:c r="G173" s="179" t="n">
        <x:v>200.09</x:v>
      </x:c>
      <x:c r="H173" s="180" t="n">
        <x:v>166476700</x:v>
      </x:c>
      <x:c r="I173" s="177" t="str">
        <x:v>Nasdaq historical API</x:v>
      </x:c>
      <x:c r="J173" s="177" t="str">
        <x:v>live</x:v>
      </x:c>
      <x:c r="K173" s="177" t="str">
        <x:v>https://www.nasdaq.com/market-activity/stocks/nvda/historical</x:v>
      </x:c>
    </x:row>
    <x:row r="174">
      <x:c r="A174" s="177" t="str">
        <x:v>NVDA.US</x:v>
      </x:c>
      <x:c r="B174" s="178" t="n">
        <x:v>46204</x:v>
      </x:c>
      <x:c r="C174" s="179" t="n">
        <x:v>196.2</x:v>
      </x:c>
      <x:c r="D174" s="179" t="n">
        <x:v>199.85</x:v>
      </x:c>
      <x:c r="E174" s="179" t="n">
        <x:v>193.45</x:v>
      </x:c>
      <x:c r="F174" s="179" t="n">
        <x:v>197.58</x:v>
      </x:c>
      <x:c r="G174" s="179" t="n">
        <x:v>197.58</x:v>
      </x:c>
      <x:c r="H174" s="180" t="n">
        <x:v>146147600</x:v>
      </x:c>
      <x:c r="I174" s="177" t="str">
        <x:v>Nasdaq historical API</x:v>
      </x:c>
      <x:c r="J174" s="177" t="str">
        <x:v>live</x:v>
      </x:c>
      <x:c r="K174" s="177" t="str">
        <x:v>https://www.nasdaq.com/market-activity/stocks/nvda/historical</x:v>
      </x:c>
    </x:row>
    <x:row r="175">
      <x:c r="A175" s="177" t="str">
        <x:v>NVDA.US</x:v>
      </x:c>
      <x:c r="B175" s="178" t="n">
        <x:v>46205</x:v>
      </x:c>
      <x:c r="C175" s="179" t="n">
        <x:v>197.14</x:v>
      </x:c>
      <x:c r="D175" s="179" t="n">
        <x:v>200.055</x:v>
      </x:c>
      <x:c r="E175" s="179" t="n">
        <x:v>192.35</x:v>
      </x:c>
      <x:c r="F175" s="179" t="n">
        <x:v>194.83</x:v>
      </x:c>
      <x:c r="G175" s="179" t="n">
        <x:v>194.83</x:v>
      </x:c>
      <x:c r="H175" s="180" t="n">
        <x:v>142385500</x:v>
      </x:c>
      <x:c r="I175" s="177" t="str">
        <x:v>Nasdaq historical API</x:v>
      </x:c>
      <x:c r="J175" s="177" t="str">
        <x:v>live</x:v>
      </x:c>
      <x:c r="K175" s="177" t="str">
        <x:v>https://www.nasdaq.com/market-activity/stocks/nvda/historical</x:v>
      </x:c>
    </x:row>
    <x:row r="176">
      <x:c r="A176" s="177" t="str">
        <x:v>NVDA.US</x:v>
      </x:c>
      <x:c r="B176" s="178" t="n">
        <x:v>46209</x:v>
      </x:c>
      <x:c r="C176" s="179" t="n">
        <x:v>194.42</x:v>
      </x:c>
      <x:c r="D176" s="179" t="n">
        <x:v>197.55</x:v>
      </x:c>
      <x:c r="E176" s="179" t="n">
        <x:v>193.99</x:v>
      </x:c>
      <x:c r="F176" s="179" t="n">
        <x:v>195.55</x:v>
      </x:c>
      <x:c r="G176" s="179" t="n">
        <x:v>195.55</x:v>
      </x:c>
      <x:c r="H176" s="180" t="n">
        <x:v>108999000</x:v>
      </x:c>
      <x:c r="I176" s="177" t="str">
        <x:v>Nasdaq historical API</x:v>
      </x:c>
      <x:c r="J176" s="177" t="str">
        <x:v>live</x:v>
      </x:c>
      <x:c r="K176" s="177" t="str">
        <x:v>https://www.nasdaq.com/market-activity/stocks/nvda/historical</x:v>
      </x:c>
    </x:row>
    <x:row r="177">
      <x:c r="A177" s="177" t="str">
        <x:v>NVDA.US</x:v>
      </x:c>
      <x:c r="B177" s="178" t="n">
        <x:v>46210</x:v>
      </x:c>
      <x:c r="C177" s="179" t="n">
        <x:v>192.37</x:v>
      </x:c>
      <x:c r="D177" s="179" t="n">
        <x:v>198.41</x:v>
      </x:c>
      <x:c r="E177" s="179" t="n">
        <x:v>191.14</x:v>
      </x:c>
      <x:c r="F177" s="179" t="n">
        <x:v>196.93</x:v>
      </x:c>
      <x:c r="G177" s="179" t="n">
        <x:v>196.93</x:v>
      </x:c>
      <x:c r="H177" s="180" t="n">
        <x:v>124154600</x:v>
      </x:c>
      <x:c r="I177" s="177" t="str">
        <x:v>Nasdaq historical API</x:v>
      </x:c>
      <x:c r="J177" s="177" t="str">
        <x:v>live</x:v>
      </x:c>
      <x:c r="K177" s="177" t="str">
        <x:v>https://www.nasdaq.com/market-activity/stocks/nvda/historical</x:v>
      </x:c>
    </x:row>
    <x:row r="178">
      <x:c r="A178" s="177" t="str">
        <x:v>NVDA.US</x:v>
      </x:c>
      <x:c r="B178" s="178" t="n">
        <x:v>46211</x:v>
      </x:c>
      <x:c r="C178" s="179" t="n">
        <x:v>195.18</x:v>
      </x:c>
      <x:c r="D178" s="179" t="n">
        <x:v>205.16</x:v>
      </x:c>
      <x:c r="E178" s="179" t="n">
        <x:v>195.06</x:v>
      </x:c>
      <x:c r="F178" s="179" t="n">
        <x:v>204.12</x:v>
      </x:c>
      <x:c r="G178" s="179" t="n">
        <x:v>204.12</x:v>
      </x:c>
      <x:c r="H178" s="180" t="n">
        <x:v>147419100</x:v>
      </x:c>
      <x:c r="I178" s="177" t="str">
        <x:v>Nasdaq historical API</x:v>
      </x:c>
      <x:c r="J178" s="177" t="str">
        <x:v>live</x:v>
      </x:c>
      <x:c r="K178" s="177" t="str">
        <x:v>https://www.nasdaq.com/market-activity/stocks/nvda/historical</x:v>
      </x:c>
    </x:row>
    <x:row r="179">
      <x:c r="A179" s="177" t="str">
        <x:v>NVDA.US</x:v>
      </x:c>
      <x:c r="B179" s="178" t="n">
        <x:v>46212</x:v>
      </x:c>
      <x:c r="C179" s="179" t="n">
        <x:v>204.46</x:v>
      </x:c>
      <x:c r="D179" s="179" t="n">
        <x:v>204.585</x:v>
      </x:c>
      <x:c r="E179" s="179" t="n">
        <x:v>198.96</x:v>
      </x:c>
      <x:c r="F179" s="179" t="n">
        <x:v>202.78</x:v>
      </x:c>
      <x:c r="G179" s="179" t="n">
        <x:v>202.78</x:v>
      </x:c>
      <x:c r="H179" s="180" t="n">
        <x:v>132037400</x:v>
      </x:c>
      <x:c r="I179" s="177" t="str">
        <x:v>Nasdaq historical API</x:v>
      </x:c>
      <x:c r="J179" s="177" t="str">
        <x:v>live</x:v>
      </x:c>
      <x:c r="K179" s="177" t="str">
        <x:v>https://www.nasdaq.com/market-activity/stocks/nvda/historical</x:v>
      </x:c>
    </x:row>
    <x:row r="180">
      <x:c r="A180" s="177" t="str">
        <x:v>NVDA.US</x:v>
      </x:c>
      <x:c r="B180" s="178" t="n">
        <x:v>46213</x:v>
      </x:c>
      <x:c r="C180" s="179" t="n">
        <x:v>202</x:v>
      </x:c>
      <x:c r="D180" s="179" t="n">
        <x:v>211</x:v>
      </x:c>
      <x:c r="E180" s="179" t="n">
        <x:v>201.92</x:v>
      </x:c>
      <x:c r="F180" s="179" t="n">
        <x:v>210.96</x:v>
      </x:c>
      <x:c r="G180" s="179" t="n">
        <x:v>210.96</x:v>
      </x:c>
      <x:c r="H180" s="180" t="n">
        <x:v>148421000</x:v>
      </x:c>
      <x:c r="I180" s="177" t="str">
        <x:v>Nasdaq historical API</x:v>
      </x:c>
      <x:c r="J180" s="177" t="str">
        <x:v>live</x:v>
      </x:c>
      <x:c r="K180" s="177" t="str">
        <x:v>https://www.nasdaq.com/market-activity/stocks/nvda/historical</x:v>
      </x:c>
    </x:row>
    <x:row r="181">
      <x:c r="A181" s="177" t="str">
        <x:v>NVDA.US</x:v>
      </x:c>
      <x:c r="B181" s="178" t="n">
        <x:v>46216</x:v>
      </x:c>
      <x:c r="C181" s="179" t="n">
        <x:v>208.54</x:v>
      </x:c>
      <x:c r="D181" s="179" t="n">
        <x:v>210.57</x:v>
      </x:c>
      <x:c r="E181" s="179" t="n">
        <x:v>203</x:v>
      </x:c>
      <x:c r="F181" s="179" t="n">
        <x:v>203.53</x:v>
      </x:c>
      <x:c r="G181" s="179" t="n">
        <x:v>203.53</x:v>
      </x:c>
      <x:c r="H181" s="180" t="n">
        <x:v>121411000</x:v>
      </x:c>
      <x:c r="I181" s="177" t="str">
        <x:v>Nasdaq historical API</x:v>
      </x:c>
      <x:c r="J181" s="177" t="str">
        <x:v>live</x:v>
      </x:c>
      <x:c r="K181" s="177" t="str">
        <x:v>https://www.nasdaq.com/market-activity/stocks/nvda/historical</x:v>
      </x:c>
    </x:row>
    <x:row r="182">
      <x:c r="A182" s="177" t="str">
        <x:v>NVDA.US</x:v>
      </x:c>
      <x:c r="B182" s="178" t="n">
        <x:v>46217</x:v>
      </x:c>
      <x:c r="C182" s="179" t="n">
        <x:v>208.2</x:v>
      </x:c>
      <x:c r="D182" s="179" t="n">
        <x:v>212.55</x:v>
      </x:c>
      <x:c r="E182" s="179" t="n">
        <x:v>203.8</x:v>
      </x:c>
      <x:c r="F182" s="179" t="n">
        <x:v>211.8</x:v>
      </x:c>
      <x:c r="G182" s="179" t="n">
        <x:v>211.8</x:v>
      </x:c>
      <x:c r="H182" s="180" t="n">
        <x:v>124379600</x:v>
      </x:c>
      <x:c r="I182" s="177" t="str">
        <x:v>Nasdaq historical API</x:v>
      </x:c>
      <x:c r="J182" s="177" t="str">
        <x:v>live</x:v>
      </x:c>
      <x:c r="K182" s="177" t="str">
        <x:v>https://www.nasdaq.com/market-activity/stocks/nvda/historical</x:v>
      </x:c>
    </x:row>
    <x:row r="183">
      <x:c r="A183" s="177" t="str">
        <x:v>NVDA.US</x:v>
      </x:c>
      <x:c r="B183" s="178" t="n">
        <x:v>46218</x:v>
      </x:c>
      <x:c r="C183" s="179" t="n">
        <x:v>211.96</x:v>
      </x:c>
      <x:c r="D183" s="179" t="n">
        <x:v>213.81</x:v>
      </x:c>
      <x:c r="E183" s="179" t="n">
        <x:v>206.04</x:v>
      </x:c>
      <x:c r="F183" s="179" t="n">
        <x:v>212.5</x:v>
      </x:c>
      <x:c r="G183" s="179" t="n">
        <x:v>212.5</x:v>
      </x:c>
      <x:c r="H183" s="180" t="n">
        <x:v>124797200</x:v>
      </x:c>
      <x:c r="I183" s="177" t="str">
        <x:v>Nasdaq historical API</x:v>
      </x:c>
      <x:c r="J183" s="177" t="str">
        <x:v>live</x:v>
      </x:c>
      <x:c r="K183" s="177" t="str">
        <x:v>https://www.nasdaq.com/market-activity/stocks/nvda/historical</x:v>
      </x:c>
    </x:row>
    <x:row r="184">
      <x:c r="A184" s="177" t="str">
        <x:v>NVDA.US</x:v>
      </x:c>
      <x:c r="B184" s="178" t="n">
        <x:v>46219</x:v>
      </x:c>
      <x:c r="C184" s="179" t="n">
        <x:v>210.17</x:v>
      </x:c>
      <x:c r="D184" s="179" t="n">
        <x:v>211.08</x:v>
      </x:c>
      <x:c r="E184" s="179" t="n">
        <x:v>205.845</x:v>
      </x:c>
      <x:c r="F184" s="179" t="n">
        <x:v>207.4</x:v>
      </x:c>
      <x:c r="G184" s="179" t="n">
        <x:v>207.4</x:v>
      </x:c>
      <x:c r="H184" s="180" t="n">
        <x:v>122986100</x:v>
      </x:c>
      <x:c r="I184" s="177" t="str">
        <x:v>Nasdaq historical API</x:v>
      </x:c>
      <x:c r="J184" s="177" t="str">
        <x:v>live</x:v>
      </x:c>
      <x:c r="K184" s="177" t="str">
        <x:v>https://www.nasdaq.com/market-activity/stocks/nvda/historical</x:v>
      </x:c>
    </x:row>
    <x:row r="185">
      <x:c r="A185" s="177" t="str">
        <x:v>NVDA.US</x:v>
      </x:c>
      <x:c r="B185" s="178" t="n">
        <x:v>46220</x:v>
      </x:c>
      <x:c r="C185" s="179" t="n">
        <x:v>202.64</x:v>
      </x:c>
      <x:c r="D185" s="179" t="n">
        <x:v>206.645</x:v>
      </x:c>
      <x:c r="E185" s="179" t="n">
        <x:v>197.97</x:v>
      </x:c>
      <x:c r="F185" s="179" t="n">
        <x:v>202.81</x:v>
      </x:c>
      <x:c r="G185" s="179" t="n">
        <x:v>202.81</x:v>
      </x:c>
      <x:c r="H185" s="180" t="n">
        <x:v>144281900</x:v>
      </x:c>
      <x:c r="I185" s="177" t="str">
        <x:v>Nasdaq historical API</x:v>
      </x:c>
      <x:c r="J185" s="177" t="str">
        <x:v>live</x:v>
      </x:c>
      <x:c r="K185" s="177" t="str">
        <x:v>https://www.nasdaq.com/market-activity/stocks/nvda/historical</x:v>
      </x:c>
    </x:row>
    <x:row r="186">
      <x:c r="A186" s="177" t="str">
        <x:v>NVDA.US</x:v>
      </x:c>
      <x:c r="B186" s="178" t="n">
        <x:v>46223</x:v>
      </x:c>
      <x:c r="C186" s="179" t="n">
        <x:v>205.87</x:v>
      </x:c>
      <x:c r="D186" s="179" t="n">
        <x:v>207.74</x:v>
      </x:c>
      <x:c r="E186" s="179" t="n">
        <x:v>202.28</x:v>
      </x:c>
      <x:c r="F186" s="179" t="n">
        <x:v>203.28</x:v>
      </x:c>
      <x:c r="G186" s="179" t="n">
        <x:v>203.28</x:v>
      </x:c>
      <x:c r="H186" s="180" t="n">
        <x:v>88701540</x:v>
      </x:c>
      <x:c r="I186" s="177" t="str">
        <x:v>Nasdaq historical API</x:v>
      </x:c>
      <x:c r="J186" s="177" t="str">
        <x:v>live</x:v>
      </x:c>
      <x:c r="K186" s="177" t="str">
        <x:v>https://www.nasdaq.com/market-activity/stocks/nvda/historical</x:v>
      </x:c>
    </x:row>
    <x:row r="187">
      <x:c r="A187" s="177" t="str">
        <x:v>NVDA.US</x:v>
      </x:c>
      <x:c r="B187" s="178" t="n">
        <x:v>46224</x:v>
      </x:c>
      <x:c r="C187" s="179" t="n">
        <x:v>207.54</x:v>
      </x:c>
      <x:c r="D187" s="179" t="n">
        <x:v>208.65</x:v>
      </x:c>
      <x:c r="E187" s="179" t="n">
        <x:v>204.01</x:v>
      </x:c>
      <x:c r="F187" s="179" t="n">
        <x:v>207.29</x:v>
      </x:c>
      <x:c r="G187" s="179" t="n">
        <x:v>207.29</x:v>
      </x:c>
      <x:c r="H187" s="180" t="n">
        <x:v>108685600</x:v>
      </x:c>
      <x:c r="I187" s="177" t="str">
        <x:v>Nasdaq historical API</x:v>
      </x:c>
      <x:c r="J187" s="177" t="str">
        <x:v>live</x:v>
      </x:c>
      <x:c r="K187" s="177" t="str">
        <x:v>https://www.nasdaq.com/market-activity/stocks/nvda/historical</x:v>
      </x:c>
    </x:row>
    <x:row r="188">
      <x:c r="A188" s="177" t="str">
        <x:v>NVDA.US</x:v>
      </x:c>
      <x:c r="B188" s="178" t="n">
        <x:v>46225</x:v>
      </x:c>
      <x:c r="C188" s="179" t="n">
        <x:v>205.805</x:v>
      </x:c>
      <x:c r="D188" s="179" t="n">
        <x:v>214.39</x:v>
      </x:c>
      <x:c r="E188" s="179" t="n">
        <x:v>204.95</x:v>
      </x:c>
      <x:c r="F188" s="179" t="n">
        <x:v>212.06</x:v>
      </x:c>
      <x:c r="G188" s="179" t="n">
        <x:v>212.06</x:v>
      </x:c>
      <x:c r="H188" s="180" t="n">
        <x:v>137645600</x:v>
      </x:c>
      <x:c r="I188" s="177" t="str">
        <x:v>Nasdaq historical API</x:v>
      </x:c>
      <x:c r="J188" s="177" t="str">
        <x:v>live</x:v>
      </x:c>
      <x:c r="K188" s="177" t="str">
        <x:v>https://www.nasdaq.com/market-activity/stocks/nvda/historical</x:v>
      </x:c>
    </x:row>
    <x:row r="189">
      <x:c r="A189" s="177" t="str">
        <x:v>NVDA.US</x:v>
      </x:c>
      <x:c r="B189" s="178" t="n">
        <x:v>46226</x:v>
      </x:c>
      <x:c r="C189" s="179" t="n">
        <x:v>209.455</x:v>
      </x:c>
      <x:c r="D189" s="179" t="n">
        <x:v>210.8687</x:v>
      </x:c>
      <x:c r="E189" s="179" t="n">
        <x:v>205.96</x:v>
      </x:c>
      <x:c r="F189" s="179" t="n">
        <x:v>208.76</x:v>
      </x:c>
      <x:c r="G189" s="179" t="n">
        <x:v>208.76</x:v>
      </x:c>
      <x:c r="H189" s="180" t="n">
        <x:v>110505300</x:v>
      </x:c>
      <x:c r="I189" s="177" t="str">
        <x:v>Nasdaq historical API</x:v>
      </x:c>
      <x:c r="J189" s="177" t="str">
        <x:v>live</x:v>
      </x:c>
      <x:c r="K189" s="177" t="str">
        <x:v>https://www.nasdaq.com/market-activity/stocks/nvda/historical</x:v>
      </x:c>
    </x:row>
    <x:row r="190">
      <x:c r="A190" s="177" t="str">
        <x:v>NVDA.US</x:v>
      </x:c>
      <x:c r="B190" s="178" t="n">
        <x:v>46227</x:v>
      </x:c>
      <x:c r="C190" s="179" t="n">
        <x:v>207.45</x:v>
      </x:c>
      <x:c r="D190" s="179" t="n">
        <x:v>211.9099</x:v>
      </x:c>
      <x:c r="E190" s="179" t="n">
        <x:v>204.81</x:v>
      </x:c>
      <x:c r="F190" s="179" t="n">
        <x:v>206.84</x:v>
      </x:c>
      <x:c r="G190" s="179" t="n">
        <x:v>206.84</x:v>
      </x:c>
      <x:c r="H190" s="180" t="n">
        <x:v>114836800</x:v>
      </x:c>
      <x:c r="I190" s="177" t="str">
        <x:v>Nasdaq historical API</x:v>
      </x:c>
      <x:c r="J190" s="177" t="str">
        <x:v>live</x:v>
      </x:c>
      <x:c r="K190" s="177" t="str">
        <x:v>https://www.nasdaq.com/market-activity/stocks/nvda/historical</x:v>
      </x:c>
    </x:row>
    <x:row r="191">
      <x:c r="A191" s="177" t="str">
        <x:v>NVDA.US</x:v>
      </x:c>
      <x:c r="B191" s="178" t="n">
        <x:v>46230</x:v>
      </x:c>
      <x:c r="C191" s="179" t="n">
        <x:v>208.2</x:v>
      </x:c>
      <x:c r="D191" s="179" t="n">
        <x:v>208.75</x:v>
      </x:c>
      <x:c r="E191" s="179" t="n">
        <x:v>195.44</x:v>
      </x:c>
      <x:c r="F191" s="179" t="n">
        <x:v>196.51</x:v>
      </x:c>
      <x:c r="G191" s="179" t="n">
        <x:v>196.51</x:v>
      </x:c>
      <x:c r="H191" s="180" t="n">
        <x:v>154353700</x:v>
      </x:c>
      <x:c r="I191" s="177" t="str">
        <x:v>Nasdaq historical API</x:v>
      </x:c>
      <x:c r="J191" s="177" t="str">
        <x:v>live</x:v>
      </x:c>
      <x:c r="K191" s="177" t="str">
        <x:v>https://www.nasdaq.com/market-activity/stocks/nvda/historical</x:v>
      </x:c>
    </x:row>
    <x:row r="192">
      <x:c r="A192" s="177" t="str">
        <x:v>NVDA.US</x:v>
      </x:c>
      <x:c r="B192" s="178" t="n">
        <x:v>46231</x:v>
      </x:c>
      <x:c r="C192" s="179" t="n">
        <x:v>195</x:v>
      </x:c>
      <x:c r="D192" s="179" t="n">
        <x:v>198.7</x:v>
      </x:c>
      <x:c r="E192" s="179" t="n">
        <x:v>192.74</x:v>
      </x:c>
      <x:c r="F192" s="179" t="n">
        <x:v>197.01</x:v>
      </x:c>
      <x:c r="G192" s="179" t="n">
        <x:v>197.01</x:v>
      </x:c>
      <x:c r="H192" s="180" t="n">
        <x:v>134111500</x:v>
      </x:c>
      <x:c r="I192" s="177" t="str">
        <x:v>Nasdaq historical API</x:v>
      </x:c>
      <x:c r="J192" s="177" t="str">
        <x:v>live</x:v>
      </x:c>
      <x:c r="K192" s="177" t="str">
        <x:v>https://www.nasdaq.com/market-activity/stocks/nvda/historical</x:v>
      </x:c>
    </x:row>
    <x:row r="193">
      <x:c r="A193" s="177" t="str">
        <x:v>NVDA.US</x:v>
      </x:c>
      <x:c r="B193" s="178" t="n">
        <x:v>46232</x:v>
      </x:c>
      <x:c r="C193" s="179" t="n">
        <x:v>195.845</x:v>
      </x:c>
      <x:c r="D193" s="179" t="n">
        <x:v>197.074</x:v>
      </x:c>
      <x:c r="E193" s="179" t="n">
        <x:v>190.01</x:v>
      </x:c>
      <x:c r="F193" s="179" t="n">
        <x:v>190.01</x:v>
      </x:c>
      <x:c r="G193" s="179" t="n">
        <x:v>190.01</x:v>
      </x:c>
      <x:c r="H193" s="180" t="n">
        <x:v>147680800</x:v>
      </x:c>
      <x:c r="I193" s="177" t="str">
        <x:v>Nasdaq historical API</x:v>
      </x:c>
      <x:c r="J193" s="177" t="str">
        <x:v>live</x:v>
      </x:c>
      <x:c r="K193" s="177" t="str">
        <x:v>https://www.nasdaq.com/market-activity/stocks/nvda/historical</x:v>
      </x:c>
    </x:row>
    <x:row r="194">
      <x:c r="A194" s="177" t="str">
        <x:v>NVDA.US</x:v>
      </x:c>
      <x:c r="B194" s="178" t="n">
        <x:v>46233</x:v>
      </x:c>
      <x:c r="C194" s="179" t="n">
        <x:v>193.45</x:v>
      </x:c>
      <x:c r="D194" s="179" t="n">
        <x:v>197.25</x:v>
      </x:c>
      <x:c r="E194" s="179" t="n">
        <x:v>191.52</x:v>
      </x:c>
      <x:c r="F194" s="179" t="n">
        <x:v>195.04</x:v>
      </x:c>
      <x:c r="G194" s="179" t="n">
        <x:v>195.04</x:v>
      </x:c>
      <x:c r="H194" s="180" t="n">
        <x:v>129010200</x:v>
      </x:c>
      <x:c r="I194" s="177" t="str">
        <x:v>Nasdaq historical API</x:v>
      </x:c>
      <x:c r="J194" s="177" t="str">
        <x:v>live</x:v>
      </x:c>
      <x:c r="K194" s="177" t="str">
        <x:v>https://www.nasdaq.com/market-activity/stocks/nvda/historical</x:v>
      </x:c>
    </x:row>
    <x:row r="195">
      <x:c r="A195" s="177" t="str">
        <x:v>NVDA.US</x:v>
      </x:c>
      <x:c r="B195" s="178" t="n">
        <x:v>46234</x:v>
      </x:c>
      <x:c r="C195" s="179" t="n">
        <x:v>198.441</x:v>
      </x:c>
      <x:c r="D195" s="179" t="n">
        <x:v>202</x:v>
      </x:c>
      <x:c r="E195" s="179" t="n">
        <x:v>194.95</x:v>
      </x:c>
      <x:c r="F195" s="179" t="n">
        <x:v>200.75</x:v>
      </x:c>
      <x:c r="G195" s="179" t="n">
        <x:v>200.75</x:v>
      </x:c>
      <x:c r="H195" s="180" t="n">
        <x:v>139961200</x:v>
      </x:c>
      <x:c r="I195" s="177" t="str">
        <x:v>Nasdaq historical API</x:v>
      </x:c>
      <x:c r="J195" s="177" t="str">
        <x:v>live</x:v>
      </x:c>
      <x:c r="K195" s="177" t="str">
        <x:v>https://www.nasdaq.com/market-activity/stocks/nvda/historical</x:v>
      </x:c>
    </x:row>
    <x:row r="196">
      <x:c r="A196" s="177" t="str">
        <x:v>NVDA.US</x:v>
      </x:c>
      <x:c r="B196" s="178" t="n">
        <x:v>46237</x:v>
      </x:c>
      <x:c r="C196" s="179" t="n">
        <x:v>197.69</x:v>
      </x:c>
      <x:c r="D196" s="179" t="n">
        <x:v>208.74</x:v>
      </x:c>
      <x:c r="E196" s="179" t="n">
        <x:v>196.85</x:v>
      </x:c>
      <x:c r="F196" s="179" t="n">
        <x:v>206.64</x:v>
      </x:c>
      <x:c r="G196" s="179" t="n">
        <x:v>206.64</x:v>
      </x:c>
      <x:c r="H196" s="180" t="n">
        <x:v>128406900</x:v>
      </x:c>
      <x:c r="I196" s="177" t="str">
        <x:v>Nasdaq historical API</x:v>
      </x:c>
      <x:c r="J196" s="177" t="str">
        <x:v>live</x:v>
      </x:c>
      <x:c r="K196" s="177" t="str">
        <x:v>https://www.nasdaq.com/market-activity/stocks/nvda/historical</x:v>
      </x:c>
    </x:row>
    <x:row r="197">
      <x:c r="A197" s="177" t="str">
        <x:v>NVDA.US</x:v>
      </x:c>
      <x:c r="B197" s="178" t="n">
        <x:v>46238</x:v>
      </x:c>
      <x:c r="C197" s="179" t="n">
        <x:v>211.3</x:v>
      </x:c>
      <x:c r="D197" s="179" t="n">
        <x:v>213.06</x:v>
      </x:c>
      <x:c r="E197" s="179" t="n">
        <x:v>209.05</x:v>
      </x:c>
      <x:c r="F197" s="179" t="n">
        <x:v>211.94</x:v>
      </x:c>
      <x:c r="G197" s="179" t="n">
        <x:v>211.94</x:v>
      </x:c>
      <x:c r="H197" s="180" t="n">
        <x:v>134922000</x:v>
      </x:c>
      <x:c r="I197" s="177" t="str">
        <x:v>Nasdaq historical API</x:v>
      </x:c>
      <x:c r="J197" s="177" t="str">
        <x:v>live</x:v>
      </x:c>
      <x:c r="K197" s="177" t="str">
        <x:v>https://www.nasdaq.com/market-activity/stocks/nvda/historical</x:v>
      </x:c>
    </x:row>
    <x:row r="198">
      <x:c r="A198" s="177" t="str">
        <x:v>NVDA.US</x:v>
      </x:c>
      <x:c r="B198" s="178" t="n">
        <x:v>46239</x:v>
      </x:c>
      <x:c r="C198" s="179" t="n">
        <x:v>216.86</x:v>
      </x:c>
      <x:c r="D198" s="179" t="n">
        <x:v>222.22</x:v>
      </x:c>
      <x:c r="E198" s="179" t="n">
        <x:v>216.4</x:v>
      </x:c>
      <x:c r="F198" s="179" t="n">
        <x:v>219.22</x:v>
      </x:c>
      <x:c r="G198" s="179" t="n">
        <x:v>219.22</x:v>
      </x:c>
      <x:c r="H198" s="180" t="n">
        <x:v>158187400</x:v>
      </x:c>
      <x:c r="I198" s="177" t="str">
        <x:v>Nasdaq historical API</x:v>
      </x:c>
      <x:c r="J198" s="177" t="str">
        <x:v>live</x:v>
      </x:c>
      <x:c r="K198" s="177" t="str">
        <x:v>https://www.nasdaq.com/market-activity/stocks/nvda/historical</x:v>
      </x:c>
    </x:row>
    <x:row r="199">
      <x:c r="A199" s="177" t="str">
        <x:v>NVDA.US</x:v>
      </x:c>
      <x:c r="B199" s="178" t="n">
        <x:v>46240</x:v>
      </x:c>
      <x:c r="C199" s="179" t="n">
        <x:v>221.53</x:v>
      </x:c>
      <x:c r="D199" s="179" t="n">
        <x:v>223.63</x:v>
      </x:c>
      <x:c r="E199" s="179" t="n">
        <x:v>217</x:v>
      </x:c>
      <x:c r="F199" s="179" t="n">
        <x:v>218.99</x:v>
      </x:c>
      <x:c r="G199" s="179" t="n">
        <x:v>218.99</x:v>
      </x:c>
      <x:c r="H199" s="180" t="n">
        <x:v>113940600</x:v>
      </x:c>
      <x:c r="I199" s="177" t="str">
        <x:v>Nasdaq historical API</x:v>
      </x:c>
      <x:c r="J199" s="177" t="str">
        <x:v>live</x:v>
      </x:c>
      <x:c r="K199" s="177" t="str">
        <x:v>https://www.nasdaq.com/market-activity/stocks/nvda/historical</x:v>
      </x:c>
    </x:row>
    <x:row r="200">
      <x:c r="A200" s="177" t="str">
        <x:v>NVDA.US</x:v>
      </x:c>
      <x:c r="B200" s="178" t="n">
        <x:v>46241</x:v>
      </x:c>
      <x:c r="C200" s="179" t="n">
        <x:v>221.54</x:v>
      </x:c>
      <x:c r="D200" s="179" t="n">
        <x:v>224.76</x:v>
      </x:c>
      <x:c r="E200" s="179" t="n">
        <x:v>220.66</x:v>
      </x:c>
      <x:c r="F200" s="179" t="n">
        <x:v>223.96</x:v>
      </x:c>
      <x:c r="G200" s="179" t="n">
        <x:v>223.96</x:v>
      </x:c>
      <x:c r="H200" s="180" t="n">
        <x:v>105669400</x:v>
      </x:c>
      <x:c r="I200" s="177" t="str">
        <x:v>Nasdaq historical API</x:v>
      </x:c>
      <x:c r="J200" s="177" t="str">
        <x:v>live</x:v>
      </x:c>
      <x:c r="K200" s="177" t="str">
        <x:v>https://www.nasdaq.com/market-activity/stocks/nvda/historical</x:v>
      </x:c>
    </x:row>
    <x:row r="201">
      <x:c r="A201" s="177" t="str">
        <x:v>NVDA.US</x:v>
      </x:c>
      <x:c r="B201" s="178" t="n">
        <x:v>46244</x:v>
      </x:c>
      <x:c r="C201" s="179" t="n">
        <x:v>223.4</x:v>
      </x:c>
      <x:c r="D201" s="179" t="n">
        <x:v>224.1379</x:v>
      </x:c>
      <x:c r="E201" s="179" t="n">
        <x:v>216.77</x:v>
      </x:c>
      <x:c r="F201" s="179" t="n">
        <x:v>217.55</x:v>
      </x:c>
      <x:c r="G201" s="179" t="n">
        <x:v>217.55</x:v>
      </x:c>
      <x:c r="H201" s="180" t="n">
        <x:v>115846600</x:v>
      </x:c>
      <x:c r="I201" s="177" t="str">
        <x:v>Nasdaq historical API</x:v>
      </x:c>
      <x:c r="J201" s="177" t="str">
        <x:v>live</x:v>
      </x:c>
      <x:c r="K201" s="177" t="str">
        <x:v>https://www.nasdaq.com/market-activity/stocks/nvda/historical</x:v>
      </x:c>
    </x:row>
    <x:row r="202">
      <x:c r="A202" s="177" t="str">
        <x:v>NVDA.US</x:v>
      </x:c>
      <x:c r="B202" s="178" t="n">
        <x:v>46245</x:v>
      </x:c>
      <x:c r="C202" s="179" t="n">
        <x:v>222.17</x:v>
      </x:c>
      <x:c r="D202" s="179" t="n">
        <x:v>222.2</x:v>
      </x:c>
      <x:c r="E202" s="179" t="n">
        <x:v>216.2</x:v>
      </x:c>
      <x:c r="F202" s="179" t="n">
        <x:v>217.5</x:v>
      </x:c>
      <x:c r="G202" s="179" t="n">
        <x:v>217.5</x:v>
      </x:c>
      <x:c r="H202" s="180" t="n">
        <x:v>101273100</x:v>
      </x:c>
      <x:c r="I202" s="177" t="str">
        <x:v>Nasdaq historical API</x:v>
      </x:c>
      <x:c r="J202" s="177" t="str">
        <x:v>live</x:v>
      </x:c>
      <x:c r="K202" s="177" t="str">
        <x:v>https://www.nasdaq.com/market-activity/stocks/nvda/historical</x:v>
      </x:c>
    </x:row>
    <x:row r="203">
      <x:c r="A203" s="177" t="str">
        <x:v>NVDA.US</x:v>
      </x:c>
      <x:c r="B203" s="178" t="n">
        <x:v>46246</x:v>
      </x:c>
      <x:c r="C203" s="179" t="n">
        <x:v>221.04</x:v>
      </x:c>
      <x:c r="D203" s="179" t="n">
        <x:v>225.1</x:v>
      </x:c>
      <x:c r="E203" s="179" t="n">
        <x:v>220.2</x:v>
      </x:c>
      <x:c r="F203" s="179" t="n">
        <x:v>224.09</x:v>
      </x:c>
      <x:c r="G203" s="179" t="n">
        <x:v>224.09</x:v>
      </x:c>
      <x:c r="H203" s="180" t="n">
        <x:v>108783600</x:v>
      </x:c>
      <x:c r="I203" s="177" t="str">
        <x:v>Nasdaq historical API</x:v>
      </x:c>
      <x:c r="J203" s="177" t="str">
        <x:v>live</x:v>
      </x:c>
      <x:c r="K203" s="177" t="str">
        <x:v>https://www.nasdaq.com/market-activity/stocks/nvda/historical</x:v>
      </x:c>
    </x:row>
    <x:row r="204">
      <x:c r="A204" s="177" t="str">
        <x:v>NVDA.US</x:v>
      </x:c>
      <x:c r="B204" s="178" t="n">
        <x:v>46247</x:v>
      </x:c>
      <x:c r="C204" s="179" t="n">
        <x:v>225.055</x:v>
      </x:c>
      <x:c r="D204" s="179" t="n">
        <x:v>227.23</x:v>
      </x:c>
      <x:c r="E204" s="179" t="n">
        <x:v>223.71</x:v>
      </x:c>
      <x:c r="F204" s="179" t="n">
        <x:v>225.3</x:v>
      </x:c>
      <x:c r="G204" s="179" t="n">
        <x:v>225.3</x:v>
      </x:c>
      <x:c r="H204" s="180" t="n">
        <x:v>98867230</x:v>
      </x:c>
      <x:c r="I204" s="177" t="str">
        <x:v>Nasdaq historical API</x:v>
      </x:c>
      <x:c r="J204" s="177" t="str">
        <x:v>live</x:v>
      </x:c>
      <x:c r="K204" s="177" t="str">
        <x:v>https://www.nasdaq.com/market-activity/stocks/nvda/historical</x:v>
      </x:c>
    </x:row>
    <x:row r="205">
      <x:c r="A205" s="177" t="str">
        <x:v>NVDA.US</x:v>
      </x:c>
      <x:c r="B205" s="178" t="n">
        <x:v>46248</x:v>
      </x:c>
      <x:c r="C205" s="179" t="n">
        <x:v>226.765</x:v>
      </x:c>
      <x:c r="D205" s="179" t="n">
        <x:v>227.49</x:v>
      </x:c>
      <x:c r="E205" s="179" t="n">
        <x:v>224.5</x:v>
      </x:c>
      <x:c r="F205" s="179" t="n">
        <x:v>225.16</x:v>
      </x:c>
      <x:c r="G205" s="179" t="n">
        <x:v>225.16</x:v>
      </x:c>
      <x:c r="H205" s="180" t="n">
        <x:v>75680870</x:v>
      </x:c>
      <x:c r="I205" s="177" t="str">
        <x:v>Nasdaq historical API</x:v>
      </x:c>
      <x:c r="J205" s="177" t="str">
        <x:v>live</x:v>
      </x:c>
      <x:c r="K205" s="177" t="str">
        <x:v>https://www.nasdaq.com/market-activity/stocks/nvda/historical</x:v>
      </x:c>
    </x:row>
    <x:row r="206">
      <x:c r="A206" s="177" t="str">
        <x:v>NVDA.US</x:v>
      </x:c>
      <x:c r="B206" s="178" t="n">
        <x:v>46251</x:v>
      </x:c>
      <x:c r="C206" s="179" t="n">
        <x:v>225.98</x:v>
      </x:c>
      <x:c r="D206" s="179" t="n">
        <x:v>227.92</x:v>
      </x:c>
      <x:c r="E206" s="179" t="n">
        <x:v>224.86</x:v>
      </x:c>
      <x:c r="F206" s="179" t="n">
        <x:v>225.01</x:v>
      </x:c>
      <x:c r="G206" s="179" t="n">
        <x:v>225.01</x:v>
      </x:c>
      <x:c r="H206" s="180" t="n">
        <x:v>93678690</x:v>
      </x:c>
      <x:c r="I206" s="177" t="str">
        <x:v>Nasdaq historical API</x:v>
      </x:c>
      <x:c r="J206" s="177" t="str">
        <x:v>live</x:v>
      </x:c>
      <x:c r="K206" s="177" t="str">
        <x:v>https://www.nasdaq.com/market-activity/stocks/nvda/historical</x:v>
      </x:c>
    </x:row>
    <x:row r="207">
      <x:c r="A207" s="177" t="str">
        <x:v>NVDA.US</x:v>
      </x:c>
      <x:c r="B207" s="178" t="n">
        <x:v>46252</x:v>
      </x:c>
      <x:c r="C207" s="179" t="n">
        <x:v>220.45</x:v>
      </x:c>
      <x:c r="D207" s="179" t="n">
        <x:v>221.64</x:v>
      </x:c>
      <x:c r="E207" s="179" t="n">
        <x:v>218.6902</x:v>
      </x:c>
      <x:c r="F207" s="179" t="n">
        <x:v>219.74</x:v>
      </x:c>
      <x:c r="G207" s="179" t="n">
        <x:v>219.74</x:v>
      </x:c>
      <x:c r="H207" s="180" t="n">
        <x:v>103128200</x:v>
      </x:c>
      <x:c r="I207" s="177" t="str">
        <x:v>Nasdaq historical API</x:v>
      </x:c>
      <x:c r="J207" s="177" t="str">
        <x:v>live</x:v>
      </x:c>
      <x:c r="K207" s="177" t="str">
        <x:v>https://www.nasdaq.com/market-activity/stocks/nvda/historical</x:v>
      </x:c>
    </x:row>
    <x:row r="208">
      <x:c r="A208" s="177" t="str">
        <x:v>NVDA.US</x:v>
      </x:c>
      <x:c r="B208" s="178" t="n">
        <x:v>46253</x:v>
      </x:c>
      <x:c r="C208" s="179" t="n">
        <x:v>221.67</x:v>
      </x:c>
      <x:c r="D208" s="179" t="n">
        <x:v>222.87</x:v>
      </x:c>
      <x:c r="E208" s="179" t="n">
        <x:v>216.76</x:v>
      </x:c>
      <x:c r="F208" s="179" t="n">
        <x:v>217.56</x:v>
      </x:c>
      <x:c r="G208" s="179" t="n">
        <x:v>217.56</x:v>
      </x:c>
      <x:c r="H208" s="180" t="n">
        <x:v>96797310</x:v>
      </x:c>
      <x:c r="I208" s="177" t="str">
        <x:v>Nasdaq historical API</x:v>
      </x:c>
      <x:c r="J208" s="177" t="str">
        <x:v>live</x:v>
      </x:c>
      <x:c r="K208" s="177" t="str">
        <x:v>https://www.nasdaq.com/market-activity/stocks/nvda/historical</x:v>
      </x:c>
    </x:row>
    <x:row r="209">
      <x:c r="A209" s="177" t="str">
        <x:v>NVDA.US</x:v>
      </x:c>
      <x:c r="B209" s="178" t="n">
        <x:v>46254</x:v>
      </x:c>
      <x:c r="C209" s="179" t="n">
        <x:v>218.36</x:v>
      </x:c>
      <x:c r="D209" s="179" t="n">
        <x:v>219.86</x:v>
      </x:c>
      <x:c r="E209" s="179" t="n">
        <x:v>215.66</x:v>
      </x:c>
      <x:c r="F209" s="179" t="n">
        <x:v>216.85</x:v>
      </x:c>
      <x:c r="G209" s="179" t="n">
        <x:v>216.85</x:v>
      </x:c>
      <x:c r="H209" s="180" t="n">
        <x:v>92457040</x:v>
      </x:c>
      <x:c r="I209" s="177" t="str">
        <x:v>Nasdaq historical API</x:v>
      </x:c>
      <x:c r="J209" s="177" t="str">
        <x:v>live</x:v>
      </x:c>
      <x:c r="K209" s="177" t="str">
        <x:v>https://www.nasdaq.com/market-activity/stocks/nvda/historical</x:v>
      </x:c>
    </x:row>
    <x:row r="210">
      <x:c r="A210" s="177" t="str">
        <x:v>NVDA.US</x:v>
      </x:c>
      <x:c r="B210" s="178" t="n">
        <x:v>46255</x:v>
      </x:c>
      <x:c r="C210" s="179" t="n">
        <x:v>218.42</x:v>
      </x:c>
      <x:c r="D210" s="179" t="n">
        <x:v>218.74</x:v>
      </x:c>
      <x:c r="E210" s="179" t="n">
        <x:v>214.5</x:v>
      </x:c>
      <x:c r="F210" s="179" t="n">
        <x:v>214.72</x:v>
      </x:c>
      <x:c r="G210" s="179" t="n">
        <x:v>214.72</x:v>
      </x:c>
      <x:c r="H210" s="180" t="n">
        <x:v>98869300</x:v>
      </x:c>
      <x:c r="I210" s="177" t="str">
        <x:v>Nasdaq historical API</x:v>
      </x:c>
      <x:c r="J210" s="177" t="str">
        <x:v>live</x:v>
      </x:c>
      <x:c r="K210" s="177" t="str">
        <x:v>https://www.nasdaq.com/market-activity/stocks/nvda/historical</x:v>
      </x:c>
    </x:row>
    <x:row r="211">
      <x:c r="A211" s="177" t="str">
        <x:v>NVDA.US</x:v>
      </x:c>
      <x:c r="B211" s="178" t="n">
        <x:v>46258</x:v>
      </x:c>
      <x:c r="C211" s="179" t="n">
        <x:v>215.53</x:v>
      </x:c>
      <x:c r="D211" s="179" t="n">
        <x:v>215.59</x:v>
      </x:c>
      <x:c r="E211" s="179" t="n">
        <x:v>207.25</x:v>
      </x:c>
      <x:c r="F211" s="179" t="n">
        <x:v>208.48</x:v>
      </x:c>
      <x:c r="G211" s="179" t="n">
        <x:v>208.48</x:v>
      </x:c>
      <x:c r="H211" s="180" t="n">
        <x:v>135187300</x:v>
      </x:c>
      <x:c r="I211" s="177" t="str">
        <x:v>Nasdaq historical API</x:v>
      </x:c>
      <x:c r="J211" s="177" t="str">
        <x:v>live</x:v>
      </x:c>
      <x:c r="K211" s="177" t="str">
        <x:v>https://www.nasdaq.com/market-activity/stocks/nvda/historical</x:v>
      </x:c>
    </x:row>
    <x:row r="212">
      <x:c r="A212" s="177" t="str">
        <x:v>NVDA.US</x:v>
      </x:c>
      <x:c r="B212" s="178" t="n">
        <x:v>46259</x:v>
      </x:c>
      <x:c r="C212" s="179" t="n">
        <x:v>211.025</x:v>
      </x:c>
      <x:c r="D212" s="179" t="n">
        <x:v>214.73</x:v>
      </x:c>
      <x:c r="E212" s="179" t="n">
        <x:v>210.11</x:v>
      </x:c>
      <x:c r="F212" s="179" t="n">
        <x:v>213.05</x:v>
      </x:c>
      <x:c r="G212" s="179" t="n">
        <x:v>213.05</x:v>
      </x:c>
      <x:c r="H212" s="180" t="n">
        <x:v>122309000</x:v>
      </x:c>
      <x:c r="I212" s="177" t="str">
        <x:v>Nasdaq historical API</x:v>
      </x:c>
      <x:c r="J212" s="177" t="str">
        <x:v>live</x:v>
      </x:c>
      <x:c r="K212" s="177" t="str">
        <x:v>https://www.nasdaq.com/market-activity/stocks/nvda/historical</x:v>
      </x:c>
    </x:row>
    <x:row r="213">
      <x:c r="A213" s="177" t="str">
        <x:v>NVDA.US</x:v>
      </x:c>
      <x:c r="B213" s="178" t="n">
        <x:v>46260</x:v>
      </x:c>
      <x:c r="C213" s="179" t="n">
        <x:v>212.64</x:v>
      </x:c>
      <x:c r="D213" s="179" t="n">
        <x:v>213.6</x:v>
      </x:c>
      <x:c r="E213" s="179" t="n">
        <x:v>209.23</x:v>
      </x:c>
      <x:c r="F213" s="179" t="n">
        <x:v>209.66</x:v>
      </x:c>
      <x:c r="G213" s="179" t="n">
        <x:v>209.66</x:v>
      </x:c>
      <x:c r="H213" s="180" t="n">
        <x:v>179900000</x:v>
      </x:c>
      <x:c r="I213" s="177" t="str">
        <x:v>Nasdaq historical API</x:v>
      </x:c>
      <x:c r="J213" s="177" t="str">
        <x:v>live</x:v>
      </x:c>
      <x:c r="K213" s="177" t="str">
        <x:v>https://www.nasdaq.com/market-activity/stocks/nvda/historical</x:v>
      </x:c>
    </x:row>
    <x:row r="214">
      <x:c r="A214" s="177" t="str">
        <x:v>688981.SH</x:v>
      </x:c>
      <x:c r="B214" s="178" t="n">
        <x:v>46188</x:v>
      </x:c>
      <x:c r="C214" s="179" t="n">
        <x:v>128.59</x:v>
      </x:c>
      <x:c r="D214" s="179" t="n">
        <x:v>131</x:v>
      </x:c>
      <x:c r="E214" s="179" t="n">
        <x:v>124.89</x:v>
      </x:c>
      <x:c r="F214" s="179" t="n">
        <x:v>130.52</x:v>
      </x:c>
      <x:c r="G214" s="179" t="n">
        <x:v>130.52</x:v>
      </x:c>
      <x:c r="H214" s="180" t="n">
        <x:v>72860409</x:v>
      </x:c>
      <x:c r="I214" s="177" t="str">
        <x:v>AKShare fallback: tencent_fqkline</x:v>
      </x:c>
      <x:c r="J214" s="177" t="str">
        <x:v>live</x:v>
      </x:c>
      <x:c r="K214" s="177" t="str">
        <x:v>https://akshare.akfamily.xyz/</x:v>
      </x:c>
    </x:row>
    <x:row r="215">
      <x:c r="A215" s="177" t="str">
        <x:v>688981.SH</x:v>
      </x:c>
      <x:c r="B215" s="178" t="n">
        <x:v>46189</x:v>
      </x:c>
      <x:c r="C215" s="179" t="n">
        <x:v>131</x:v>
      </x:c>
      <x:c r="D215" s="179" t="n">
        <x:v>134.34</x:v>
      </x:c>
      <x:c r="E215" s="179" t="n">
        <x:v>127.93</x:v>
      </x:c>
      <x:c r="F215" s="179" t="n">
        <x:v>130.14</x:v>
      </x:c>
      <x:c r="G215" s="179" t="n">
        <x:v>130.14</x:v>
      </x:c>
      <x:c r="H215" s="180" t="n">
        <x:v>74558301</x:v>
      </x:c>
      <x:c r="I215" s="177" t="str">
        <x:v>AKShare fallback: tencent_fqkline</x:v>
      </x:c>
      <x:c r="J215" s="177" t="str">
        <x:v>live</x:v>
      </x:c>
      <x:c r="K215" s="177" t="str">
        <x:v>https://akshare.akfamily.xyz/</x:v>
      </x:c>
    </x:row>
    <x:row r="216">
      <x:c r="A216" s="177" t="str">
        <x:v>688981.SH</x:v>
      </x:c>
      <x:c r="B216" s="178" t="n">
        <x:v>46190</x:v>
      </x:c>
      <x:c r="C216" s="179" t="n">
        <x:v>127.91</x:v>
      </x:c>
      <x:c r="D216" s="179" t="n">
        <x:v>134.88</x:v>
      </x:c>
      <x:c r="E216" s="179" t="n">
        <x:v>126.68</x:v>
      </x:c>
      <x:c r="F216" s="179" t="n">
        <x:v>134.7</x:v>
      </x:c>
      <x:c r="G216" s="179" t="n">
        <x:v>134.7</x:v>
      </x:c>
      <x:c r="H216" s="180" t="n">
        <x:v>96356212</x:v>
      </x:c>
      <x:c r="I216" s="177" t="str">
        <x:v>AKShare fallback: tencent_fqkline</x:v>
      </x:c>
      <x:c r="J216" s="177" t="str">
        <x:v>live</x:v>
      </x:c>
      <x:c r="K216" s="177" t="str">
        <x:v>https://akshare.akfamily.xyz/</x:v>
      </x:c>
    </x:row>
    <x:row r="217">
      <x:c r="A217" s="177" t="str">
        <x:v>688981.SH</x:v>
      </x:c>
      <x:c r="B217" s="178" t="n">
        <x:v>46191</x:v>
      </x:c>
      <x:c r="C217" s="179" t="n">
        <x:v>136.11</x:v>
      </x:c>
      <x:c r="D217" s="179" t="n">
        <x:v>144.63</x:v>
      </x:c>
      <x:c r="E217" s="179" t="n">
        <x:v>132.88</x:v>
      </x:c>
      <x:c r="F217" s="179" t="n">
        <x:v>140.7</x:v>
      </x:c>
      <x:c r="G217" s="179" t="n">
        <x:v>140.7</x:v>
      </x:c>
      <x:c r="H217" s="180" t="n">
        <x:v>124493714</x:v>
      </x:c>
      <x:c r="I217" s="177" t="str">
        <x:v>AKShare fallback: tencent_fqkline</x:v>
      </x:c>
      <x:c r="J217" s="177" t="str">
        <x:v>live</x:v>
      </x:c>
      <x:c r="K217" s="177" t="str">
        <x:v>https://akshare.akfamily.xyz/</x:v>
      </x:c>
    </x:row>
    <x:row r="218">
      <x:c r="A218" s="177" t="str">
        <x:v>688981.SH</x:v>
      </x:c>
      <x:c r="B218" s="178" t="n">
        <x:v>46195</x:v>
      </x:c>
      <x:c r="C218" s="179" t="n">
        <x:v>140.78</x:v>
      </x:c>
      <x:c r="D218" s="179" t="n">
        <x:v>148</x:v>
      </x:c>
      <x:c r="E218" s="179" t="n">
        <x:v>140</x:v>
      </x:c>
      <x:c r="F218" s="179" t="n">
        <x:v>145.59</x:v>
      </x:c>
      <x:c r="G218" s="179" t="n">
        <x:v>145.59</x:v>
      </x:c>
      <x:c r="H218" s="180" t="n">
        <x:v>106096058</x:v>
      </x:c>
      <x:c r="I218" s="177" t="str">
        <x:v>AKShare fallback: tencent_fqkline</x:v>
      </x:c>
      <x:c r="J218" s="177" t="str">
        <x:v>live</x:v>
      </x:c>
      <x:c r="K218" s="177" t="str">
        <x:v>https://akshare.akfamily.xyz/</x:v>
      </x:c>
    </x:row>
    <x:row r="219">
      <x:c r="A219" s="177" t="str">
        <x:v>688981.SH</x:v>
      </x:c>
      <x:c r="B219" s="178" t="n">
        <x:v>46196</x:v>
      </x:c>
      <x:c r="C219" s="179" t="n">
        <x:v>143.58</x:v>
      </x:c>
      <x:c r="D219" s="179" t="n">
        <x:v>148.3</x:v>
      </x:c>
      <x:c r="E219" s="179" t="n">
        <x:v>139.6</x:v>
      </x:c>
      <x:c r="F219" s="179" t="n">
        <x:v>141.7</x:v>
      </x:c>
      <x:c r="G219" s="179" t="n">
        <x:v>141.7</x:v>
      </x:c>
      <x:c r="H219" s="180" t="n">
        <x:v>91820109</x:v>
      </x:c>
      <x:c r="I219" s="177" t="str">
        <x:v>AKShare fallback: tencent_fqkline</x:v>
      </x:c>
      <x:c r="J219" s="177" t="str">
        <x:v>live</x:v>
      </x:c>
      <x:c r="K219" s="177" t="str">
        <x:v>https://akshare.akfamily.xyz/</x:v>
      </x:c>
    </x:row>
    <x:row r="220">
      <x:c r="A220" s="177" t="str">
        <x:v>688981.SH</x:v>
      </x:c>
      <x:c r="B220" s="178" t="n">
        <x:v>46197</x:v>
      </x:c>
      <x:c r="C220" s="179" t="n">
        <x:v>141.5</x:v>
      </x:c>
      <x:c r="D220" s="179" t="n">
        <x:v>156.35</x:v>
      </x:c>
      <x:c r="E220" s="179" t="n">
        <x:v>141.32</x:v>
      </x:c>
      <x:c r="F220" s="179" t="n">
        <x:v>151.53</x:v>
      </x:c>
      <x:c r="G220" s="179" t="n">
        <x:v>151.53</x:v>
      </x:c>
      <x:c r="H220" s="180" t="n">
        <x:v>141162383</x:v>
      </x:c>
      <x:c r="I220" s="177" t="str">
        <x:v>AKShare fallback: tencent_fqkline</x:v>
      </x:c>
      <x:c r="J220" s="177" t="str">
        <x:v>live</x:v>
      </x:c>
      <x:c r="K220" s="177" t="str">
        <x:v>https://akshare.akfamily.xyz/</x:v>
      </x:c>
    </x:row>
    <x:row r="221">
      <x:c r="A221" s="177" t="str">
        <x:v>688981.SH</x:v>
      </x:c>
      <x:c r="B221" s="178" t="n">
        <x:v>46198</x:v>
      </x:c>
      <x:c r="C221" s="179" t="n">
        <x:v>152</x:v>
      </x:c>
      <x:c r="D221" s="179" t="n">
        <x:v>158.66</x:v>
      </x:c>
      <x:c r="E221" s="179" t="n">
        <x:v>151</x:v>
      </x:c>
      <x:c r="F221" s="179" t="n">
        <x:v>156.86</x:v>
      </x:c>
      <x:c r="G221" s="179" t="n">
        <x:v>156.86</x:v>
      </x:c>
      <x:c r="H221" s="180" t="n">
        <x:v>118610237</x:v>
      </x:c>
      <x:c r="I221" s="177" t="str">
        <x:v>AKShare fallback: tencent_fqkline</x:v>
      </x:c>
      <x:c r="J221" s="177" t="str">
        <x:v>live</x:v>
      </x:c>
      <x:c r="K221" s="177" t="str">
        <x:v>https://akshare.akfamily.xyz/</x:v>
      </x:c>
    </x:row>
    <x:row r="222">
      <x:c r="A222" s="177" t="str">
        <x:v>688981.SH</x:v>
      </x:c>
      <x:c r="B222" s="178" t="n">
        <x:v>46199</x:v>
      </x:c>
      <x:c r="C222" s="179" t="n">
        <x:v>153.7</x:v>
      </x:c>
      <x:c r="D222" s="179" t="n">
        <x:v>156.22</x:v>
      </x:c>
      <x:c r="E222" s="179" t="n">
        <x:v>146.5</x:v>
      </x:c>
      <x:c r="F222" s="179" t="n">
        <x:v>148.76</x:v>
      </x:c>
      <x:c r="G222" s="179" t="n">
        <x:v>148.76</x:v>
      </x:c>
      <x:c r="H222" s="180" t="n">
        <x:v>107615543</x:v>
      </x:c>
      <x:c r="I222" s="177" t="str">
        <x:v>AKShare fallback: tencent_fqkline</x:v>
      </x:c>
      <x:c r="J222" s="177" t="str">
        <x:v>live</x:v>
      </x:c>
      <x:c r="K222" s="177" t="str">
        <x:v>https://akshare.akfamily.xyz/</x:v>
      </x:c>
    </x:row>
    <x:row r="223">
      <x:c r="A223" s="177" t="str">
        <x:v>688981.SH</x:v>
      </x:c>
      <x:c r="B223" s="178" t="n">
        <x:v>46202</x:v>
      </x:c>
      <x:c r="C223" s="179" t="n">
        <x:v>147.8</x:v>
      </x:c>
      <x:c r="D223" s="179" t="n">
        <x:v>152.99</x:v>
      </x:c>
      <x:c r="E223" s="179" t="n">
        <x:v>141</x:v>
      </x:c>
      <x:c r="F223" s="179" t="n">
        <x:v>151</x:v>
      </x:c>
      <x:c r="G223" s="179" t="n">
        <x:v>151</x:v>
      </x:c>
      <x:c r="H223" s="180" t="n">
        <x:v>102740101</x:v>
      </x:c>
      <x:c r="I223" s="177" t="str">
        <x:v>AKShare fallback: tencent_fqkline</x:v>
      </x:c>
      <x:c r="J223" s="177" t="str">
        <x:v>live</x:v>
      </x:c>
      <x:c r="K223" s="177" t="str">
        <x:v>https://akshare.akfamily.xyz/</x:v>
      </x:c>
    </x:row>
    <x:row r="224">
      <x:c r="A224" s="177" t="str">
        <x:v>688981.SH</x:v>
      </x:c>
      <x:c r="B224" s="178" t="n">
        <x:v>46203</x:v>
      </x:c>
      <x:c r="C224" s="179" t="n">
        <x:v>152.05</x:v>
      </x:c>
      <x:c r="D224" s="179" t="n">
        <x:v>160.66</x:v>
      </x:c>
      <x:c r="E224" s="179" t="n">
        <x:v>150</x:v>
      </x:c>
      <x:c r="F224" s="179" t="n">
        <x:v>158.82</x:v>
      </x:c>
      <x:c r="G224" s="179" t="n">
        <x:v>158.82</x:v>
      </x:c>
      <x:c r="H224" s="180" t="n">
        <x:v>106679541</x:v>
      </x:c>
      <x:c r="I224" s="177" t="str">
        <x:v>AKShare fallback: tencent_fqkline</x:v>
      </x:c>
      <x:c r="J224" s="177" t="str">
        <x:v>live</x:v>
      </x:c>
      <x:c r="K224" s="177" t="str">
        <x:v>https://akshare.akfamily.xyz/</x:v>
      </x:c>
    </x:row>
    <x:row r="225">
      <x:c r="A225" s="177" t="str">
        <x:v>688981.SH</x:v>
      </x:c>
      <x:c r="B225" s="178" t="n">
        <x:v>46204</x:v>
      </x:c>
      <x:c r="C225" s="179" t="n">
        <x:v>160.19</x:v>
      </x:c>
      <x:c r="D225" s="179" t="n">
        <x:v>166.88</x:v>
      </x:c>
      <x:c r="E225" s="179" t="n">
        <x:v>152.31</x:v>
      </x:c>
      <x:c r="F225" s="179" t="n">
        <x:v>154.48</x:v>
      </x:c>
      <x:c r="G225" s="179" t="n">
        <x:v>154.48</x:v>
      </x:c>
      <x:c r="H225" s="180" t="n">
        <x:v>114677718</x:v>
      </x:c>
      <x:c r="I225" s="177" t="str">
        <x:v>AKShare fallback: tencent_fqkline</x:v>
      </x:c>
      <x:c r="J225" s="177" t="str">
        <x:v>live</x:v>
      </x:c>
      <x:c r="K225" s="177" t="str">
        <x:v>https://akshare.akfamily.xyz/</x:v>
      </x:c>
    </x:row>
    <x:row r="226">
      <x:c r="A226" s="177" t="str">
        <x:v>688981.SH</x:v>
      </x:c>
      <x:c r="B226" s="178" t="n">
        <x:v>46205</x:v>
      </x:c>
      <x:c r="C226" s="179" t="n">
        <x:v>146.5</x:v>
      </x:c>
      <x:c r="D226" s="179" t="n">
        <x:v>151.69</x:v>
      </x:c>
      <x:c r="E226" s="179" t="n">
        <x:v>141.26</x:v>
      </x:c>
      <x:c r="F226" s="179" t="n">
        <x:v>144.1</x:v>
      </x:c>
      <x:c r="G226" s="179" t="n">
        <x:v>144.1</x:v>
      </x:c>
      <x:c r="H226" s="180" t="n">
        <x:v>94902364</x:v>
      </x:c>
      <x:c r="I226" s="177" t="str">
        <x:v>AKShare fallback: tencent_fqkline</x:v>
      </x:c>
      <x:c r="J226" s="177" t="str">
        <x:v>live</x:v>
      </x:c>
      <x:c r="K226" s="177" t="str">
        <x:v>https://akshare.akfamily.xyz/</x:v>
      </x:c>
    </x:row>
    <x:row r="227">
      <x:c r="A227" s="177" t="str">
        <x:v>688981.SH</x:v>
      </x:c>
      <x:c r="B227" s="178" t="n">
        <x:v>46206</x:v>
      </x:c>
      <x:c r="C227" s="179" t="n">
        <x:v>144.89</x:v>
      </x:c>
      <x:c r="D227" s="179" t="n">
        <x:v>146.45</x:v>
      </x:c>
      <x:c r="E227" s="179" t="n">
        <x:v>140.2</x:v>
      </x:c>
      <x:c r="F227" s="179" t="n">
        <x:v>140.31</x:v>
      </x:c>
      <x:c r="G227" s="179" t="n">
        <x:v>140.31</x:v>
      </x:c>
      <x:c r="H227" s="180" t="n">
        <x:v>77041178</x:v>
      </x:c>
      <x:c r="I227" s="177" t="str">
        <x:v>AKShare fallback: tencent_fqkline</x:v>
      </x:c>
      <x:c r="J227" s="177" t="str">
        <x:v>live</x:v>
      </x:c>
      <x:c r="K227" s="177" t="str">
        <x:v>https://akshare.akfamily.xyz/</x:v>
      </x:c>
    </x:row>
    <x:row r="228">
      <x:c r="A228" s="177" t="str">
        <x:v>688981.SH</x:v>
      </x:c>
      <x:c r="B228" s="178" t="n">
        <x:v>46209</x:v>
      </x:c>
      <x:c r="C228" s="179" t="n">
        <x:v>143.4</x:v>
      </x:c>
      <x:c r="D228" s="179" t="n">
        <x:v>147.86</x:v>
      </x:c>
      <x:c r="E228" s="179" t="n">
        <x:v>135.26</x:v>
      </x:c>
      <x:c r="F228" s="179" t="n">
        <x:v>143.99</x:v>
      </x:c>
      <x:c r="G228" s="179" t="n">
        <x:v>143.99</x:v>
      </x:c>
      <x:c r="H228" s="180" t="n">
        <x:v>89663055</x:v>
      </x:c>
      <x:c r="I228" s="177" t="str">
        <x:v>AKShare fallback: tencent_fqkline</x:v>
      </x:c>
      <x:c r="J228" s="177" t="str">
        <x:v>live</x:v>
      </x:c>
      <x:c r="K228" s="177" t="str">
        <x:v>https://akshare.akfamily.xyz/</x:v>
      </x:c>
    </x:row>
    <x:row r="229">
      <x:c r="A229" s="177" t="str">
        <x:v>688981.SH</x:v>
      </x:c>
      <x:c r="B229" s="178" t="n">
        <x:v>46210</x:v>
      </x:c>
      <x:c r="C229" s="179" t="n">
        <x:v>142</x:v>
      </x:c>
      <x:c r="D229" s="179" t="n">
        <x:v>149.51</x:v>
      </x:c>
      <x:c r="E229" s="179" t="n">
        <x:v>140.16</x:v>
      </x:c>
      <x:c r="F229" s="179" t="n">
        <x:v>145.42</x:v>
      </x:c>
      <x:c r="G229" s="179" t="n">
        <x:v>145.42</x:v>
      </x:c>
      <x:c r="H229" s="180" t="n">
        <x:v>68911732</x:v>
      </x:c>
      <x:c r="I229" s="177" t="str">
        <x:v>AKShare fallback: tencent_fqkline</x:v>
      </x:c>
      <x:c r="J229" s="177" t="str">
        <x:v>live</x:v>
      </x:c>
      <x:c r="K229" s="177" t="str">
        <x:v>https://akshare.akfamily.xyz/</x:v>
      </x:c>
    </x:row>
    <x:row r="230">
      <x:c r="A230" s="177" t="str">
        <x:v>688981.SH</x:v>
      </x:c>
      <x:c r="B230" s="178" t="n">
        <x:v>46211</x:v>
      </x:c>
      <x:c r="C230" s="179" t="n">
        <x:v>148</x:v>
      </x:c>
      <x:c r="D230" s="179" t="n">
        <x:v>156.98</x:v>
      </x:c>
      <x:c r="E230" s="179" t="n">
        <x:v>142.6</x:v>
      </x:c>
      <x:c r="F230" s="179" t="n">
        <x:v>152.1</x:v>
      </x:c>
      <x:c r="G230" s="179" t="n">
        <x:v>152.1</x:v>
      </x:c>
      <x:c r="H230" s="180" t="n">
        <x:v>100025303</x:v>
      </x:c>
      <x:c r="I230" s="177" t="str">
        <x:v>AKShare fallback: tencent_fqkline</x:v>
      </x:c>
      <x:c r="J230" s="177" t="str">
        <x:v>live</x:v>
      </x:c>
      <x:c r="K230" s="177" t="str">
        <x:v>https://akshare.akfamily.xyz/</x:v>
      </x:c>
    </x:row>
    <x:row r="231">
      <x:c r="A231" s="177" t="str">
        <x:v>688981.SH</x:v>
      </x:c>
      <x:c r="B231" s="178" t="n">
        <x:v>46212</x:v>
      </x:c>
      <x:c r="C231" s="179" t="n">
        <x:v>153.68</x:v>
      </x:c>
      <x:c r="D231" s="179" t="n">
        <x:v>174.51</x:v>
      </x:c>
      <x:c r="E231" s="179" t="n">
        <x:v>152.1</x:v>
      </x:c>
      <x:c r="F231" s="179" t="n">
        <x:v>173</x:v>
      </x:c>
      <x:c r="G231" s="179" t="n">
        <x:v>173</x:v>
      </x:c>
      <x:c r="H231" s="180" t="n">
        <x:v>144629617</x:v>
      </x:c>
      <x:c r="I231" s="177" t="str">
        <x:v>AKShare fallback: tencent_fqkline</x:v>
      </x:c>
      <x:c r="J231" s="177" t="str">
        <x:v>live</x:v>
      </x:c>
      <x:c r="K231" s="177" t="str">
        <x:v>https://akshare.akfamily.xyz/</x:v>
      </x:c>
    </x:row>
    <x:row r="232">
      <x:c r="A232" s="177" t="str">
        <x:v>688981.SH</x:v>
      </x:c>
      <x:c r="B232" s="178" t="n">
        <x:v>46213</x:v>
      </x:c>
      <x:c r="C232" s="179" t="n">
        <x:v>173</x:v>
      </x:c>
      <x:c r="D232" s="179" t="n">
        <x:v>176.34</x:v>
      </x:c>
      <x:c r="E232" s="179" t="n">
        <x:v>162.58</x:v>
      </x:c>
      <x:c r="F232" s="179" t="n">
        <x:v>163.02</x:v>
      </x:c>
      <x:c r="G232" s="179" t="n">
        <x:v>163.02</x:v>
      </x:c>
      <x:c r="H232" s="180" t="n">
        <x:v>112708895</x:v>
      </x:c>
      <x:c r="I232" s="177" t="str">
        <x:v>AKShare fallback: tencent_fqkline</x:v>
      </x:c>
      <x:c r="J232" s="177" t="str">
        <x:v>live</x:v>
      </x:c>
      <x:c r="K232" s="177" t="str">
        <x:v>https://akshare.akfamily.xyz/</x:v>
      </x:c>
    </x:row>
    <x:row r="233">
      <x:c r="A233" s="177" t="str">
        <x:v>688981.SH</x:v>
      </x:c>
      <x:c r="B233" s="178" t="n">
        <x:v>46216</x:v>
      </x:c>
      <x:c r="C233" s="179" t="n">
        <x:v>160.01</x:v>
      </x:c>
      <x:c r="D233" s="179" t="n">
        <x:v>172.44</x:v>
      </x:c>
      <x:c r="E233" s="179" t="n">
        <x:v>160.01</x:v>
      </x:c>
      <x:c r="F233" s="179" t="n">
        <x:v>163.58</x:v>
      </x:c>
      <x:c r="G233" s="179" t="n">
        <x:v>163.58</x:v>
      </x:c>
      <x:c r="H233" s="180" t="n">
        <x:v>108133330</x:v>
      </x:c>
      <x:c r="I233" s="177" t="str">
        <x:v>AKShare fallback: tencent_fqkline</x:v>
      </x:c>
      <x:c r="J233" s="177" t="str">
        <x:v>live</x:v>
      </x:c>
      <x:c r="K233" s="177" t="str">
        <x:v>https://akshare.akfamily.xyz/</x:v>
      </x:c>
    </x:row>
    <x:row r="234">
      <x:c r="A234" s="177" t="str">
        <x:v>688981.SH</x:v>
      </x:c>
      <x:c r="B234" s="178" t="n">
        <x:v>46217</x:v>
      </x:c>
      <x:c r="C234" s="179" t="n">
        <x:v>165.66</x:v>
      </x:c>
      <x:c r="D234" s="179" t="n">
        <x:v>166.88</x:v>
      </x:c>
      <x:c r="E234" s="179" t="n">
        <x:v>150.2</x:v>
      </x:c>
      <x:c r="F234" s="179" t="n">
        <x:v>160.99</x:v>
      </x:c>
      <x:c r="G234" s="179" t="n">
        <x:v>160.99</x:v>
      </x:c>
      <x:c r="H234" s="180" t="n">
        <x:v>116279416</x:v>
      </x:c>
      <x:c r="I234" s="177" t="str">
        <x:v>AKShare fallback: tencent_fqkline</x:v>
      </x:c>
      <x:c r="J234" s="177" t="str">
        <x:v>live</x:v>
      </x:c>
      <x:c r="K234" s="177" t="str">
        <x:v>https://akshare.akfamily.xyz/</x:v>
      </x:c>
    </x:row>
    <x:row r="235">
      <x:c r="A235" s="177" t="str">
        <x:v>688981.SH</x:v>
      </x:c>
      <x:c r="B235" s="178" t="n">
        <x:v>46218</x:v>
      </x:c>
      <x:c r="C235" s="179" t="n">
        <x:v>160</x:v>
      </x:c>
      <x:c r="D235" s="179" t="n">
        <x:v>162.78</x:v>
      </x:c>
      <x:c r="E235" s="179" t="n">
        <x:v>150.25</x:v>
      </x:c>
      <x:c r="F235" s="179" t="n">
        <x:v>153.64</x:v>
      </x:c>
      <x:c r="G235" s="179" t="n">
        <x:v>153.64</x:v>
      </x:c>
      <x:c r="H235" s="180" t="n">
        <x:v>83488259</x:v>
      </x:c>
      <x:c r="I235" s="177" t="str">
        <x:v>AKShare fallback: tencent_fqkline</x:v>
      </x:c>
      <x:c r="J235" s="177" t="str">
        <x:v>live</x:v>
      </x:c>
      <x:c r="K235" s="177" t="str">
        <x:v>https://akshare.akfamily.xyz/</x:v>
      </x:c>
    </x:row>
    <x:row r="236">
      <x:c r="A236" s="177" t="str">
        <x:v>688981.SH</x:v>
      </x:c>
      <x:c r="B236" s="178" t="n">
        <x:v>46219</x:v>
      </x:c>
      <x:c r="C236" s="179" t="n">
        <x:v>146</x:v>
      </x:c>
      <x:c r="D236" s="179" t="n">
        <x:v>160.47</x:v>
      </x:c>
      <x:c r="E236" s="179" t="n">
        <x:v>145.99</x:v>
      </x:c>
      <x:c r="F236" s="179" t="n">
        <x:v>151.8</x:v>
      </x:c>
      <x:c r="G236" s="179" t="n">
        <x:v>151.8</x:v>
      </x:c>
      <x:c r="H236" s="180" t="n">
        <x:v>84258615</x:v>
      </x:c>
      <x:c r="I236" s="177" t="str">
        <x:v>AKShare fallback: tencent_fqkline</x:v>
      </x:c>
      <x:c r="J236" s="177" t="str">
        <x:v>live</x:v>
      </x:c>
      <x:c r="K236" s="177" t="str">
        <x:v>https://akshare.akfamily.xyz/</x:v>
      </x:c>
    </x:row>
    <x:row r="237">
      <x:c r="A237" s="177" t="str">
        <x:v>688981.SH</x:v>
      </x:c>
      <x:c r="B237" s="178" t="n">
        <x:v>46220</x:v>
      </x:c>
      <x:c r="C237" s="179" t="n">
        <x:v>150.01</x:v>
      </x:c>
      <x:c r="D237" s="179" t="n">
        <x:v>155.51</x:v>
      </x:c>
      <x:c r="E237" s="179" t="n">
        <x:v>139.02</x:v>
      </x:c>
      <x:c r="F237" s="179" t="n">
        <x:v>139.88</x:v>
      </x:c>
      <x:c r="G237" s="179" t="n">
        <x:v>139.88</x:v>
      </x:c>
      <x:c r="H237" s="180" t="n">
        <x:v>102952043</x:v>
      </x:c>
      <x:c r="I237" s="177" t="str">
        <x:v>AKShare fallback: tencent_fqkline</x:v>
      </x:c>
      <x:c r="J237" s="177" t="str">
        <x:v>live</x:v>
      </x:c>
      <x:c r="K237" s="177" t="str">
        <x:v>https://akshare.akfamily.xyz/</x:v>
      </x:c>
    </x:row>
    <x:row r="238">
      <x:c r="A238" s="177" t="str">
        <x:v>688981.SH</x:v>
      </x:c>
      <x:c r="B238" s="178" t="n">
        <x:v>46223</x:v>
      </x:c>
      <x:c r="C238" s="179" t="n">
        <x:v>145</x:v>
      </x:c>
      <x:c r="D238" s="179" t="n">
        <x:v>147.47</x:v>
      </x:c>
      <x:c r="E238" s="179" t="n">
        <x:v>138.11</x:v>
      </x:c>
      <x:c r="F238" s="179" t="n">
        <x:v>144</x:v>
      </x:c>
      <x:c r="G238" s="179" t="n">
        <x:v>144</x:v>
      </x:c>
      <x:c r="H238" s="180" t="n">
        <x:v>93942500</x:v>
      </x:c>
      <x:c r="I238" s="177" t="str">
        <x:v>AKShare fallback: tencent_fqkline</x:v>
      </x:c>
      <x:c r="J238" s="177" t="str">
        <x:v>live</x:v>
      </x:c>
      <x:c r="K238" s="177" t="str">
        <x:v>https://akshare.akfamily.xyz/</x:v>
      </x:c>
    </x:row>
    <x:row r="239">
      <x:c r="A239" s="177" t="str">
        <x:v>688981.SH</x:v>
      </x:c>
      <x:c r="B239" s="178" t="n">
        <x:v>46224</x:v>
      </x:c>
      <x:c r="C239" s="179" t="n">
        <x:v>148</x:v>
      </x:c>
      <x:c r="D239" s="179" t="n">
        <x:v>161.4</x:v>
      </x:c>
      <x:c r="E239" s="179" t="n">
        <x:v>140.58</x:v>
      </x:c>
      <x:c r="F239" s="179" t="n">
        <x:v>160</x:v>
      </x:c>
      <x:c r="G239" s="179" t="n">
        <x:v>160</x:v>
      </x:c>
      <x:c r="H239" s="180" t="n">
        <x:v>113980756</x:v>
      </x:c>
      <x:c r="I239" s="177" t="str">
        <x:v>AKShare fallback: tencent_fqkline</x:v>
      </x:c>
      <x:c r="J239" s="177" t="str">
        <x:v>live</x:v>
      </x:c>
      <x:c r="K239" s="177" t="str">
        <x:v>https://akshare.akfamily.xyz/</x:v>
      </x:c>
    </x:row>
    <x:row r="240">
      <x:c r="A240" s="177" t="str">
        <x:v>688981.SH</x:v>
      </x:c>
      <x:c r="B240" s="178" t="n">
        <x:v>46225</x:v>
      </x:c>
      <x:c r="C240" s="179" t="n">
        <x:v>156</x:v>
      </x:c>
      <x:c r="D240" s="179" t="n">
        <x:v>160.4</x:v>
      </x:c>
      <x:c r="E240" s="179" t="n">
        <x:v>153.38</x:v>
      </x:c>
      <x:c r="F240" s="179" t="n">
        <x:v>155.59</x:v>
      </x:c>
      <x:c r="G240" s="179" t="n">
        <x:v>155.59</x:v>
      </x:c>
      <x:c r="H240" s="180" t="n">
        <x:v>79970452</x:v>
      </x:c>
      <x:c r="I240" s="177" t="str">
        <x:v>AKShare fallback: tencent_fqkline</x:v>
      </x:c>
      <x:c r="J240" s="177" t="str">
        <x:v>live</x:v>
      </x:c>
      <x:c r="K240" s="177" t="str">
        <x:v>https://akshare.akfamily.xyz/</x:v>
      </x:c>
    </x:row>
    <x:row r="241">
      <x:c r="A241" s="177" t="str">
        <x:v>688981.SH</x:v>
      </x:c>
      <x:c r="B241" s="178" t="n">
        <x:v>46226</x:v>
      </x:c>
      <x:c r="C241" s="179" t="n">
        <x:v>157</x:v>
      </x:c>
      <x:c r="D241" s="179" t="n">
        <x:v>157.49</x:v>
      </x:c>
      <x:c r="E241" s="179" t="n">
        <x:v>143.56</x:v>
      </x:c>
      <x:c r="F241" s="179" t="n">
        <x:v>145.09</x:v>
      </x:c>
      <x:c r="G241" s="179" t="n">
        <x:v>145.09</x:v>
      </x:c>
      <x:c r="H241" s="180" t="n">
        <x:v>74815163</x:v>
      </x:c>
      <x:c r="I241" s="177" t="str">
        <x:v>AKShare fallback: tencent_fqkline</x:v>
      </x:c>
      <x:c r="J241" s="177" t="str">
        <x:v>live</x:v>
      </x:c>
      <x:c r="K241" s="177" t="str">
        <x:v>https://akshare.akfamily.xyz/</x:v>
      </x:c>
    </x:row>
    <x:row r="242">
      <x:c r="A242" s="177" t="str">
        <x:v>688981.SH</x:v>
      </x:c>
      <x:c r="B242" s="178" t="n">
        <x:v>46227</x:v>
      </x:c>
      <x:c r="C242" s="179" t="n">
        <x:v>145.31</x:v>
      </x:c>
      <x:c r="D242" s="179" t="n">
        <x:v>148.6</x:v>
      </x:c>
      <x:c r="E242" s="179" t="n">
        <x:v>142.56</x:v>
      </x:c>
      <x:c r="F242" s="179" t="n">
        <x:v>143.73</x:v>
      </x:c>
      <x:c r="G242" s="179" t="n">
        <x:v>143.73</x:v>
      </x:c>
      <x:c r="H242" s="180" t="n">
        <x:v>47743275</x:v>
      </x:c>
      <x:c r="I242" s="177" t="str">
        <x:v>AKShare fallback: tencent_fqkline</x:v>
      </x:c>
      <x:c r="J242" s="177" t="str">
        <x:v>live</x:v>
      </x:c>
      <x:c r="K242" s="177" t="str">
        <x:v>https://akshare.akfamily.xyz/</x:v>
      </x:c>
    </x:row>
    <x:row r="243">
      <x:c r="A243" s="177" t="str">
        <x:v>688981.SH</x:v>
      </x:c>
      <x:c r="B243" s="178" t="n">
        <x:v>46230</x:v>
      </x:c>
      <x:c r="C243" s="179" t="n">
        <x:v>145.69</x:v>
      </x:c>
      <x:c r="D243" s="179" t="n">
        <x:v>146.05</x:v>
      </x:c>
      <x:c r="E243" s="179" t="n">
        <x:v>136.81</x:v>
      </x:c>
      <x:c r="F243" s="179" t="n">
        <x:v>143.77</x:v>
      </x:c>
      <x:c r="G243" s="179" t="n">
        <x:v>143.77</x:v>
      </x:c>
      <x:c r="H243" s="180" t="n">
        <x:v>53637772</x:v>
      </x:c>
      <x:c r="I243" s="177" t="str">
        <x:v>AKShare fallback: tencent_fqkline</x:v>
      </x:c>
      <x:c r="J243" s="177" t="str">
        <x:v>live</x:v>
      </x:c>
      <x:c r="K243" s="177" t="str">
        <x:v>https://akshare.akfamily.xyz/</x:v>
      </x:c>
    </x:row>
    <x:row r="244">
      <x:c r="A244" s="177" t="str">
        <x:v>688981.SH</x:v>
      </x:c>
      <x:c r="B244" s="178" t="n">
        <x:v>46231</x:v>
      </x:c>
      <x:c r="C244" s="179" t="n">
        <x:v>141.68</x:v>
      </x:c>
      <x:c r="D244" s="179" t="n">
        <x:v>146.5</x:v>
      </x:c>
      <x:c r="E244" s="179" t="n">
        <x:v>134.58</x:v>
      </x:c>
      <x:c r="F244" s="179" t="n">
        <x:v>136.7</x:v>
      </x:c>
      <x:c r="G244" s="179" t="n">
        <x:v>136.7</x:v>
      </x:c>
      <x:c r="H244" s="180" t="n">
        <x:v>65806591</x:v>
      </x:c>
      <x:c r="I244" s="177" t="str">
        <x:v>AKShare fallback: tencent_fqkline</x:v>
      </x:c>
      <x:c r="J244" s="177" t="str">
        <x:v>live</x:v>
      </x:c>
      <x:c r="K244" s="177" t="str">
        <x:v>https://akshare.akfamily.xyz/</x:v>
      </x:c>
    </x:row>
    <x:row r="245">
      <x:c r="A245" s="177" t="str">
        <x:v>688981.SH</x:v>
      </x:c>
      <x:c r="B245" s="178" t="n">
        <x:v>46232</x:v>
      </x:c>
      <x:c r="C245" s="179" t="n">
        <x:v>138.31</x:v>
      </x:c>
      <x:c r="D245" s="179" t="n">
        <x:v>138.88</x:v>
      </x:c>
      <x:c r="E245" s="179" t="n">
        <x:v>128</x:v>
      </x:c>
      <x:c r="F245" s="179" t="n">
        <x:v>130.9</x:v>
      </x:c>
      <x:c r="G245" s="179" t="n">
        <x:v>130.9</x:v>
      </x:c>
      <x:c r="H245" s="180" t="n">
        <x:v>68385635</x:v>
      </x:c>
      <x:c r="I245" s="177" t="str">
        <x:v>AKShare fallback: tencent_fqkline</x:v>
      </x:c>
      <x:c r="J245" s="177" t="str">
        <x:v>live</x:v>
      </x:c>
      <x:c r="K245" s="177" t="str">
        <x:v>https://akshare.akfamily.xyz/</x:v>
      </x:c>
    </x:row>
    <x:row r="246">
      <x:c r="A246" s="177" t="str">
        <x:v>688981.SH</x:v>
      </x:c>
      <x:c r="B246" s="178" t="n">
        <x:v>46233</x:v>
      </x:c>
      <x:c r="C246" s="179" t="n">
        <x:v>128.68</x:v>
      </x:c>
      <x:c r="D246" s="179" t="n">
        <x:v>130.79</x:v>
      </x:c>
      <x:c r="E246" s="179" t="n">
        <x:v>121.82</x:v>
      </x:c>
      <x:c r="F246" s="179" t="n">
        <x:v>122.99</x:v>
      </x:c>
      <x:c r="G246" s="179" t="n">
        <x:v>122.99</x:v>
      </x:c>
      <x:c r="H246" s="180" t="n">
        <x:v>79984573</x:v>
      </x:c>
      <x:c r="I246" s="177" t="str">
        <x:v>AKShare fallback: tencent_fqkline</x:v>
      </x:c>
      <x:c r="J246" s="177" t="str">
        <x:v>live</x:v>
      </x:c>
      <x:c r="K246" s="177" t="str">
        <x:v>https://akshare.akfamily.xyz/</x:v>
      </x:c>
    </x:row>
    <x:row r="247">
      <x:c r="A247" s="177" t="str">
        <x:v>688981.SH</x:v>
      </x:c>
      <x:c r="B247" s="178" t="n">
        <x:v>46234</x:v>
      </x:c>
      <x:c r="C247" s="179" t="n">
        <x:v>134</x:v>
      </x:c>
      <x:c r="D247" s="179" t="n">
        <x:v>134.99</x:v>
      </x:c>
      <x:c r="E247" s="179" t="n">
        <x:v>123.69</x:v>
      </x:c>
      <x:c r="F247" s="179" t="n">
        <x:v>123.99</x:v>
      </x:c>
      <x:c r="G247" s="179" t="n">
        <x:v>123.99</x:v>
      </x:c>
      <x:c r="H247" s="180" t="n">
        <x:v>77312980</x:v>
      </x:c>
      <x:c r="I247" s="177" t="str">
        <x:v>AKShare fallback: tencent_fqkline</x:v>
      </x:c>
      <x:c r="J247" s="177" t="str">
        <x:v>live</x:v>
      </x:c>
      <x:c r="K247" s="177" t="str">
        <x:v>https://akshare.akfamily.xyz/</x:v>
      </x:c>
    </x:row>
    <x:row r="248">
      <x:c r="A248" s="177" t="str">
        <x:v>688981.SH</x:v>
      </x:c>
      <x:c r="B248" s="178" t="n">
        <x:v>46237</x:v>
      </x:c>
      <x:c r="C248" s="179" t="n">
        <x:v>123</x:v>
      </x:c>
      <x:c r="D248" s="179" t="n">
        <x:v>123.41</x:v>
      </x:c>
      <x:c r="E248" s="179" t="n">
        <x:v>116</x:v>
      </x:c>
      <x:c r="F248" s="179" t="n">
        <x:v>116.5</x:v>
      </x:c>
      <x:c r="G248" s="179" t="n">
        <x:v>116.5</x:v>
      </x:c>
      <x:c r="H248" s="180" t="n">
        <x:v>65437562</x:v>
      </x:c>
      <x:c r="I248" s="177" t="str">
        <x:v>AKShare fallback: tencent_fqkline</x:v>
      </x:c>
      <x:c r="J248" s="177" t="str">
        <x:v>live</x:v>
      </x:c>
      <x:c r="K248" s="177" t="str">
        <x:v>https://akshare.akfamily.xyz/</x:v>
      </x:c>
    </x:row>
    <x:row r="249">
      <x:c r="A249" s="177" t="str">
        <x:v>688981.SH</x:v>
      </x:c>
      <x:c r="B249" s="178" t="n">
        <x:v>46238</x:v>
      </x:c>
      <x:c r="C249" s="179" t="n">
        <x:v>116.7</x:v>
      </x:c>
      <x:c r="D249" s="179" t="n">
        <x:v>122.5</x:v>
      </x:c>
      <x:c r="E249" s="179" t="n">
        <x:v>115.21</x:v>
      </x:c>
      <x:c r="F249" s="179" t="n">
        <x:v>121.1</x:v>
      </x:c>
      <x:c r="G249" s="179" t="n">
        <x:v>121.1</x:v>
      </x:c>
      <x:c r="H249" s="180" t="n">
        <x:v>64430734</x:v>
      </x:c>
      <x:c r="I249" s="177" t="str">
        <x:v>AKShare fallback: tencent_fqkline</x:v>
      </x:c>
      <x:c r="J249" s="177" t="str">
        <x:v>live</x:v>
      </x:c>
      <x:c r="K249" s="177" t="str">
        <x:v>https://akshare.akfamily.xyz/</x:v>
      </x:c>
    </x:row>
    <x:row r="250">
      <x:c r="A250" s="177" t="str">
        <x:v>688981.SH</x:v>
      </x:c>
      <x:c r="B250" s="178" t="n">
        <x:v>46239</x:v>
      </x:c>
      <x:c r="C250" s="179" t="n">
        <x:v>121</x:v>
      </x:c>
      <x:c r="D250" s="179" t="n">
        <x:v>127.55</x:v>
      </x:c>
      <x:c r="E250" s="179" t="n">
        <x:v>120.36</x:v>
      </x:c>
      <x:c r="F250" s="179" t="n">
        <x:v>125.45</x:v>
      </x:c>
      <x:c r="G250" s="179" t="n">
        <x:v>125.45</x:v>
      </x:c>
      <x:c r="H250" s="180" t="n">
        <x:v>66332857</x:v>
      </x:c>
      <x:c r="I250" s="177" t="str">
        <x:v>AKShare fallback: tencent_fqkline</x:v>
      </x:c>
      <x:c r="J250" s="177" t="str">
        <x:v>live</x:v>
      </x:c>
      <x:c r="K250" s="177" t="str">
        <x:v>https://akshare.akfamily.xyz/</x:v>
      </x:c>
    </x:row>
    <x:row r="251">
      <x:c r="A251" s="177" t="str">
        <x:v>688981.SH</x:v>
      </x:c>
      <x:c r="B251" s="178" t="n">
        <x:v>46240</x:v>
      </x:c>
      <x:c r="C251" s="179" t="n">
        <x:v>122</x:v>
      </x:c>
      <x:c r="D251" s="179" t="n">
        <x:v>126.99</x:v>
      </x:c>
      <x:c r="E251" s="179" t="n">
        <x:v>121.88</x:v>
      </x:c>
      <x:c r="F251" s="179" t="n">
        <x:v>124.15</x:v>
      </x:c>
      <x:c r="G251" s="179" t="n">
        <x:v>124.15</x:v>
      </x:c>
      <x:c r="H251" s="180" t="n">
        <x:v>51888149</x:v>
      </x:c>
      <x:c r="I251" s="177" t="str">
        <x:v>AKShare fallback: tencent_fqkline</x:v>
      </x:c>
      <x:c r="J251" s="177" t="str">
        <x:v>live</x:v>
      </x:c>
      <x:c r="K251" s="177" t="str">
        <x:v>https://akshare.akfamily.xyz/</x:v>
      </x:c>
    </x:row>
    <x:row r="252">
      <x:c r="A252" s="177" t="str">
        <x:v>688981.SH</x:v>
      </x:c>
      <x:c r="B252" s="178" t="n">
        <x:v>46241</x:v>
      </x:c>
      <x:c r="C252" s="179" t="n">
        <x:v>123.36</x:v>
      </x:c>
      <x:c r="D252" s="179" t="n">
        <x:v>128.5</x:v>
      </x:c>
      <x:c r="E252" s="179" t="n">
        <x:v>123.13</x:v>
      </x:c>
      <x:c r="F252" s="179" t="n">
        <x:v>128.5</x:v>
      </x:c>
      <x:c r="G252" s="179" t="n">
        <x:v>128.5</x:v>
      </x:c>
      <x:c r="H252" s="180" t="n">
        <x:v>60190846</x:v>
      </x:c>
      <x:c r="I252" s="177" t="str">
        <x:v>AKShare fallback: tencent_fqkline</x:v>
      </x:c>
      <x:c r="J252" s="177" t="str">
        <x:v>live</x:v>
      </x:c>
      <x:c r="K252" s="177" t="str">
        <x:v>https://akshare.akfamily.xyz/</x:v>
      </x:c>
    </x:row>
    <x:row r="253">
      <x:c r="A253" s="177" t="str">
        <x:v>688981.SH</x:v>
      </x:c>
      <x:c r="B253" s="178" t="n">
        <x:v>46244</x:v>
      </x:c>
      <x:c r="C253" s="179" t="n">
        <x:v>128.49</x:v>
      </x:c>
      <x:c r="D253" s="179" t="n">
        <x:v>128.66</x:v>
      </x:c>
      <x:c r="E253" s="179" t="n">
        <x:v>124.11</x:v>
      </x:c>
      <x:c r="F253" s="179" t="n">
        <x:v>126.25</x:v>
      </x:c>
      <x:c r="G253" s="179" t="n">
        <x:v>126.25</x:v>
      </x:c>
      <x:c r="H253" s="180" t="n">
        <x:v>42765367</x:v>
      </x:c>
      <x:c r="I253" s="177" t="str">
        <x:v>AKShare fallback: tencent_fqkline</x:v>
      </x:c>
      <x:c r="J253" s="177" t="str">
        <x:v>live</x:v>
      </x:c>
      <x:c r="K253" s="177" t="str">
        <x:v>https://akshare.akfamily.xyz/</x:v>
      </x:c>
    </x:row>
    <x:row r="254">
      <x:c r="A254" s="177" t="str">
        <x:v>688981.SH</x:v>
      </x:c>
      <x:c r="B254" s="178" t="n">
        <x:v>46245</x:v>
      </x:c>
      <x:c r="C254" s="179" t="n">
        <x:v>124.85</x:v>
      </x:c>
      <x:c r="D254" s="179" t="n">
        <x:v>128.43</x:v>
      </x:c>
      <x:c r="E254" s="179" t="n">
        <x:v>124.5</x:v>
      </x:c>
      <x:c r="F254" s="179" t="n">
        <x:v>125.41</x:v>
      </x:c>
      <x:c r="G254" s="179" t="n">
        <x:v>125.41</x:v>
      </x:c>
      <x:c r="H254" s="180" t="n">
        <x:v>37175996</x:v>
      </x:c>
      <x:c r="I254" s="177" t="str">
        <x:v>AKShare fallback: tencent_fqkline</x:v>
      </x:c>
      <x:c r="J254" s="177" t="str">
        <x:v>live</x:v>
      </x:c>
      <x:c r="K254" s="177" t="str">
        <x:v>https://akshare.akfamily.xyz/</x:v>
      </x:c>
    </x:row>
    <x:row r="255">
      <x:c r="A255" s="177" t="str">
        <x:v>688981.SH</x:v>
      </x:c>
      <x:c r="B255" s="178" t="n">
        <x:v>46246</x:v>
      </x:c>
      <x:c r="C255" s="179" t="n">
        <x:v>126</x:v>
      </x:c>
      <x:c r="D255" s="179" t="n">
        <x:v>128.5</x:v>
      </x:c>
      <x:c r="E255" s="179" t="n">
        <x:v>124.51</x:v>
      </x:c>
      <x:c r="F255" s="179" t="n">
        <x:v>127.96</x:v>
      </x:c>
      <x:c r="G255" s="179" t="n">
        <x:v>127.96</x:v>
      </x:c>
      <x:c r="H255" s="180" t="n">
        <x:v>43837992</x:v>
      </x:c>
      <x:c r="I255" s="177" t="str">
        <x:v>AKShare fallback: tencent_fqkline</x:v>
      </x:c>
      <x:c r="J255" s="177" t="str">
        <x:v>live</x:v>
      </x:c>
      <x:c r="K255" s="177" t="str">
        <x:v>https://akshare.akfamily.xyz/</x:v>
      </x:c>
    </x:row>
    <x:row r="256">
      <x:c r="A256" s="177" t="str">
        <x:v>688981.SH</x:v>
      </x:c>
      <x:c r="B256" s="178" t="n">
        <x:v>46247</x:v>
      </x:c>
      <x:c r="C256" s="179" t="n">
        <x:v>129</x:v>
      </x:c>
      <x:c r="D256" s="179" t="n">
        <x:v>134.5</x:v>
      </x:c>
      <x:c r="E256" s="179" t="n">
        <x:v>129</x:v>
      </x:c>
      <x:c r="F256" s="179" t="n">
        <x:v>129.44</x:v>
      </x:c>
      <x:c r="G256" s="179" t="n">
        <x:v>129.44</x:v>
      </x:c>
      <x:c r="H256" s="180" t="n">
        <x:v>66629356</x:v>
      </x:c>
      <x:c r="I256" s="177" t="str">
        <x:v>AKShare fallback: tencent_fqkline</x:v>
      </x:c>
      <x:c r="J256" s="177" t="str">
        <x:v>live</x:v>
      </x:c>
      <x:c r="K256" s="177" t="str">
        <x:v>https://akshare.akfamily.xyz/</x:v>
      </x:c>
    </x:row>
    <x:row r="257">
      <x:c r="A257" s="177" t="str">
        <x:v>688981.SH</x:v>
      </x:c>
      <x:c r="B257" s="178" t="n">
        <x:v>46248</x:v>
      </x:c>
      <x:c r="C257" s="179" t="n">
        <x:v>133.99</x:v>
      </x:c>
      <x:c r="D257" s="179" t="n">
        <x:v>135.36</x:v>
      </x:c>
      <x:c r="E257" s="179" t="n">
        <x:v>129.67</x:v>
      </x:c>
      <x:c r="F257" s="179" t="n">
        <x:v>132.87</x:v>
      </x:c>
      <x:c r="G257" s="179" t="n">
        <x:v>132.87</x:v>
      </x:c>
      <x:c r="H257" s="180" t="n">
        <x:v>77449709</x:v>
      </x:c>
      <x:c r="I257" s="177" t="str">
        <x:v>AKShare fallback: tencent_fqkline</x:v>
      </x:c>
      <x:c r="J257" s="177" t="str">
        <x:v>live</x:v>
      </x:c>
      <x:c r="K257" s="177" t="str">
        <x:v>https://akshare.akfamily.xyz/</x:v>
      </x:c>
    </x:row>
    <x:row r="258">
      <x:c r="A258" s="177" t="str">
        <x:v>688981.SH</x:v>
      </x:c>
      <x:c r="B258" s="178" t="n">
        <x:v>46251</x:v>
      </x:c>
      <x:c r="C258" s="179" t="n">
        <x:v>132</x:v>
      </x:c>
      <x:c r="D258" s="179" t="n">
        <x:v>137.42</x:v>
      </x:c>
      <x:c r="E258" s="179" t="n">
        <x:v>130.8</x:v>
      </x:c>
      <x:c r="F258" s="179" t="n">
        <x:v>136.76</x:v>
      </x:c>
      <x:c r="G258" s="179" t="n">
        <x:v>136.76</x:v>
      </x:c>
      <x:c r="H258" s="180" t="n">
        <x:v>68011300</x:v>
      </x:c>
      <x:c r="I258" s="177" t="str">
        <x:v>AKShare fallback: tencent_fqkline</x:v>
      </x:c>
      <x:c r="J258" s="177" t="str">
        <x:v>live</x:v>
      </x:c>
      <x:c r="K258" s="177" t="str">
        <x:v>https://akshare.akfamily.xyz/</x:v>
      </x:c>
    </x:row>
    <x:row r="259">
      <x:c r="A259" s="177" t="str">
        <x:v>688981.SH</x:v>
      </x:c>
      <x:c r="B259" s="178" t="n">
        <x:v>46252</x:v>
      </x:c>
      <x:c r="C259" s="179" t="n">
        <x:v>136</x:v>
      </x:c>
      <x:c r="D259" s="179" t="n">
        <x:v>137.48</x:v>
      </x:c>
      <x:c r="E259" s="179" t="n">
        <x:v>132.47</x:v>
      </x:c>
      <x:c r="F259" s="179" t="n">
        <x:v>134.98</x:v>
      </x:c>
      <x:c r="G259" s="179" t="n">
        <x:v>134.98</x:v>
      </x:c>
      <x:c r="H259" s="180" t="n">
        <x:v>57424091</x:v>
      </x:c>
      <x:c r="I259" s="177" t="str">
        <x:v>AKShare fallback: tencent_fqkline</x:v>
      </x:c>
      <x:c r="J259" s="177" t="str">
        <x:v>live</x:v>
      </x:c>
      <x:c r="K259" s="177" t="str">
        <x:v>https://akshare.akfamily.xyz/</x:v>
      </x:c>
    </x:row>
    <x:row r="260">
      <x:c r="A260" s="177" t="str">
        <x:v>688981.SH</x:v>
      </x:c>
      <x:c r="B260" s="178" t="n">
        <x:v>46253</x:v>
      </x:c>
      <x:c r="C260" s="179" t="n">
        <x:v>130.87</x:v>
      </x:c>
      <x:c r="D260" s="179" t="n">
        <x:v>131.56</x:v>
      </x:c>
      <x:c r="E260" s="179" t="n">
        <x:v>126.01</x:v>
      </x:c>
      <x:c r="F260" s="179" t="n">
        <x:v>128.01</x:v>
      </x:c>
      <x:c r="G260" s="179" t="n">
        <x:v>128.01</x:v>
      </x:c>
      <x:c r="H260" s="180" t="n">
        <x:v>66595440</x:v>
      </x:c>
      <x:c r="I260" s="177" t="str">
        <x:v>AKShare fallback: tencent_fqkline</x:v>
      </x:c>
      <x:c r="J260" s="177" t="str">
        <x:v>live</x:v>
      </x:c>
      <x:c r="K260" s="177" t="str">
        <x:v>https://akshare.akfamily.xyz/</x:v>
      </x:c>
    </x:row>
    <x:row r="261">
      <x:c r="A261" s="177" t="str">
        <x:v>688981.SH</x:v>
      </x:c>
      <x:c r="B261" s="178" t="n">
        <x:v>46254</x:v>
      </x:c>
      <x:c r="C261" s="179" t="n">
        <x:v>128.8</x:v>
      </x:c>
      <x:c r="D261" s="179" t="n">
        <x:v>129.28</x:v>
      </x:c>
      <x:c r="E261" s="179" t="n">
        <x:v>124.79</x:v>
      </x:c>
      <x:c r="F261" s="179" t="n">
        <x:v>125.5</x:v>
      </x:c>
      <x:c r="G261" s="179" t="n">
        <x:v>125.5</x:v>
      </x:c>
      <x:c r="H261" s="180" t="n">
        <x:v>40127002</x:v>
      </x:c>
      <x:c r="I261" s="177" t="str">
        <x:v>AKShare fallback: tencent_fqkline</x:v>
      </x:c>
      <x:c r="J261" s="177" t="str">
        <x:v>live</x:v>
      </x:c>
      <x:c r="K261" s="177" t="str">
        <x:v>https://akshare.akfamily.xyz/</x:v>
      </x:c>
    </x:row>
    <x:row r="262">
      <x:c r="A262" s="177" t="str">
        <x:v>688981.SH</x:v>
      </x:c>
      <x:c r="B262" s="178" t="n">
        <x:v>46255</x:v>
      </x:c>
      <x:c r="C262" s="179" t="n">
        <x:v>124.32</x:v>
      </x:c>
      <x:c r="D262" s="179" t="n">
        <x:v>126.86</x:v>
      </x:c>
      <x:c r="E262" s="179" t="n">
        <x:v>124.2</x:v>
      </x:c>
      <x:c r="F262" s="179" t="n">
        <x:v>124.8</x:v>
      </x:c>
      <x:c r="G262" s="179" t="n">
        <x:v>124.8</x:v>
      </x:c>
      <x:c r="H262" s="180" t="n">
        <x:v>30566366</x:v>
      </x:c>
      <x:c r="I262" s="177" t="str">
        <x:v>AKShare fallback: tencent_fqkline</x:v>
      </x:c>
      <x:c r="J262" s="177" t="str">
        <x:v>live</x:v>
      </x:c>
      <x:c r="K262" s="177" t="str">
        <x:v>https://akshare.akfamily.xyz/</x:v>
      </x:c>
    </x:row>
    <x:row r="263">
      <x:c r="A263" s="177" t="str">
        <x:v>688981.SH</x:v>
      </x:c>
      <x:c r="B263" s="178" t="n">
        <x:v>46258</x:v>
      </x:c>
      <x:c r="C263" s="179" t="n">
        <x:v>124.5</x:v>
      </x:c>
      <x:c r="D263" s="179" t="n">
        <x:v>124.78</x:v>
      </x:c>
      <x:c r="E263" s="179" t="n">
        <x:v>118.3</x:v>
      </x:c>
      <x:c r="F263" s="179" t="n">
        <x:v>120.58</x:v>
      </x:c>
      <x:c r="G263" s="179" t="n">
        <x:v>120.58</x:v>
      </x:c>
      <x:c r="H263" s="180" t="n">
        <x:v>47671749</x:v>
      </x:c>
      <x:c r="I263" s="177" t="str">
        <x:v>AKShare fallback: tencent_fqkline</x:v>
      </x:c>
      <x:c r="J263" s="177" t="str">
        <x:v>live</x:v>
      </x:c>
      <x:c r="K263" s="177" t="str">
        <x:v>https://akshare.akfamily.xyz/</x:v>
      </x:c>
    </x:row>
    <x:row r="264">
      <x:c r="A264" s="177" t="str">
        <x:v>688981.SH</x:v>
      </x:c>
      <x:c r="B264" s="178" t="n">
        <x:v>46259</x:v>
      </x:c>
      <x:c r="C264" s="179" t="n">
        <x:v>118.58</x:v>
      </x:c>
      <x:c r="D264" s="179" t="n">
        <x:v>121.64</x:v>
      </x:c>
      <x:c r="E264" s="179" t="n">
        <x:v>117.88</x:v>
      </x:c>
      <x:c r="F264" s="179" t="n">
        <x:v>120</x:v>
      </x:c>
      <x:c r="G264" s="179" t="n">
        <x:v>120</x:v>
      </x:c>
      <x:c r="H264" s="180" t="n">
        <x:v>31064342</x:v>
      </x:c>
      <x:c r="I264" s="177" t="str">
        <x:v>AKShare fallback: tencent_fqkline</x:v>
      </x:c>
      <x:c r="J264" s="177" t="str">
        <x:v>live</x:v>
      </x:c>
      <x:c r="K264" s="177" t="str">
        <x:v>https://akshare.akfamily.xyz/</x:v>
      </x:c>
    </x:row>
    <x:row r="265">
      <x:c r="A265" s="177" t="str">
        <x:v>688981.SH</x:v>
      </x:c>
      <x:c r="B265" s="178" t="n">
        <x:v>46260</x:v>
      </x:c>
      <x:c r="C265" s="179" t="n">
        <x:v>120.5</x:v>
      </x:c>
      <x:c r="D265" s="179" t="n">
        <x:v>124.6</x:v>
      </x:c>
      <x:c r="E265" s="179" t="n">
        <x:v>120.22</x:v>
      </x:c>
      <x:c r="F265" s="179" t="n">
        <x:v>124.15</x:v>
      </x:c>
      <x:c r="G265" s="179" t="n">
        <x:v>124.15</x:v>
      </x:c>
      <x:c r="H265" s="180" t="n">
        <x:v>40108093</x:v>
      </x:c>
      <x:c r="I265" s="177" t="str">
        <x:v>AKShare fallback: tencent_fqkline</x:v>
      </x:c>
      <x:c r="J265" s="177" t="str">
        <x:v>live</x:v>
      </x:c>
      <x:c r="K265" s="177" t="str">
        <x:v>https://akshare.akfamily.xyz/</x:v>
      </x:c>
    </x:row>
    <x:row r="266">
      <x:c r="A266" s="177" t="str">
        <x:v>688981.SH</x:v>
      </x:c>
      <x:c r="B266" s="178" t="n">
        <x:v>46261</x:v>
      </x:c>
      <x:c r="C266" s="179" t="n">
        <x:v>0</x:v>
      </x:c>
      <x:c r="D266" s="179" t="n">
        <x:v>0</x:v>
      </x:c>
      <x:c r="E266" s="179" t="n">
        <x:v>0</x:v>
      </x:c>
      <x:c r="F266" s="179" t="n">
        <x:v>124.15</x:v>
      </x:c>
      <x:c r="G266" s="179" t="n">
        <x:v>124.15</x:v>
      </x:c>
      <x:c r="H266" s="180" t="n">
        <x:v>0</x:v>
      </x:c>
      <x:c r="I266" s="177" t="str">
        <x:v>AKShare fallback: tencent_fqkline</x:v>
      </x:c>
      <x:c r="J266" s="177" t="str">
        <x:v>live</x:v>
      </x:c>
      <x:c r="K266" s="177" t="str">
        <x:v>https://akshare.akfamily.xyz/</x:v>
      </x:c>
    </x:row>
    <x:row r="267">
      <x:c r="A267" s="177" t="str">
        <x:v>QQQ.US</x:v>
      </x:c>
      <x:c r="B267" s="178" t="n">
        <x:v>46188</x:v>
      </x:c>
      <x:c r="C267" s="179" t="n">
        <x:v>738.1</x:v>
      </x:c>
      <x:c r="D267" s="179" t="n">
        <x:v>744.7599</x:v>
      </x:c>
      <x:c r="E267" s="179" t="n">
        <x:v>737.38</x:v>
      </x:c>
      <x:c r="F267" s="179" t="n">
        <x:v>744</x:v>
      </x:c>
      <x:c r="G267" s="179" t="n">
        <x:v>744</x:v>
      </x:c>
      <x:c r="H267" s="180" t="n">
        <x:v>46710220</x:v>
      </x:c>
      <x:c r="I267" s="177" t="str">
        <x:v>Nasdaq historical API</x:v>
      </x:c>
      <x:c r="J267" s="177" t="str">
        <x:v>live</x:v>
      </x:c>
      <x:c r="K267" s="177" t="str">
        <x:v>https://www.nasdaq.com/market-activity/etf/qqq/historical</x:v>
      </x:c>
    </x:row>
    <x:row r="268">
      <x:c r="A268" s="177" t="str">
        <x:v>QQQ.US</x:v>
      </x:c>
      <x:c r="B268" s="178" t="n">
        <x:v>46189</x:v>
      </x:c>
      <x:c r="C268" s="179" t="n">
        <x:v>742.25</x:v>
      </x:c>
      <x:c r="D268" s="179" t="n">
        <x:v>744.22</x:v>
      </x:c>
      <x:c r="E268" s="179" t="n">
        <x:v>729.64</x:v>
      </x:c>
      <x:c r="F268" s="179" t="n">
        <x:v>729.86</x:v>
      </x:c>
      <x:c r="G268" s="179" t="n">
        <x:v>729.86</x:v>
      </x:c>
      <x:c r="H268" s="180" t="n">
        <x:v>45348680</x:v>
      </x:c>
      <x:c r="I268" s="177" t="str">
        <x:v>Nasdaq historical API</x:v>
      </x:c>
      <x:c r="J268" s="177" t="str">
        <x:v>live</x:v>
      </x:c>
      <x:c r="K268" s="177" t="str">
        <x:v>https://www.nasdaq.com/market-activity/etf/qqq/historical</x:v>
      </x:c>
    </x:row>
    <x:row r="269">
      <x:c r="A269" s="177" t="str">
        <x:v>QQQ.US</x:v>
      </x:c>
      <x:c r="B269" s="178" t="n">
        <x:v>46190</x:v>
      </x:c>
      <x:c r="C269" s="179" t="n">
        <x:v>735.19</x:v>
      </x:c>
      <x:c r="D269" s="179" t="n">
        <x:v>735.68</x:v>
      </x:c>
      <x:c r="E269" s="179" t="n">
        <x:v>720.85</x:v>
      </x:c>
      <x:c r="F269" s="179" t="n">
        <x:v>722.51</x:v>
      </x:c>
      <x:c r="G269" s="179" t="n">
        <x:v>722.51</x:v>
      </x:c>
      <x:c r="H269" s="180" t="n">
        <x:v>51669320</x:v>
      </x:c>
      <x:c r="I269" s="177" t="str">
        <x:v>Nasdaq historical API</x:v>
      </x:c>
      <x:c r="J269" s="177" t="str">
        <x:v>live</x:v>
      </x:c>
      <x:c r="K269" s="177" t="str">
        <x:v>https://www.nasdaq.com/market-activity/etf/qqq/historical</x:v>
      </x:c>
    </x:row>
    <x:row r="270">
      <x:c r="A270" s="177" t="str">
        <x:v>QQQ.US</x:v>
      </x:c>
      <x:c r="B270" s="178" t="n">
        <x:v>46191</x:v>
      </x:c>
      <x:c r="C270" s="179" t="n">
        <x:v>737.2</x:v>
      </x:c>
      <x:c r="D270" s="179" t="n">
        <x:v>741.82</x:v>
      </x:c>
      <x:c r="E270" s="179" t="n">
        <x:v>732.51</x:v>
      </x:c>
      <x:c r="F270" s="179" t="n">
        <x:v>740.62</x:v>
      </x:c>
      <x:c r="G270" s="179" t="n">
        <x:v>740.62</x:v>
      </x:c>
      <x:c r="H270" s="180" t="n">
        <x:v>50154600</x:v>
      </x:c>
      <x:c r="I270" s="177" t="str">
        <x:v>Nasdaq historical API</x:v>
      </x:c>
      <x:c r="J270" s="177" t="str">
        <x:v>live</x:v>
      </x:c>
      <x:c r="K270" s="177" t="str">
        <x:v>https://www.nasdaq.com/market-activity/etf/qqq/historical</x:v>
      </x:c>
    </x:row>
    <x:row r="271">
      <x:c r="A271" s="177" t="str">
        <x:v>QQQ.US</x:v>
      </x:c>
      <x:c r="B271" s="178" t="n">
        <x:v>46195</x:v>
      </x:c>
      <x:c r="C271" s="179" t="n">
        <x:v>742.02</x:v>
      </x:c>
      <x:c r="D271" s="179" t="n">
        <x:v>745.45</x:v>
      </x:c>
      <x:c r="E271" s="179" t="n">
        <x:v>734.39</x:v>
      </x:c>
      <x:c r="F271" s="179" t="n">
        <x:v>737.95</x:v>
      </x:c>
      <x:c r="G271" s="179" t="n">
        <x:v>737.95</x:v>
      </x:c>
      <x:c r="H271" s="180" t="n">
        <x:v>43518600</x:v>
      </x:c>
      <x:c r="I271" s="177" t="str">
        <x:v>Nasdaq historical API</x:v>
      </x:c>
      <x:c r="J271" s="177" t="str">
        <x:v>live</x:v>
      </x:c>
      <x:c r="K271" s="177" t="str">
        <x:v>https://www.nasdaq.com/market-activity/etf/qqq/historical</x:v>
      </x:c>
    </x:row>
    <x:row r="272">
      <x:c r="A272" s="177" t="str">
        <x:v>QQQ.US</x:v>
      </x:c>
      <x:c r="B272" s="178" t="n">
        <x:v>46196</x:v>
      </x:c>
      <x:c r="C272" s="179" t="n">
        <x:v>715.74</x:v>
      </x:c>
      <x:c r="D272" s="179" t="n">
        <x:v>723.61</x:v>
      </x:c>
      <x:c r="E272" s="179" t="n">
        <x:v>712.1101</x:v>
      </x:c>
      <x:c r="F272" s="179" t="n">
        <x:v>713.65</x:v>
      </x:c>
      <x:c r="G272" s="179" t="n">
        <x:v>713.65</x:v>
      </x:c>
      <x:c r="H272" s="180" t="n">
        <x:v>53354150</x:v>
      </x:c>
      <x:c r="I272" s="177" t="str">
        <x:v>Nasdaq historical API</x:v>
      </x:c>
      <x:c r="J272" s="177" t="str">
        <x:v>live</x:v>
      </x:c>
      <x:c r="K272" s="177" t="str">
        <x:v>https://www.nasdaq.com/market-activity/etf/qqq/historical</x:v>
      </x:c>
    </x:row>
    <x:row r="273">
      <x:c r="A273" s="177" t="str">
        <x:v>QQQ.US</x:v>
      </x:c>
      <x:c r="B273" s="178" t="n">
        <x:v>46197</x:v>
      </x:c>
      <x:c r="C273" s="179" t="n">
        <x:v>715.37</x:v>
      </x:c>
      <x:c r="D273" s="179" t="n">
        <x:v>719.93</x:v>
      </x:c>
      <x:c r="E273" s="179" t="n">
        <x:v>704.45</x:v>
      </x:c>
      <x:c r="F273" s="179" t="n">
        <x:v>710.62</x:v>
      </x:c>
      <x:c r="G273" s="179" t="n">
        <x:v>710.62</x:v>
      </x:c>
      <x:c r="H273" s="180" t="n">
        <x:v>52480440</x:v>
      </x:c>
      <x:c r="I273" s="177" t="str">
        <x:v>Nasdaq historical API</x:v>
      </x:c>
      <x:c r="J273" s="177" t="str">
        <x:v>live</x:v>
      </x:c>
      <x:c r="K273" s="177" t="str">
        <x:v>https://www.nasdaq.com/market-activity/etf/qqq/historical</x:v>
      </x:c>
    </x:row>
    <x:row r="274">
      <x:c r="A274" s="177" t="str">
        <x:v>QQQ.US</x:v>
      </x:c>
      <x:c r="B274" s="178" t="n">
        <x:v>46198</x:v>
      </x:c>
      <x:c r="C274" s="179" t="n">
        <x:v>725.9</x:v>
      </x:c>
      <x:c r="D274" s="179" t="n">
        <x:v>726.83</x:v>
      </x:c>
      <x:c r="E274" s="179" t="n">
        <x:v>705.3</x:v>
      </x:c>
      <x:c r="F274" s="179" t="n">
        <x:v>716.38</x:v>
      </x:c>
      <x:c r="G274" s="179" t="n">
        <x:v>716.38</x:v>
      </x:c>
      <x:c r="H274" s="180" t="n">
        <x:v>50144090</x:v>
      </x:c>
      <x:c r="I274" s="177" t="str">
        <x:v>Nasdaq historical API</x:v>
      </x:c>
      <x:c r="J274" s="177" t="str">
        <x:v>live</x:v>
      </x:c>
      <x:c r="K274" s="177" t="str">
        <x:v>https://www.nasdaq.com/market-activity/etf/qqq/historical</x:v>
      </x:c>
    </x:row>
    <x:row r="275">
      <x:c r="A275" s="177" t="str">
        <x:v>QQQ.US</x:v>
      </x:c>
      <x:c r="B275" s="178" t="n">
        <x:v>46199</x:v>
      </x:c>
      <x:c r="C275" s="179" t="n">
        <x:v>707.13</x:v>
      </x:c>
      <x:c r="D275" s="179" t="n">
        <x:v>715.555</x:v>
      </x:c>
      <x:c r="E275" s="179" t="n">
        <x:v>702.81</x:v>
      </x:c>
      <x:c r="F275" s="179" t="n">
        <x:v>706.52</x:v>
      </x:c>
      <x:c r="G275" s="179" t="n">
        <x:v>706.52</x:v>
      </x:c>
      <x:c r="H275" s="180" t="n">
        <x:v>47081820</x:v>
      </x:c>
      <x:c r="I275" s="177" t="str">
        <x:v>Nasdaq historical API</x:v>
      </x:c>
      <x:c r="J275" s="177" t="str">
        <x:v>live</x:v>
      </x:c>
      <x:c r="K275" s="177" t="str">
        <x:v>https://www.nasdaq.com/market-activity/etf/qqq/historical</x:v>
      </x:c>
    </x:row>
    <x:row r="276">
      <x:c r="A276" s="177" t="str">
        <x:v>QQQ.US</x:v>
      </x:c>
      <x:c r="B276" s="178" t="n">
        <x:v>46202</x:v>
      </x:c>
      <x:c r="C276" s="179" t="n">
        <x:v>713.99</x:v>
      </x:c>
      <x:c r="D276" s="179" t="n">
        <x:v>724.58</x:v>
      </x:c>
      <x:c r="E276" s="179" t="n">
        <x:v>705.172</x:v>
      </x:c>
      <x:c r="F276" s="179" t="n">
        <x:v>724.08</x:v>
      </x:c>
      <x:c r="G276" s="179" t="n">
        <x:v>724.08</x:v>
      </x:c>
      <x:c r="H276" s="180" t="n">
        <x:v>44939090</x:v>
      </x:c>
      <x:c r="I276" s="177" t="str">
        <x:v>Nasdaq historical API</x:v>
      </x:c>
      <x:c r="J276" s="177" t="str">
        <x:v>live</x:v>
      </x:c>
      <x:c r="K276" s="177" t="str">
        <x:v>https://www.nasdaq.com/market-activity/etf/qqq/historical</x:v>
      </x:c>
    </x:row>
    <x:row r="277">
      <x:c r="A277" s="177" t="str">
        <x:v>QQQ.US</x:v>
      </x:c>
      <x:c r="B277" s="178" t="n">
        <x:v>46203</x:v>
      </x:c>
      <x:c r="C277" s="179" t="n">
        <x:v>724.18</x:v>
      </x:c>
      <x:c r="D277" s="179" t="n">
        <x:v>737.62</x:v>
      </x:c>
      <x:c r="E277" s="179" t="n">
        <x:v>723.91</x:v>
      </x:c>
      <x:c r="F277" s="179" t="n">
        <x:v>736.4</x:v>
      </x:c>
      <x:c r="G277" s="179" t="n">
        <x:v>736.4</x:v>
      </x:c>
      <x:c r="H277" s="180" t="n">
        <x:v>42121830</x:v>
      </x:c>
      <x:c r="I277" s="177" t="str">
        <x:v>Nasdaq historical API</x:v>
      </x:c>
      <x:c r="J277" s="177" t="str">
        <x:v>live</x:v>
      </x:c>
      <x:c r="K277" s="177" t="str">
        <x:v>https://www.nasdaq.com/market-activity/etf/qqq/historical</x:v>
      </x:c>
    </x:row>
    <x:row r="278">
      <x:c r="A278" s="177" t="str">
        <x:v>QQQ.US</x:v>
      </x:c>
      <x:c r="B278" s="178" t="n">
        <x:v>46204</x:v>
      </x:c>
      <x:c r="C278" s="179" t="n">
        <x:v>729.19</x:v>
      </x:c>
      <x:c r="D278" s="179" t="n">
        <x:v>731.92</x:v>
      </x:c>
      <x:c r="E278" s="179" t="n">
        <x:v>724.6</x:v>
      </x:c>
      <x:c r="F278" s="179" t="n">
        <x:v>725.17</x:v>
      </x:c>
      <x:c r="G278" s="179" t="n">
        <x:v>725.17</x:v>
      </x:c>
      <x:c r="H278" s="180" t="n">
        <x:v>40803790</x:v>
      </x:c>
      <x:c r="I278" s="177" t="str">
        <x:v>Nasdaq historical API</x:v>
      </x:c>
      <x:c r="J278" s="177" t="str">
        <x:v>live</x:v>
      </x:c>
      <x:c r="K278" s="177" t="str">
        <x:v>https://www.nasdaq.com/market-activity/etf/qqq/historical</x:v>
      </x:c>
    </x:row>
    <x:row r="279">
      <x:c r="A279" s="177" t="str">
        <x:v>QQQ.US</x:v>
      </x:c>
      <x:c r="B279" s="178" t="n">
        <x:v>46205</x:v>
      </x:c>
      <x:c r="C279" s="179" t="n">
        <x:v>725.58</x:v>
      </x:c>
      <x:c r="D279" s="179" t="n">
        <x:v>730.83</x:v>
      </x:c>
      <x:c r="E279" s="179" t="n">
        <x:v>707.56</x:v>
      </x:c>
      <x:c r="F279" s="179" t="n">
        <x:v>712.6</x:v>
      </x:c>
      <x:c r="G279" s="179" t="n">
        <x:v>712.6</x:v>
      </x:c>
      <x:c r="H279" s="180" t="n">
        <x:v>51086080</x:v>
      </x:c>
      <x:c r="I279" s="177" t="str">
        <x:v>Nasdaq historical API</x:v>
      </x:c>
      <x:c r="J279" s="177" t="str">
        <x:v>live</x:v>
      </x:c>
      <x:c r="K279" s="177" t="str">
        <x:v>https://www.nasdaq.com/market-activity/etf/qqq/historical</x:v>
      </x:c>
    </x:row>
    <x:row r="280">
      <x:c r="A280" s="177" t="str">
        <x:v>QQQ.US</x:v>
      </x:c>
      <x:c r="B280" s="178" t="n">
        <x:v>46209</x:v>
      </x:c>
      <x:c r="C280" s="179" t="n">
        <x:v>719.93</x:v>
      </x:c>
      <x:c r="D280" s="179" t="n">
        <x:v>726.08</x:v>
      </x:c>
      <x:c r="E280" s="179" t="n">
        <x:v>718.45</x:v>
      </x:c>
      <x:c r="F280" s="179" t="n">
        <x:v>722.82</x:v>
      </x:c>
      <x:c r="G280" s="179" t="n">
        <x:v>722.82</x:v>
      </x:c>
      <x:c r="H280" s="180" t="n">
        <x:v>30220430</x:v>
      </x:c>
      <x:c r="I280" s="177" t="str">
        <x:v>Nasdaq historical API</x:v>
      </x:c>
      <x:c r="J280" s="177" t="str">
        <x:v>live</x:v>
      </x:c>
      <x:c r="K280" s="177" t="str">
        <x:v>https://www.nasdaq.com/market-activity/etf/qqq/historical</x:v>
      </x:c>
    </x:row>
    <x:row r="281">
      <x:c r="A281" s="177" t="str">
        <x:v>QQQ.US</x:v>
      </x:c>
      <x:c r="B281" s="178" t="n">
        <x:v>46210</x:v>
      </x:c>
      <x:c r="C281" s="179" t="n">
        <x:v>714.17</x:v>
      </x:c>
      <x:c r="D281" s="179" t="n">
        <x:v>716.35</x:v>
      </x:c>
      <x:c r="E281" s="179" t="n">
        <x:v>704.9</x:v>
      </x:c>
      <x:c r="F281" s="179" t="n">
        <x:v>709.43</x:v>
      </x:c>
      <x:c r="G281" s="179" t="n">
        <x:v>709.43</x:v>
      </x:c>
      <x:c r="H281" s="180" t="n">
        <x:v>42483080</x:v>
      </x:c>
      <x:c r="I281" s="177" t="str">
        <x:v>Nasdaq historical API</x:v>
      </x:c>
      <x:c r="J281" s="177" t="str">
        <x:v>live</x:v>
      </x:c>
      <x:c r="K281" s="177" t="str">
        <x:v>https://www.nasdaq.com/market-activity/etf/qqq/historical</x:v>
      </x:c>
    </x:row>
    <x:row r="282">
      <x:c r="A282" s="177" t="str">
        <x:v>QQQ.US</x:v>
      </x:c>
      <x:c r="B282" s="178" t="n">
        <x:v>46211</x:v>
      </x:c>
      <x:c r="C282" s="179" t="n">
        <x:v>704.95</x:v>
      </x:c>
      <x:c r="D282" s="179" t="n">
        <x:v>712.2599</x:v>
      </x:c>
      <x:c r="E282" s="179" t="n">
        <x:v>700.91</x:v>
      </x:c>
      <x:c r="F282" s="179" t="n">
        <x:v>711.44</x:v>
      </x:c>
      <x:c r="G282" s="179" t="n">
        <x:v>711.44</x:v>
      </x:c>
      <x:c r="H282" s="180" t="n">
        <x:v>35603180</x:v>
      </x:c>
      <x:c r="I282" s="177" t="str">
        <x:v>Nasdaq historical API</x:v>
      </x:c>
      <x:c r="J282" s="177" t="str">
        <x:v>live</x:v>
      </x:c>
      <x:c r="K282" s="177" t="str">
        <x:v>https://www.nasdaq.com/market-activity/etf/qqq/historical</x:v>
      </x:c>
    </x:row>
    <x:row r="283">
      <x:c r="A283" s="177" t="str">
        <x:v>QQQ.US</x:v>
      </x:c>
      <x:c r="B283" s="178" t="n">
        <x:v>46212</x:v>
      </x:c>
      <x:c r="C283" s="179" t="n">
        <x:v>718.33</x:v>
      </x:c>
      <x:c r="D283" s="179" t="n">
        <x:v>724.23</x:v>
      </x:c>
      <x:c r="E283" s="179" t="n">
        <x:v>715.125</x:v>
      </x:c>
      <x:c r="F283" s="179" t="n">
        <x:v>723.28</x:v>
      </x:c>
      <x:c r="G283" s="179" t="n">
        <x:v>723.28</x:v>
      </x:c>
      <x:c r="H283" s="180" t="n">
        <x:v>33654710</x:v>
      </x:c>
      <x:c r="I283" s="177" t="str">
        <x:v>Nasdaq historical API</x:v>
      </x:c>
      <x:c r="J283" s="177" t="str">
        <x:v>live</x:v>
      </x:c>
      <x:c r="K283" s="177" t="str">
        <x:v>https://www.nasdaq.com/market-activity/etf/qqq/historical</x:v>
      </x:c>
    </x:row>
    <x:row r="284">
      <x:c r="A284" s="177" t="str">
        <x:v>QQQ.US</x:v>
      </x:c>
      <x:c r="B284" s="178" t="n">
        <x:v>46213</x:v>
      </x:c>
      <x:c r="C284" s="179" t="n">
        <x:v>720.7</x:v>
      </x:c>
      <x:c r="D284" s="179" t="n">
        <x:v>726.39</x:v>
      </x:c>
      <x:c r="E284" s="179" t="n">
        <x:v>717</x:v>
      </x:c>
      <x:c r="F284" s="179" t="n">
        <x:v>725.51</x:v>
      </x:c>
      <x:c r="G284" s="179" t="n">
        <x:v>725.51</x:v>
      </x:c>
      <x:c r="H284" s="180" t="n">
        <x:v>26415900</x:v>
      </x:c>
      <x:c r="I284" s="177" t="str">
        <x:v>Nasdaq historical API</x:v>
      </x:c>
      <x:c r="J284" s="177" t="str">
        <x:v>live</x:v>
      </x:c>
      <x:c r="K284" s="177" t="str">
        <x:v>https://www.nasdaq.com/market-activity/etf/qqq/historical</x:v>
      </x:c>
    </x:row>
    <x:row r="285">
      <x:c r="A285" s="177" t="str">
        <x:v>QQQ.US</x:v>
      </x:c>
      <x:c r="B285" s="178" t="n">
        <x:v>46216</x:v>
      </x:c>
      <x:c r="C285" s="179" t="n">
        <x:v>717.72</x:v>
      </x:c>
      <x:c r="D285" s="179" t="n">
        <x:v>718.74</x:v>
      </x:c>
      <x:c r="E285" s="179" t="n">
        <x:v>710.08</x:v>
      </x:c>
      <x:c r="F285" s="179" t="n">
        <x:v>711.74</x:v>
      </x:c>
      <x:c r="G285" s="179" t="n">
        <x:v>711.74</x:v>
      </x:c>
      <x:c r="H285" s="180" t="n">
        <x:v>36552360</x:v>
      </x:c>
      <x:c r="I285" s="177" t="str">
        <x:v>Nasdaq historical API</x:v>
      </x:c>
      <x:c r="J285" s="177" t="str">
        <x:v>live</x:v>
      </x:c>
      <x:c r="K285" s="177" t="str">
        <x:v>https://www.nasdaq.com/market-activity/etf/qqq/historical</x:v>
      </x:c>
    </x:row>
    <x:row r="286">
      <x:c r="A286" s="177" t="str">
        <x:v>QQQ.US</x:v>
      </x:c>
      <x:c r="B286" s="178" t="n">
        <x:v>46217</x:v>
      </x:c>
      <x:c r="C286" s="179" t="n">
        <x:v>720.22</x:v>
      </x:c>
      <x:c r="D286" s="179" t="n">
        <x:v>722.29</x:v>
      </x:c>
      <x:c r="E286" s="179" t="n">
        <x:v>714.34</x:v>
      </x:c>
      <x:c r="F286" s="179" t="n">
        <x:v>719.69</x:v>
      </x:c>
      <x:c r="G286" s="179" t="n">
        <x:v>719.69</x:v>
      </x:c>
      <x:c r="H286" s="180" t="n">
        <x:v>29448120</x:v>
      </x:c>
      <x:c r="I286" s="177" t="str">
        <x:v>Nasdaq historical API</x:v>
      </x:c>
      <x:c r="J286" s="177" t="str">
        <x:v>live</x:v>
      </x:c>
      <x:c r="K286" s="177" t="str">
        <x:v>https://www.nasdaq.com/market-activity/etf/qqq/historical</x:v>
      </x:c>
    </x:row>
    <x:row r="287">
      <x:c r="A287" s="177" t="str">
        <x:v>QQQ.US</x:v>
      </x:c>
      <x:c r="B287" s="178" t="n">
        <x:v>46218</x:v>
      </x:c>
      <x:c r="C287" s="179" t="n">
        <x:v>723.85</x:v>
      </x:c>
      <x:c r="D287" s="179" t="n">
        <x:v>724.36</x:v>
      </x:c>
      <x:c r="E287" s="179" t="n">
        <x:v>710.23</x:v>
      </x:c>
      <x:c r="F287" s="179" t="n">
        <x:v>717.74</x:v>
      </x:c>
      <x:c r="G287" s="179" t="n">
        <x:v>717.74</x:v>
      </x:c>
      <x:c r="H287" s="180" t="n">
        <x:v>32627580</x:v>
      </x:c>
      <x:c r="I287" s="177" t="str">
        <x:v>Nasdaq historical API</x:v>
      </x:c>
      <x:c r="J287" s="177" t="str">
        <x:v>live</x:v>
      </x:c>
      <x:c r="K287" s="177" t="str">
        <x:v>https://www.nasdaq.com/market-activity/etf/qqq/historical</x:v>
      </x:c>
    </x:row>
    <x:row r="288">
      <x:c r="A288" s="177" t="str">
        <x:v>QQQ.US</x:v>
      </x:c>
      <x:c r="B288" s="178" t="n">
        <x:v>46219</x:v>
      </x:c>
      <x:c r="C288" s="179" t="n">
        <x:v>712.01</x:v>
      </x:c>
      <x:c r="D288" s="179" t="n">
        <x:v>713.599</x:v>
      </x:c>
      <x:c r="E288" s="179" t="n">
        <x:v>702.61</x:v>
      </x:c>
      <x:c r="F288" s="179" t="n">
        <x:v>705.94</x:v>
      </x:c>
      <x:c r="G288" s="179" t="n">
        <x:v>705.94</x:v>
      </x:c>
      <x:c r="H288" s="180" t="n">
        <x:v>39402020</x:v>
      </x:c>
      <x:c r="I288" s="177" t="str">
        <x:v>Nasdaq historical API</x:v>
      </x:c>
      <x:c r="J288" s="177" t="str">
        <x:v>live</x:v>
      </x:c>
      <x:c r="K288" s="177" t="str">
        <x:v>https://www.nasdaq.com/market-activity/etf/qqq/historical</x:v>
      </x:c>
    </x:row>
    <x:row r="289">
      <x:c r="A289" s="177" t="str">
        <x:v>QQQ.US</x:v>
      </x:c>
      <x:c r="B289" s="178" t="n">
        <x:v>46220</x:v>
      </x:c>
      <x:c r="C289" s="179" t="n">
        <x:v>691.65</x:v>
      </x:c>
      <x:c r="D289" s="179" t="n">
        <x:v>702.3</x:v>
      </x:c>
      <x:c r="E289" s="179" t="n">
        <x:v>686.76</x:v>
      </x:c>
      <x:c r="F289" s="179" t="n">
        <x:v>695.33</x:v>
      </x:c>
      <x:c r="G289" s="179" t="n">
        <x:v>695.33</x:v>
      </x:c>
      <x:c r="H289" s="180" t="n">
        <x:v>54109270</x:v>
      </x:c>
      <x:c r="I289" s="177" t="str">
        <x:v>Nasdaq historical API</x:v>
      </x:c>
      <x:c r="J289" s="177" t="str">
        <x:v>live</x:v>
      </x:c>
      <x:c r="K289" s="177" t="str">
        <x:v>https://www.nasdaq.com/market-activity/etf/qqq/historical</x:v>
      </x:c>
    </x:row>
    <x:row r="290">
      <x:c r="A290" s="177" t="str">
        <x:v>QQQ.US</x:v>
      </x:c>
      <x:c r="B290" s="178" t="n">
        <x:v>46223</x:v>
      </x:c>
      <x:c r="C290" s="179" t="n">
        <x:v>702.16</x:v>
      </x:c>
      <x:c r="D290" s="179" t="n">
        <x:v>705.8</x:v>
      </x:c>
      <x:c r="E290" s="179" t="n">
        <x:v>695.51</x:v>
      </x:c>
      <x:c r="F290" s="179" t="n">
        <x:v>696.06</x:v>
      </x:c>
      <x:c r="G290" s="179" t="n">
        <x:v>696.06</x:v>
      </x:c>
      <x:c r="H290" s="180" t="n">
        <x:v>29687560</x:v>
      </x:c>
      <x:c r="I290" s="177" t="str">
        <x:v>Nasdaq historical API</x:v>
      </x:c>
      <x:c r="J290" s="177" t="str">
        <x:v>live</x:v>
      </x:c>
      <x:c r="K290" s="177" t="str">
        <x:v>https://www.nasdaq.com/market-activity/etf/qqq/historical</x:v>
      </x:c>
    </x:row>
    <x:row r="291">
      <x:c r="A291" s="177" t="str">
        <x:v>QQQ.US</x:v>
      </x:c>
      <x:c r="B291" s="178" t="n">
        <x:v>46224</x:v>
      </x:c>
      <x:c r="C291" s="179" t="n">
        <x:v>706.57</x:v>
      </x:c>
      <x:c r="D291" s="179" t="n">
        <x:v>710.05</x:v>
      </x:c>
      <x:c r="E291" s="179" t="n">
        <x:v>702.8</x:v>
      </x:c>
      <x:c r="F291" s="179" t="n">
        <x:v>708.97</x:v>
      </x:c>
      <x:c r="G291" s="179" t="n">
        <x:v>708.97</x:v>
      </x:c>
      <x:c r="H291" s="180" t="n">
        <x:v>33728340</x:v>
      </x:c>
      <x:c r="I291" s="177" t="str">
        <x:v>Nasdaq historical API</x:v>
      </x:c>
      <x:c r="J291" s="177" t="str">
        <x:v>live</x:v>
      </x:c>
      <x:c r="K291" s="177" t="str">
        <x:v>https://www.nasdaq.com/market-activity/etf/qqq/historical</x:v>
      </x:c>
    </x:row>
    <x:row r="292">
      <x:c r="A292" s="177" t="str">
        <x:v>QQQ.US</x:v>
      </x:c>
      <x:c r="B292" s="178" t="n">
        <x:v>46225</x:v>
      </x:c>
      <x:c r="C292" s="179" t="n">
        <x:v>703.62</x:v>
      </x:c>
      <x:c r="D292" s="179" t="n">
        <x:v>709.65</x:v>
      </x:c>
      <x:c r="E292" s="179" t="n">
        <x:v>703.62</x:v>
      </x:c>
      <x:c r="F292" s="179" t="n">
        <x:v>705.35</x:v>
      </x:c>
      <x:c r="G292" s="179" t="n">
        <x:v>705.35</x:v>
      </x:c>
      <x:c r="H292" s="180" t="n">
        <x:v>23692180</x:v>
      </x:c>
      <x:c r="I292" s="177" t="str">
        <x:v>Nasdaq historical API</x:v>
      </x:c>
      <x:c r="J292" s="177" t="str">
        <x:v>live</x:v>
      </x:c>
      <x:c r="K292" s="177" t="str">
        <x:v>https://www.nasdaq.com/market-activity/etf/qqq/historical</x:v>
      </x:c>
    </x:row>
    <x:row r="293">
      <x:c r="A293" s="177" t="str">
        <x:v>QQQ.US</x:v>
      </x:c>
      <x:c r="B293" s="178" t="n">
        <x:v>46226</x:v>
      </x:c>
      <x:c r="C293" s="179" t="n">
        <x:v>694.67</x:v>
      </x:c>
      <x:c r="D293" s="179" t="n">
        <x:v>698.66</x:v>
      </x:c>
      <x:c r="E293" s="179" t="n">
        <x:v>687.79</x:v>
      </x:c>
      <x:c r="F293" s="179" t="n">
        <x:v>691.96</x:v>
      </x:c>
      <x:c r="G293" s="179" t="n">
        <x:v>691.96</x:v>
      </x:c>
      <x:c r="H293" s="180" t="n">
        <x:v>44028580</x:v>
      </x:c>
      <x:c r="I293" s="177" t="str">
        <x:v>Nasdaq historical API</x:v>
      </x:c>
      <x:c r="J293" s="177" t="str">
        <x:v>live</x:v>
      </x:c>
      <x:c r="K293" s="177" t="str">
        <x:v>https://www.nasdaq.com/market-activity/etf/qqq/historical</x:v>
      </x:c>
    </x:row>
    <x:row r="294">
      <x:c r="A294" s="177" t="str">
        <x:v>QQQ.US</x:v>
      </x:c>
      <x:c r="B294" s="178" t="n">
        <x:v>46227</x:v>
      </x:c>
      <x:c r="C294" s="179" t="n">
        <x:v>690.41</x:v>
      </x:c>
      <x:c r="D294" s="179" t="n">
        <x:v>692.63</x:v>
      </x:c>
      <x:c r="E294" s="179" t="n">
        <x:v>682.48</x:v>
      </x:c>
      <x:c r="F294" s="179" t="n">
        <x:v>684.23</x:v>
      </x:c>
      <x:c r="G294" s="179" t="n">
        <x:v>684.23</x:v>
      </x:c>
      <x:c r="H294" s="180" t="n">
        <x:v>42876660</x:v>
      </x:c>
      <x:c r="I294" s="177" t="str">
        <x:v>Nasdaq historical API</x:v>
      </x:c>
      <x:c r="J294" s="177" t="str">
        <x:v>live</x:v>
      </x:c>
      <x:c r="K294" s="177" t="str">
        <x:v>https://www.nasdaq.com/market-activity/etf/qqq/historical</x:v>
      </x:c>
    </x:row>
    <x:row r="295">
      <x:c r="A295" s="177" t="str">
        <x:v>QQQ.US</x:v>
      </x:c>
      <x:c r="B295" s="178" t="n">
        <x:v>46230</x:v>
      </x:c>
      <x:c r="C295" s="179" t="n">
        <x:v>691.68</x:v>
      </x:c>
      <x:c r="D295" s="179" t="n">
        <x:v>692.3</x:v>
      </x:c>
      <x:c r="E295" s="179" t="n">
        <x:v>675.945</x:v>
      </x:c>
      <x:c r="F295" s="179" t="n">
        <x:v>682.12</x:v>
      </x:c>
      <x:c r="G295" s="179" t="n">
        <x:v>682.12</x:v>
      </x:c>
      <x:c r="H295" s="180" t="n">
        <x:v>42681470</x:v>
      </x:c>
      <x:c r="I295" s="177" t="str">
        <x:v>Nasdaq historical API</x:v>
      </x:c>
      <x:c r="J295" s="177" t="str">
        <x:v>live</x:v>
      </x:c>
      <x:c r="K295" s="177" t="str">
        <x:v>https://www.nasdaq.com/market-activity/etf/qqq/historical</x:v>
      </x:c>
    </x:row>
    <x:row r="296">
      <x:c r="A296" s="177" t="str">
        <x:v>QQQ.US</x:v>
      </x:c>
      <x:c r="B296" s="178" t="n">
        <x:v>46231</x:v>
      </x:c>
      <x:c r="C296" s="179" t="n">
        <x:v>676.23</x:v>
      </x:c>
      <x:c r="D296" s="179" t="n">
        <x:v>679.4</x:v>
      </x:c>
      <x:c r="E296" s="179" t="n">
        <x:v>667.88</x:v>
      </x:c>
      <x:c r="F296" s="179" t="n">
        <x:v>675.49</x:v>
      </x:c>
      <x:c r="G296" s="179" t="n">
        <x:v>675.49</x:v>
      </x:c>
      <x:c r="H296" s="180" t="n">
        <x:v>51398740</x:v>
      </x:c>
      <x:c r="I296" s="177" t="str">
        <x:v>Nasdaq historical API</x:v>
      </x:c>
      <x:c r="J296" s="177" t="str">
        <x:v>live</x:v>
      </x:c>
      <x:c r="K296" s="177" t="str">
        <x:v>https://www.nasdaq.com/market-activity/etf/qqq/historical</x:v>
      </x:c>
    </x:row>
    <x:row r="297">
      <x:c r="A297" s="177" t="str">
        <x:v>QQQ.US</x:v>
      </x:c>
      <x:c r="B297" s="178" t="n">
        <x:v>46232</x:v>
      </x:c>
      <x:c r="C297" s="179" t="n">
        <x:v>675.505</x:v>
      </x:c>
      <x:c r="D297" s="179" t="n">
        <x:v>680.05</x:v>
      </x:c>
      <x:c r="E297" s="179" t="n">
        <x:v>661.14</x:v>
      </x:c>
      <x:c r="F297" s="179" t="n">
        <x:v>661.73</x:v>
      </x:c>
      <x:c r="G297" s="179" t="n">
        <x:v>661.73</x:v>
      </x:c>
      <x:c r="H297" s="180" t="n">
        <x:v>57233270</x:v>
      </x:c>
      <x:c r="I297" s="177" t="str">
        <x:v>Nasdaq historical API</x:v>
      </x:c>
      <x:c r="J297" s="177" t="str">
        <x:v>live</x:v>
      </x:c>
      <x:c r="K297" s="177" t="str">
        <x:v>https://www.nasdaq.com/market-activity/etf/qqq/historical</x:v>
      </x:c>
    </x:row>
    <x:row r="298">
      <x:c r="A298" s="177" t="str">
        <x:v>QQQ.US</x:v>
      </x:c>
      <x:c r="B298" s="178" t="n">
        <x:v>46233</x:v>
      </x:c>
      <x:c r="C298" s="179" t="n">
        <x:v>674.76</x:v>
      </x:c>
      <x:c r="D298" s="179" t="n">
        <x:v>685.12</x:v>
      </x:c>
      <x:c r="E298" s="179" t="n">
        <x:v>673.3</x:v>
      </x:c>
      <x:c r="F298" s="179" t="n">
        <x:v>683.55</x:v>
      </x:c>
      <x:c r="G298" s="179" t="n">
        <x:v>683.55</x:v>
      </x:c>
      <x:c r="H298" s="180" t="n">
        <x:v>66753680</x:v>
      </x:c>
      <x:c r="I298" s="177" t="str">
        <x:v>Nasdaq historical API</x:v>
      </x:c>
      <x:c r="J298" s="177" t="str">
        <x:v>live</x:v>
      </x:c>
      <x:c r="K298" s="177" t="str">
        <x:v>https://www.nasdaq.com/market-activity/etf/qqq/historical</x:v>
      </x:c>
    </x:row>
    <x:row r="299">
      <x:c r="A299" s="177" t="str">
        <x:v>QQQ.US</x:v>
      </x:c>
      <x:c r="B299" s="178" t="n">
        <x:v>46234</x:v>
      </x:c>
      <x:c r="C299" s="179" t="n">
        <x:v>692.11</x:v>
      </x:c>
      <x:c r="D299" s="179" t="n">
        <x:v>695.77</x:v>
      </x:c>
      <x:c r="E299" s="179" t="n">
        <x:v>680.0512</x:v>
      </x:c>
      <x:c r="F299" s="179" t="n">
        <x:v>687.99</x:v>
      </x:c>
      <x:c r="G299" s="179" t="n">
        <x:v>687.99</x:v>
      </x:c>
      <x:c r="H299" s="180" t="n">
        <x:v>50540480</x:v>
      </x:c>
      <x:c r="I299" s="177" t="str">
        <x:v>Nasdaq historical API</x:v>
      </x:c>
      <x:c r="J299" s="177" t="str">
        <x:v>live</x:v>
      </x:c>
      <x:c r="K299" s="177" t="str">
        <x:v>https://www.nasdaq.com/market-activity/etf/qqq/historical</x:v>
      </x:c>
    </x:row>
    <x:row r="300">
      <x:c r="A300" s="177" t="str">
        <x:v>QQQ.US</x:v>
      </x:c>
      <x:c r="B300" s="178" t="n">
        <x:v>46237</x:v>
      </x:c>
      <x:c r="C300" s="179" t="n">
        <x:v>688.3</x:v>
      </x:c>
      <x:c r="D300" s="179" t="n">
        <x:v>701.59</x:v>
      </x:c>
      <x:c r="E300" s="179" t="n">
        <x:v>685.82</x:v>
      </x:c>
      <x:c r="F300" s="179" t="n">
        <x:v>700.07</x:v>
      </x:c>
      <x:c r="G300" s="179" t="n">
        <x:v>700.07</x:v>
      </x:c>
      <x:c r="H300" s="180" t="n">
        <x:v>44965070</x:v>
      </x:c>
      <x:c r="I300" s="177" t="str">
        <x:v>Nasdaq historical API</x:v>
      </x:c>
      <x:c r="J300" s="177" t="str">
        <x:v>live</x:v>
      </x:c>
      <x:c r="K300" s="177" t="str">
        <x:v>https://www.nasdaq.com/market-activity/etf/qqq/historical</x:v>
      </x:c>
    </x:row>
    <x:row r="301">
      <x:c r="A301" s="177" t="str">
        <x:v>QQQ.US</x:v>
      </x:c>
      <x:c r="B301" s="178" t="n">
        <x:v>46238</x:v>
      </x:c>
      <x:c r="C301" s="179" t="n">
        <x:v>708.16</x:v>
      </x:c>
      <x:c r="D301" s="179" t="n">
        <x:v>725.66</x:v>
      </x:c>
      <x:c r="E301" s="179" t="n">
        <x:v>707.53</x:v>
      </x:c>
      <x:c r="F301" s="179" t="n">
        <x:v>723.85</x:v>
      </x:c>
      <x:c r="G301" s="179" t="n">
        <x:v>723.85</x:v>
      </x:c>
      <x:c r="H301" s="180" t="n">
        <x:v>59778620</x:v>
      </x:c>
      <x:c r="I301" s="177" t="str">
        <x:v>Nasdaq historical API</x:v>
      </x:c>
      <x:c r="J301" s="177" t="str">
        <x:v>live</x:v>
      </x:c>
      <x:c r="K301" s="177" t="str">
        <x:v>https://www.nasdaq.com/market-activity/etf/qqq/historical</x:v>
      </x:c>
    </x:row>
    <x:row r="302">
      <x:c r="A302" s="177" t="str">
        <x:v>QQQ.US</x:v>
      </x:c>
      <x:c r="B302" s="178" t="n">
        <x:v>46239</x:v>
      </x:c>
      <x:c r="C302" s="179" t="n">
        <x:v>726.25</x:v>
      </x:c>
      <x:c r="D302" s="179" t="n">
        <x:v>728.54</x:v>
      </x:c>
      <x:c r="E302" s="179" t="n">
        <x:v>716.92</x:v>
      </x:c>
      <x:c r="F302" s="179" t="n">
        <x:v>717.3</x:v>
      </x:c>
      <x:c r="G302" s="179" t="n">
        <x:v>717.3</x:v>
      </x:c>
      <x:c r="H302" s="180" t="n">
        <x:v>33540180</x:v>
      </x:c>
      <x:c r="I302" s="177" t="str">
        <x:v>Nasdaq historical API</x:v>
      </x:c>
      <x:c r="J302" s="177" t="str">
        <x:v>live</x:v>
      </x:c>
      <x:c r="K302" s="177" t="str">
        <x:v>https://www.nasdaq.com/market-activity/etf/qqq/historical</x:v>
      </x:c>
    </x:row>
    <x:row r="303">
      <x:c r="A303" s="177" t="str">
        <x:v>QQQ.US</x:v>
      </x:c>
      <x:c r="B303" s="178" t="n">
        <x:v>46240</x:v>
      </x:c>
      <x:c r="C303" s="179" t="n">
        <x:v>710.82</x:v>
      </x:c>
      <x:c r="D303" s="179" t="n">
        <x:v>719.32</x:v>
      </x:c>
      <x:c r="E303" s="179" t="n">
        <x:v>708.5</x:v>
      </x:c>
      <x:c r="F303" s="179" t="n">
        <x:v>714.65</x:v>
      </x:c>
      <x:c r="G303" s="179" t="n">
        <x:v>714.65</x:v>
      </x:c>
      <x:c r="H303" s="180" t="n">
        <x:v>33035860</x:v>
      </x:c>
      <x:c r="I303" s="177" t="str">
        <x:v>Nasdaq historical API</x:v>
      </x:c>
      <x:c r="J303" s="177" t="str">
        <x:v>live</x:v>
      </x:c>
      <x:c r="K303" s="177" t="str">
        <x:v>https://www.nasdaq.com/market-activity/etf/qqq/historical</x:v>
      </x:c>
    </x:row>
    <x:row r="304">
      <x:c r="A304" s="177" t="str">
        <x:v>QQQ.US</x:v>
      </x:c>
      <x:c r="B304" s="178" t="n">
        <x:v>46241</x:v>
      </x:c>
      <x:c r="C304" s="179" t="n">
        <x:v>720.15</x:v>
      </x:c>
      <x:c r="D304" s="179" t="n">
        <x:v>723.63</x:v>
      </x:c>
      <x:c r="E304" s="179" t="n">
        <x:v>716.51</x:v>
      </x:c>
      <x:c r="F304" s="179" t="n">
        <x:v>723.03</x:v>
      </x:c>
      <x:c r="G304" s="179" t="n">
        <x:v>723.03</x:v>
      </x:c>
      <x:c r="H304" s="180" t="n">
        <x:v>31070370</x:v>
      </x:c>
      <x:c r="I304" s="177" t="str">
        <x:v>Nasdaq historical API</x:v>
      </x:c>
      <x:c r="J304" s="177" t="str">
        <x:v>live</x:v>
      </x:c>
      <x:c r="K304" s="177" t="str">
        <x:v>https://www.nasdaq.com/market-activity/etf/qqq/historical</x:v>
      </x:c>
    </x:row>
    <x:row r="305">
      <x:c r="A305" s="177" t="str">
        <x:v>QQQ.US</x:v>
      </x:c>
      <x:c r="B305" s="178" t="n">
        <x:v>46244</x:v>
      </x:c>
      <x:c r="C305" s="179" t="n">
        <x:v>722.39</x:v>
      </x:c>
      <x:c r="D305" s="179" t="n">
        <x:v>724.67</x:v>
      </x:c>
      <x:c r="E305" s="179" t="n">
        <x:v>720.33</x:v>
      </x:c>
      <x:c r="F305" s="179" t="n">
        <x:v>720.87</x:v>
      </x:c>
      <x:c r="G305" s="179" t="n">
        <x:v>720.87</x:v>
      </x:c>
      <x:c r="H305" s="180" t="n">
        <x:v>26243180</x:v>
      </x:c>
      <x:c r="I305" s="177" t="str">
        <x:v>Nasdaq historical API</x:v>
      </x:c>
      <x:c r="J305" s="177" t="str">
        <x:v>live</x:v>
      </x:c>
      <x:c r="K305" s="177" t="str">
        <x:v>https://www.nasdaq.com/market-activity/etf/qqq/historical</x:v>
      </x:c>
    </x:row>
    <x:row r="306">
      <x:c r="A306" s="177" t="str">
        <x:v>QQQ.US</x:v>
      </x:c>
      <x:c r="B306" s="178" t="n">
        <x:v>46245</x:v>
      </x:c>
      <x:c r="C306" s="179" t="n">
        <x:v>723.29</x:v>
      </x:c>
      <x:c r="D306" s="179" t="n">
        <x:v>723.35</x:v>
      </x:c>
      <x:c r="E306" s="179" t="n">
        <x:v>715.5</x:v>
      </x:c>
      <x:c r="F306" s="179" t="n">
        <x:v>718.45</x:v>
      </x:c>
      <x:c r="G306" s="179" t="n">
        <x:v>718.45</x:v>
      </x:c>
      <x:c r="H306" s="180" t="n">
        <x:v>29286140</x:v>
      </x:c>
      <x:c r="I306" s="177" t="str">
        <x:v>Nasdaq historical API</x:v>
      </x:c>
      <x:c r="J306" s="177" t="str">
        <x:v>live</x:v>
      </x:c>
      <x:c r="K306" s="177" t="str">
        <x:v>https://www.nasdaq.com/market-activity/etf/qqq/historical</x:v>
      </x:c>
    </x:row>
    <x:row r="307">
      <x:c r="A307" s="177" t="str">
        <x:v>QQQ.US</x:v>
      </x:c>
      <x:c r="B307" s="178" t="n">
        <x:v>46246</x:v>
      </x:c>
      <x:c r="C307" s="179" t="n">
        <x:v>727.08</x:v>
      </x:c>
      <x:c r="D307" s="179" t="n">
        <x:v>727.25</x:v>
      </x:c>
      <x:c r="E307" s="179" t="n">
        <x:v>722.92</x:v>
      </x:c>
      <x:c r="F307" s="179" t="n">
        <x:v>723.7</x:v>
      </x:c>
      <x:c r="G307" s="179" t="n">
        <x:v>723.7</x:v>
      </x:c>
      <x:c r="H307" s="180" t="n">
        <x:v>29065980</x:v>
      </x:c>
      <x:c r="I307" s="177" t="str">
        <x:v>Nasdaq historical API</x:v>
      </x:c>
      <x:c r="J307" s="177" t="str">
        <x:v>live</x:v>
      </x:c>
      <x:c r="K307" s="177" t="str">
        <x:v>https://www.nasdaq.com/market-activity/etf/qqq/historical</x:v>
      </x:c>
    </x:row>
    <x:row r="308">
      <x:c r="A308" s="177" t="str">
        <x:v>QQQ.US</x:v>
      </x:c>
      <x:c r="B308" s="178" t="n">
        <x:v>46247</x:v>
      </x:c>
      <x:c r="C308" s="179" t="n">
        <x:v>725.15</x:v>
      </x:c>
      <x:c r="D308" s="179" t="n">
        <x:v>733.96</x:v>
      </x:c>
      <x:c r="E308" s="179" t="n">
        <x:v>724.03</x:v>
      </x:c>
      <x:c r="F308" s="179" t="n">
        <x:v>732.07</x:v>
      </x:c>
      <x:c r="G308" s="179" t="n">
        <x:v>732.07</x:v>
      </x:c>
      <x:c r="H308" s="180" t="n">
        <x:v>31599740</x:v>
      </x:c>
      <x:c r="I308" s="177" t="str">
        <x:v>Nasdaq historical API</x:v>
      </x:c>
      <x:c r="J308" s="177" t="str">
        <x:v>live</x:v>
      </x:c>
      <x:c r="K308" s="177" t="str">
        <x:v>https://www.nasdaq.com/market-activity/etf/qqq/historical</x:v>
      </x:c>
    </x:row>
    <x:row r="309">
      <x:c r="A309" s="177" t="str">
        <x:v>QQQ.US</x:v>
      </x:c>
      <x:c r="B309" s="178" t="n">
        <x:v>46248</x:v>
      </x:c>
      <x:c r="C309" s="179" t="n">
        <x:v>733.41</x:v>
      </x:c>
      <x:c r="D309" s="179" t="n">
        <x:v>734.39</x:v>
      </x:c>
      <x:c r="E309" s="179" t="n">
        <x:v>728.32</x:v>
      </x:c>
      <x:c r="F309" s="179" t="n">
        <x:v>731.07</x:v>
      </x:c>
      <x:c r="G309" s="179" t="n">
        <x:v>731.07</x:v>
      </x:c>
      <x:c r="H309" s="180" t="n">
        <x:v>23790610</x:v>
      </x:c>
      <x:c r="I309" s="177" t="str">
        <x:v>Nasdaq historical API</x:v>
      </x:c>
      <x:c r="J309" s="177" t="str">
        <x:v>live</x:v>
      </x:c>
      <x:c r="K309" s="177" t="str">
        <x:v>https://www.nasdaq.com/market-activity/etf/qqq/historical</x:v>
      </x:c>
    </x:row>
    <x:row r="310">
      <x:c r="A310" s="177" t="str">
        <x:v>QQQ.US</x:v>
      </x:c>
      <x:c r="B310" s="178" t="n">
        <x:v>46251</x:v>
      </x:c>
      <x:c r="C310" s="179" t="n">
        <x:v>732.95</x:v>
      </x:c>
      <x:c r="D310" s="179" t="n">
        <x:v>734.58</x:v>
      </x:c>
      <x:c r="E310" s="179" t="n">
        <x:v>729.27</x:v>
      </x:c>
      <x:c r="F310" s="179" t="n">
        <x:v>729.87</x:v>
      </x:c>
      <x:c r="G310" s="179" t="n">
        <x:v>729.87</x:v>
      </x:c>
      <x:c r="H310" s="180" t="n">
        <x:v>26452580</x:v>
      </x:c>
      <x:c r="I310" s="177" t="str">
        <x:v>Nasdaq historical API</x:v>
      </x:c>
      <x:c r="J310" s="177" t="str">
        <x:v>live</x:v>
      </x:c>
      <x:c r="K310" s="177" t="str">
        <x:v>https://www.nasdaq.com/market-activity/etf/qqq/historical</x:v>
      </x:c>
    </x:row>
    <x:row r="311">
      <x:c r="A311" s="177" t="str">
        <x:v>QQQ.US</x:v>
      </x:c>
      <x:c r="B311" s="178" t="n">
        <x:v>46252</x:v>
      </x:c>
      <x:c r="C311" s="179" t="n">
        <x:v>720.21</x:v>
      </x:c>
      <x:c r="D311" s="179" t="n">
        <x:v>722.13</x:v>
      </x:c>
      <x:c r="E311" s="179" t="n">
        <x:v>715.92</x:v>
      </x:c>
      <x:c r="F311" s="179" t="n">
        <x:v>717.51</x:v>
      </x:c>
      <x:c r="G311" s="179" t="n">
        <x:v>717.51</x:v>
      </x:c>
      <x:c r="H311" s="180" t="n">
        <x:v>48997170</x:v>
      </x:c>
      <x:c r="I311" s="177" t="str">
        <x:v>Nasdaq historical API</x:v>
      </x:c>
      <x:c r="J311" s="177" t="str">
        <x:v>live</x:v>
      </x:c>
      <x:c r="K311" s="177" t="str">
        <x:v>https://www.nasdaq.com/market-activity/etf/qqq/historical</x:v>
      </x:c>
    </x:row>
    <x:row r="312">
      <x:c r="A312" s="177" t="str">
        <x:v>QQQ.US</x:v>
      </x:c>
      <x:c r="B312" s="178" t="n">
        <x:v>46253</x:v>
      </x:c>
      <x:c r="C312" s="179" t="n">
        <x:v>720.39</x:v>
      </x:c>
      <x:c r="D312" s="179" t="n">
        <x:v>721.4999</x:v>
      </x:c>
      <x:c r="E312" s="179" t="n">
        <x:v>712.61</x:v>
      </x:c>
      <x:c r="F312" s="179" t="n">
        <x:v>716.08</x:v>
      </x:c>
      <x:c r="G312" s="179" t="n">
        <x:v>716.08</x:v>
      </x:c>
      <x:c r="H312" s="180" t="n">
        <x:v>35801710</x:v>
      </x:c>
      <x:c r="I312" s="177" t="str">
        <x:v>Nasdaq historical API</x:v>
      </x:c>
      <x:c r="J312" s="177" t="str">
        <x:v>live</x:v>
      </x:c>
      <x:c r="K312" s="177" t="str">
        <x:v>https://www.nasdaq.com/market-activity/etf/qqq/historical</x:v>
      </x:c>
    </x:row>
    <x:row r="313">
      <x:c r="A313" s="177" t="str">
        <x:v>QQQ.US</x:v>
      </x:c>
      <x:c r="B313" s="178" t="n">
        <x:v>46254</x:v>
      </x:c>
      <x:c r="C313" s="179" t="n">
        <x:v>712.09</x:v>
      </x:c>
      <x:c r="D313" s="179" t="n">
        <x:v>714.94</x:v>
      </x:c>
      <x:c r="E313" s="179" t="n">
        <x:v>708.52</x:v>
      </x:c>
      <x:c r="F313" s="179" t="n">
        <x:v>710.93</x:v>
      </x:c>
      <x:c r="G313" s="179" t="n">
        <x:v>710.93</x:v>
      </x:c>
      <x:c r="H313" s="180" t="n">
        <x:v>33396420</x:v>
      </x:c>
      <x:c r="I313" s="177" t="str">
        <x:v>Nasdaq historical API</x:v>
      </x:c>
      <x:c r="J313" s="177" t="str">
        <x:v>live</x:v>
      </x:c>
      <x:c r="K313" s="177" t="str">
        <x:v>https://www.nasdaq.com/market-activity/etf/qqq/historical</x:v>
      </x:c>
    </x:row>
    <x:row r="314">
      <x:c r="A314" s="177" t="str">
        <x:v>QQQ.US</x:v>
      </x:c>
      <x:c r="B314" s="178" t="n">
        <x:v>46255</x:v>
      </x:c>
      <x:c r="C314" s="179" t="n">
        <x:v>715.23</x:v>
      </x:c>
      <x:c r="D314" s="179" t="n">
        <x:v>715.6738</x:v>
      </x:c>
      <x:c r="E314" s="179" t="n">
        <x:v>709.2</x:v>
      </x:c>
      <x:c r="F314" s="179" t="n">
        <x:v>713.44</x:v>
      </x:c>
      <x:c r="G314" s="179" t="n">
        <x:v>713.44</x:v>
      </x:c>
      <x:c r="H314" s="180" t="n">
        <x:v>33399410</x:v>
      </x:c>
      <x:c r="I314" s="177" t="str">
        <x:v>Nasdaq historical API</x:v>
      </x:c>
      <x:c r="J314" s="177" t="str">
        <x:v>live</x:v>
      </x:c>
      <x:c r="K314" s="177" t="str">
        <x:v>https://www.nasdaq.com/market-activity/etf/qqq/historical</x:v>
      </x:c>
    </x:row>
    <x:row r="315">
      <x:c r="A315" s="177" t="str">
        <x:v>QQQ.US</x:v>
      </x:c>
      <x:c r="B315" s="178" t="n">
        <x:v>46258</x:v>
      </x:c>
      <x:c r="C315" s="179" t="n">
        <x:v>709.66</x:v>
      </x:c>
      <x:c r="D315" s="179" t="n">
        <x:v>709.79</x:v>
      </x:c>
      <x:c r="E315" s="179" t="n">
        <x:v>702.7</x:v>
      </x:c>
      <x:c r="F315" s="179" t="n">
        <x:v>706.32</x:v>
      </x:c>
      <x:c r="G315" s="179" t="n">
        <x:v>706.32</x:v>
      </x:c>
      <x:c r="H315" s="180" t="n">
        <x:v>37443140</x:v>
      </x:c>
      <x:c r="I315" s="177" t="str">
        <x:v>Nasdaq historical API</x:v>
      </x:c>
      <x:c r="J315" s="177" t="str">
        <x:v>live</x:v>
      </x:c>
      <x:c r="K315" s="177" t="str">
        <x:v>https://www.nasdaq.com/market-activity/etf/qqq/historical</x:v>
      </x:c>
    </x:row>
    <x:row r="316">
      <x:c r="A316" s="177" t="str">
        <x:v>QQQ.US</x:v>
      </x:c>
      <x:c r="B316" s="178" t="n">
        <x:v>46259</x:v>
      </x:c>
      <x:c r="C316" s="179" t="n">
        <x:v>711.22</x:v>
      </x:c>
      <x:c r="D316" s="179" t="n">
        <x:v>714.04</x:v>
      </x:c>
      <x:c r="E316" s="179" t="n">
        <x:v>707.45</x:v>
      </x:c>
      <x:c r="F316" s="179" t="n">
        <x:v>710.72</x:v>
      </x:c>
      <x:c r="G316" s="179" t="n">
        <x:v>710.72</x:v>
      </x:c>
      <x:c r="H316" s="180" t="n">
        <x:v>23869650</x:v>
      </x:c>
      <x:c r="I316" s="177" t="str">
        <x:v>Nasdaq historical API</x:v>
      </x:c>
      <x:c r="J316" s="177" t="str">
        <x:v>live</x:v>
      </x:c>
      <x:c r="K316" s="177" t="str">
        <x:v>https://www.nasdaq.com/market-activity/etf/qqq/historical</x:v>
      </x:c>
    </x:row>
    <x:row r="317">
      <x:c r="A317" s="177" t="str">
        <x:v>QQQ.US</x:v>
      </x:c>
      <x:c r="B317" s="178" t="n">
        <x:v>46260</x:v>
      </x:c>
      <x:c r="C317" s="179" t="n">
        <x:v>708.41</x:v>
      </x:c>
      <x:c r="D317" s="179" t="n">
        <x:v>713.02</x:v>
      </x:c>
      <x:c r="E317" s="179" t="n">
        <x:v>707.97</x:v>
      </x:c>
      <x:c r="F317" s="179" t="n">
        <x:v>711.37</x:v>
      </x:c>
      <x:c r="G317" s="179" t="n">
        <x:v>711.37</x:v>
      </x:c>
      <x:c r="H317" s="180" t="n">
        <x:v>20392390</x:v>
      </x:c>
      <x:c r="I317" s="177" t="str">
        <x:v>Nasdaq historical API</x:v>
      </x:c>
      <x:c r="J317" s="177" t="str">
        <x:v>live</x:v>
      </x:c>
      <x:c r="K317" s="177" t="str">
        <x:v>https://www.nasdaq.com/market-activity/etf/qqq/historical</x:v>
      </x:c>
    </x:row>
    <x:row r="318">
      <x:c r="A318" s="177" t="str">
        <x:v>513180.SH</x:v>
      </x:c>
      <x:c r="B318" s="178" t="n">
        <x:v>46188</x:v>
      </x:c>
      <x:c r="C318" s="179" t="n">
        <x:v>0.604</x:v>
      </x:c>
      <x:c r="D318" s="179" t="n">
        <x:v>0.606</x:v>
      </x:c>
      <x:c r="E318" s="179" t="n">
        <x:v>0.6</x:v>
      </x:c>
      <x:c r="F318" s="179" t="n">
        <x:v>0.602</x:v>
      </x:c>
      <x:c r="G318" s="179" t="n">
        <x:v>0.602</x:v>
      </x:c>
      <x:c r="H318" s="180" t="n">
        <x:v>33266983</x:v>
      </x:c>
      <x:c r="I318" s="177" t="str">
        <x:v>AKShare fallback: tencent_fqkline</x:v>
      </x:c>
      <x:c r="J318" s="177" t="str">
        <x:v>live</x:v>
      </x:c>
      <x:c r="K318" s="177" t="str">
        <x:v>https://akshare.akfamily.xyz/</x:v>
      </x:c>
    </x:row>
    <x:row r="319">
      <x:c r="A319" s="177" t="str">
        <x:v>513180.SH</x:v>
      </x:c>
      <x:c r="B319" s="178" t="n">
        <x:v>46189</x:v>
      </x:c>
      <x:c r="C319" s="179" t="n">
        <x:v>0.602</x:v>
      </x:c>
      <x:c r="D319" s="179" t="n">
        <x:v>0.603</x:v>
      </x:c>
      <x:c r="E319" s="179" t="n">
        <x:v>0.589</x:v>
      </x:c>
      <x:c r="F319" s="179" t="n">
        <x:v>0.59</x:v>
      </x:c>
      <x:c r="G319" s="179" t="n">
        <x:v>0.59</x:v>
      </x:c>
      <x:c r="H319" s="180" t="n">
        <x:v>38119480</x:v>
      </x:c>
      <x:c r="I319" s="177" t="str">
        <x:v>AKShare fallback: tencent_fqkline</x:v>
      </x:c>
      <x:c r="J319" s="177" t="str">
        <x:v>live</x:v>
      </x:c>
      <x:c r="K319" s="177" t="str">
        <x:v>https://akshare.akfamily.xyz/</x:v>
      </x:c>
    </x:row>
    <x:row r="320">
      <x:c r="A320" s="177" t="str">
        <x:v>513180.SH</x:v>
      </x:c>
      <x:c r="B320" s="178" t="n">
        <x:v>46190</x:v>
      </x:c>
      <x:c r="C320" s="179" t="n">
        <x:v>0.589</x:v>
      </x:c>
      <x:c r="D320" s="179" t="n">
        <x:v>0.592</x:v>
      </x:c>
      <x:c r="E320" s="179" t="n">
        <x:v>0.585</x:v>
      </x:c>
      <x:c r="F320" s="179" t="n">
        <x:v>0.591</x:v>
      </x:c>
      <x:c r="G320" s="179" t="n">
        <x:v>0.591</x:v>
      </x:c>
      <x:c r="H320" s="180" t="n">
        <x:v>34061049</x:v>
      </x:c>
      <x:c r="I320" s="177" t="str">
        <x:v>AKShare fallback: tencent_fqkline</x:v>
      </x:c>
      <x:c r="J320" s="177" t="str">
        <x:v>live</x:v>
      </x:c>
      <x:c r="K320" s="177" t="str">
        <x:v>https://akshare.akfamily.xyz/</x:v>
      </x:c>
    </x:row>
    <x:row r="321">
      <x:c r="A321" s="177" t="str">
        <x:v>513180.SH</x:v>
      </x:c>
      <x:c r="B321" s="178" t="n">
        <x:v>46191</x:v>
      </x:c>
      <x:c r="C321" s="179" t="n">
        <x:v>0.586</x:v>
      </x:c>
      <x:c r="D321" s="179" t="n">
        <x:v>0.588</x:v>
      </x:c>
      <x:c r="E321" s="179" t="n">
        <x:v>0.578</x:v>
      </x:c>
      <x:c r="F321" s="179" t="n">
        <x:v>0.58</x:v>
      </x:c>
      <x:c r="G321" s="179" t="n">
        <x:v>0.58</x:v>
      </x:c>
      <x:c r="H321" s="180" t="n">
        <x:v>49719239</x:v>
      </x:c>
      <x:c r="I321" s="177" t="str">
        <x:v>AKShare fallback: tencent_fqkline</x:v>
      </x:c>
      <x:c r="J321" s="177" t="str">
        <x:v>live</x:v>
      </x:c>
      <x:c r="K321" s="177" t="str">
        <x:v>https://akshare.akfamily.xyz/</x:v>
      </x:c>
    </x:row>
    <x:row r="322">
      <x:c r="A322" s="177" t="str">
        <x:v>513180.SH</x:v>
      </x:c>
      <x:c r="B322" s="178" t="n">
        <x:v>46195</x:v>
      </x:c>
      <x:c r="C322" s="179" t="n">
        <x:v>0.582</x:v>
      </x:c>
      <x:c r="D322" s="179" t="n">
        <x:v>0.582</x:v>
      </x:c>
      <x:c r="E322" s="179" t="n">
        <x:v>0.572</x:v>
      </x:c>
      <x:c r="F322" s="179" t="n">
        <x:v>0.582</x:v>
      </x:c>
      <x:c r="G322" s="179" t="n">
        <x:v>0.582</x:v>
      </x:c>
      <x:c r="H322" s="180" t="n">
        <x:v>65706369</x:v>
      </x:c>
      <x:c r="I322" s="177" t="str">
        <x:v>AKShare fallback: tencent_fqkline</x:v>
      </x:c>
      <x:c r="J322" s="177" t="str">
        <x:v>live</x:v>
      </x:c>
      <x:c r="K322" s="177" t="str">
        <x:v>https://akshare.akfamily.xyz/</x:v>
      </x:c>
    </x:row>
    <x:row r="323">
      <x:c r="A323" s="177" t="str">
        <x:v>513180.SH</x:v>
      </x:c>
      <x:c r="B323" s="178" t="n">
        <x:v>46196</x:v>
      </x:c>
      <x:c r="C323" s="179" t="n">
        <x:v>0.578</x:v>
      </x:c>
      <x:c r="D323" s="179" t="n">
        <x:v>0.579</x:v>
      </x:c>
      <x:c r="E323" s="179" t="n">
        <x:v>0.557</x:v>
      </x:c>
      <x:c r="F323" s="179" t="n">
        <x:v>0.559</x:v>
      </x:c>
      <x:c r="G323" s="179" t="n">
        <x:v>0.559</x:v>
      </x:c>
      <x:c r="H323" s="180" t="n">
        <x:v>70344245</x:v>
      </x:c>
      <x:c r="I323" s="177" t="str">
        <x:v>AKShare fallback: tencent_fqkline</x:v>
      </x:c>
      <x:c r="J323" s="177" t="str">
        <x:v>live</x:v>
      </x:c>
      <x:c r="K323" s="177" t="str">
        <x:v>https://akshare.akfamily.xyz/</x:v>
      </x:c>
    </x:row>
    <x:row r="324">
      <x:c r="A324" s="177" t="str">
        <x:v>513180.SH</x:v>
      </x:c>
      <x:c r="B324" s="178" t="n">
        <x:v>46197</x:v>
      </x:c>
      <x:c r="C324" s="179" t="n">
        <x:v>0.562</x:v>
      </x:c>
      <x:c r="D324" s="179" t="n">
        <x:v>0.577</x:v>
      </x:c>
      <x:c r="E324" s="179" t="n">
        <x:v>0.561</x:v>
      </x:c>
      <x:c r="F324" s="179" t="n">
        <x:v>0.57</x:v>
      </x:c>
      <x:c r="G324" s="179" t="n">
        <x:v>0.57</x:v>
      </x:c>
      <x:c r="H324" s="180" t="n">
        <x:v>71400684</x:v>
      </x:c>
      <x:c r="I324" s="177" t="str">
        <x:v>AKShare fallback: tencent_fqkline</x:v>
      </x:c>
      <x:c r="J324" s="177" t="str">
        <x:v>live</x:v>
      </x:c>
      <x:c r="K324" s="177" t="str">
        <x:v>https://akshare.akfamily.xyz/</x:v>
      </x:c>
    </x:row>
    <x:row r="325">
      <x:c r="A325" s="177" t="str">
        <x:v>513180.SH</x:v>
      </x:c>
      <x:c r="B325" s="178" t="n">
        <x:v>46198</x:v>
      </x:c>
      <x:c r="C325" s="179" t="n">
        <x:v>0.57</x:v>
      </x:c>
      <x:c r="D325" s="179" t="n">
        <x:v>0.57</x:v>
      </x:c>
      <x:c r="E325" s="179" t="n">
        <x:v>0.555</x:v>
      </x:c>
      <x:c r="F325" s="179" t="n">
        <x:v>0.559</x:v>
      </x:c>
      <x:c r="G325" s="179" t="n">
        <x:v>0.559</x:v>
      </x:c>
      <x:c r="H325" s="180" t="n">
        <x:v>56704478</x:v>
      </x:c>
      <x:c r="I325" s="177" t="str">
        <x:v>AKShare fallback: tencent_fqkline</x:v>
      </x:c>
      <x:c r="J325" s="177" t="str">
        <x:v>live</x:v>
      </x:c>
      <x:c r="K325" s="177" t="str">
        <x:v>https://akshare.akfamily.xyz/</x:v>
      </x:c>
    </x:row>
    <x:row r="326">
      <x:c r="A326" s="177" t="str">
        <x:v>513180.SH</x:v>
      </x:c>
      <x:c r="B326" s="178" t="n">
        <x:v>46199</x:v>
      </x:c>
      <x:c r="C326" s="179" t="n">
        <x:v>0.554</x:v>
      </x:c>
      <x:c r="D326" s="179" t="n">
        <x:v>0.554</x:v>
      </x:c>
      <x:c r="E326" s="179" t="n">
        <x:v>0.538</x:v>
      </x:c>
      <x:c r="F326" s="179" t="n">
        <x:v>0.542</x:v>
      </x:c>
      <x:c r="G326" s="179" t="n">
        <x:v>0.542</x:v>
      </x:c>
      <x:c r="H326" s="180" t="n">
        <x:v>65672412</x:v>
      </x:c>
      <x:c r="I326" s="177" t="str">
        <x:v>AKShare fallback: tencent_fqkline</x:v>
      </x:c>
      <x:c r="J326" s="177" t="str">
        <x:v>live</x:v>
      </x:c>
      <x:c r="K326" s="177" t="str">
        <x:v>https://akshare.akfamily.xyz/</x:v>
      </x:c>
    </x:row>
    <x:row r="327">
      <x:c r="A327" s="177" t="str">
        <x:v>513180.SH</x:v>
      </x:c>
      <x:c r="B327" s="178" t="n">
        <x:v>46202</x:v>
      </x:c>
      <x:c r="C327" s="179" t="n">
        <x:v>0.548</x:v>
      </x:c>
      <x:c r="D327" s="179" t="n">
        <x:v>0.562</x:v>
      </x:c>
      <x:c r="E327" s="179" t="n">
        <x:v>0.548</x:v>
      </x:c>
      <x:c r="F327" s="179" t="n">
        <x:v>0.561</x:v>
      </x:c>
      <x:c r="G327" s="179" t="n">
        <x:v>0.561</x:v>
      </x:c>
      <x:c r="H327" s="180" t="n">
        <x:v>74992004</x:v>
      </x:c>
      <x:c r="I327" s="177" t="str">
        <x:v>AKShare fallback: tencent_fqkline</x:v>
      </x:c>
      <x:c r="J327" s="177" t="str">
        <x:v>live</x:v>
      </x:c>
      <x:c r="K327" s="177" t="str">
        <x:v>https://akshare.akfamily.xyz/</x:v>
      </x:c>
    </x:row>
    <x:row r="328">
      <x:c r="A328" s="177" t="str">
        <x:v>513180.SH</x:v>
      </x:c>
      <x:c r="B328" s="178" t="n">
        <x:v>46203</x:v>
      </x:c>
      <x:c r="C328" s="179" t="n">
        <x:v>0.56</x:v>
      </x:c>
      <x:c r="D328" s="179" t="n">
        <x:v>0.57</x:v>
      </x:c>
      <x:c r="E328" s="179" t="n">
        <x:v>0.558</x:v>
      </x:c>
      <x:c r="F328" s="179" t="n">
        <x:v>0.567</x:v>
      </x:c>
      <x:c r="G328" s="179" t="n">
        <x:v>0.567</x:v>
      </x:c>
      <x:c r="H328" s="180" t="n">
        <x:v>58432445</x:v>
      </x:c>
      <x:c r="I328" s="177" t="str">
        <x:v>AKShare fallback: tencent_fqkline</x:v>
      </x:c>
      <x:c r="J328" s="177" t="str">
        <x:v>live</x:v>
      </x:c>
      <x:c r="K328" s="177" t="str">
        <x:v>https://akshare.akfamily.xyz/</x:v>
      </x:c>
    </x:row>
    <x:row r="329">
      <x:c r="A329" s="177" t="str">
        <x:v>513180.SH</x:v>
      </x:c>
      <x:c r="B329" s="178" t="n">
        <x:v>46204</x:v>
      </x:c>
      <x:c r="C329" s="179" t="n">
        <x:v>0.569</x:v>
      </x:c>
      <x:c r="D329" s="179" t="n">
        <x:v>0.57</x:v>
      </x:c>
      <x:c r="E329" s="179" t="n">
        <x:v>0.566</x:v>
      </x:c>
      <x:c r="F329" s="179" t="n">
        <x:v>0.567</x:v>
      </x:c>
      <x:c r="G329" s="179" t="n">
        <x:v>0.567</x:v>
      </x:c>
      <x:c r="H329" s="180" t="n">
        <x:v>17287042</x:v>
      </x:c>
      <x:c r="I329" s="177" t="str">
        <x:v>AKShare fallback: tencent_fqkline</x:v>
      </x:c>
      <x:c r="J329" s="177" t="str">
        <x:v>live</x:v>
      </x:c>
      <x:c r="K329" s="177" t="str">
        <x:v>https://akshare.akfamily.xyz/</x:v>
      </x:c>
    </x:row>
    <x:row r="330">
      <x:c r="A330" s="177" t="str">
        <x:v>513180.SH</x:v>
      </x:c>
      <x:c r="B330" s="178" t="n">
        <x:v>46205</x:v>
      </x:c>
      <x:c r="C330" s="179" t="n">
        <x:v>0.573</x:v>
      </x:c>
      <x:c r="D330" s="179" t="n">
        <x:v>0.581</x:v>
      </x:c>
      <x:c r="E330" s="179" t="n">
        <x:v>0.563</x:v>
      </x:c>
      <x:c r="F330" s="179" t="n">
        <x:v>0.564</x:v>
      </x:c>
      <x:c r="G330" s="179" t="n">
        <x:v>0.564</x:v>
      </x:c>
      <x:c r="H330" s="180" t="n">
        <x:v>57656807</x:v>
      </x:c>
      <x:c r="I330" s="177" t="str">
        <x:v>AKShare fallback: tencent_fqkline</x:v>
      </x:c>
      <x:c r="J330" s="177" t="str">
        <x:v>live</x:v>
      </x:c>
      <x:c r="K330" s="177" t="str">
        <x:v>https://akshare.akfamily.xyz/</x:v>
      </x:c>
    </x:row>
    <x:row r="331">
      <x:c r="A331" s="177" t="str">
        <x:v>513180.SH</x:v>
      </x:c>
      <x:c r="B331" s="178" t="n">
        <x:v>46206</x:v>
      </x:c>
      <x:c r="C331" s="179" t="n">
        <x:v>0.567</x:v>
      </x:c>
      <x:c r="D331" s="179" t="n">
        <x:v>0.577</x:v>
      </x:c>
      <x:c r="E331" s="179" t="n">
        <x:v>0.566</x:v>
      </x:c>
      <x:c r="F331" s="179" t="n">
        <x:v>0.57</x:v>
      </x:c>
      <x:c r="G331" s="179" t="n">
        <x:v>0.57</x:v>
      </x:c>
      <x:c r="H331" s="180" t="n">
        <x:v>55565022</x:v>
      </x:c>
      <x:c r="I331" s="177" t="str">
        <x:v>AKShare fallback: tencent_fqkline</x:v>
      </x:c>
      <x:c r="J331" s="177" t="str">
        <x:v>live</x:v>
      </x:c>
      <x:c r="K331" s="177" t="str">
        <x:v>https://akshare.akfamily.xyz/</x:v>
      </x:c>
    </x:row>
    <x:row r="332">
      <x:c r="A332" s="177" t="str">
        <x:v>513180.SH</x:v>
      </x:c>
      <x:c r="B332" s="178" t="n">
        <x:v>46209</x:v>
      </x:c>
      <x:c r="C332" s="179" t="n">
        <x:v>0.57</x:v>
      </x:c>
      <x:c r="D332" s="179" t="n">
        <x:v>0.578</x:v>
      </x:c>
      <x:c r="E332" s="179" t="n">
        <x:v>0.564</x:v>
      </x:c>
      <x:c r="F332" s="179" t="n">
        <x:v>0.574</x:v>
      </x:c>
      <x:c r="G332" s="179" t="n">
        <x:v>0.574</x:v>
      </x:c>
      <x:c r="H332" s="180" t="n">
        <x:v>51029202</x:v>
      </x:c>
      <x:c r="I332" s="177" t="str">
        <x:v>AKShare fallback: tencent_fqkline</x:v>
      </x:c>
      <x:c r="J332" s="177" t="str">
        <x:v>live</x:v>
      </x:c>
      <x:c r="K332" s="177" t="str">
        <x:v>https://akshare.akfamily.xyz/</x:v>
      </x:c>
    </x:row>
    <x:row r="333">
      <x:c r="A333" s="177" t="str">
        <x:v>513180.SH</x:v>
      </x:c>
      <x:c r="B333" s="178" t="n">
        <x:v>46210</x:v>
      </x:c>
      <x:c r="C333" s="179" t="n">
        <x:v>0.57</x:v>
      </x:c>
      <x:c r="D333" s="179" t="n">
        <x:v>0.589</x:v>
      </x:c>
      <x:c r="E333" s="179" t="n">
        <x:v>0.57</x:v>
      </x:c>
      <x:c r="F333" s="179" t="n">
        <x:v>0.572</x:v>
      </x:c>
      <x:c r="G333" s="179" t="n">
        <x:v>0.572</x:v>
      </x:c>
      <x:c r="H333" s="180" t="n">
        <x:v>67165038</x:v>
      </x:c>
      <x:c r="I333" s="177" t="str">
        <x:v>AKShare fallback: tencent_fqkline</x:v>
      </x:c>
      <x:c r="J333" s="177" t="str">
        <x:v>live</x:v>
      </x:c>
      <x:c r="K333" s="177" t="str">
        <x:v>https://akshare.akfamily.xyz/</x:v>
      </x:c>
    </x:row>
    <x:row r="334">
      <x:c r="A334" s="177" t="str">
        <x:v>513180.SH</x:v>
      </x:c>
      <x:c r="B334" s="178" t="n">
        <x:v>46211</x:v>
      </x:c>
      <x:c r="C334" s="179" t="n">
        <x:v>0.573</x:v>
      </x:c>
      <x:c r="D334" s="179" t="n">
        <x:v>0.606</x:v>
      </x:c>
      <x:c r="E334" s="179" t="n">
        <x:v>0.573</x:v>
      </x:c>
      <x:c r="F334" s="179" t="n">
        <x:v>0.599</x:v>
      </x:c>
      <x:c r="G334" s="179" t="n">
        <x:v>0.599</x:v>
      </x:c>
      <x:c r="H334" s="180" t="n">
        <x:v>101880893</x:v>
      </x:c>
      <x:c r="I334" s="177" t="str">
        <x:v>AKShare fallback: tencent_fqkline</x:v>
      </x:c>
      <x:c r="J334" s="177" t="str">
        <x:v>live</x:v>
      </x:c>
      <x:c r="K334" s="177" t="str">
        <x:v>https://akshare.akfamily.xyz/</x:v>
      </x:c>
    </x:row>
    <x:row r="335">
      <x:c r="A335" s="177" t="str">
        <x:v>513180.SH</x:v>
      </x:c>
      <x:c r="B335" s="178" t="n">
        <x:v>46212</x:v>
      </x:c>
      <x:c r="C335" s="179" t="n">
        <x:v>0.601</x:v>
      </x:c>
      <x:c r="D335" s="179" t="n">
        <x:v>0.614</x:v>
      </x:c>
      <x:c r="E335" s="179" t="n">
        <x:v>0.594</x:v>
      </x:c>
      <x:c r="F335" s="179" t="n">
        <x:v>0.602</x:v>
      </x:c>
      <x:c r="G335" s="179" t="n">
        <x:v>0.602</x:v>
      </x:c>
      <x:c r="H335" s="180" t="n">
        <x:v>97508177</x:v>
      </x:c>
      <x:c r="I335" s="177" t="str">
        <x:v>AKShare fallback: tencent_fqkline</x:v>
      </x:c>
      <x:c r="J335" s="177" t="str">
        <x:v>live</x:v>
      </x:c>
      <x:c r="K335" s="177" t="str">
        <x:v>https://akshare.akfamily.xyz/</x:v>
      </x:c>
    </x:row>
    <x:row r="336">
      <x:c r="A336" s="177" t="str">
        <x:v>513180.SH</x:v>
      </x:c>
      <x:c r="B336" s="178" t="n">
        <x:v>46213</x:v>
      </x:c>
      <x:c r="C336" s="179" t="n">
        <x:v>0.607</x:v>
      </x:c>
      <x:c r="D336" s="179" t="n">
        <x:v>0.617</x:v>
      </x:c>
      <x:c r="E336" s="179" t="n">
        <x:v>0.6</x:v>
      </x:c>
      <x:c r="F336" s="179" t="n">
        <x:v>0.606</x:v>
      </x:c>
      <x:c r="G336" s="179" t="n">
        <x:v>0.606</x:v>
      </x:c>
      <x:c r="H336" s="180" t="n">
        <x:v>68174113</x:v>
      </x:c>
      <x:c r="I336" s="177" t="str">
        <x:v>AKShare fallback: tencent_fqkline</x:v>
      </x:c>
      <x:c r="J336" s="177" t="str">
        <x:v>live</x:v>
      </x:c>
      <x:c r="K336" s="177" t="str">
        <x:v>https://akshare.akfamily.xyz/</x:v>
      </x:c>
    </x:row>
    <x:row r="337">
      <x:c r="A337" s="177" t="str">
        <x:v>513180.SH</x:v>
      </x:c>
      <x:c r="B337" s="178" t="n">
        <x:v>46216</x:v>
      </x:c>
      <x:c r="C337" s="179" t="n">
        <x:v>0.598</x:v>
      </x:c>
      <x:c r="D337" s="179" t="n">
        <x:v>0.609</x:v>
      </x:c>
      <x:c r="E337" s="179" t="n">
        <x:v>0.59</x:v>
      </x:c>
      <x:c r="F337" s="179" t="n">
        <x:v>0.593</x:v>
      </x:c>
      <x:c r="G337" s="179" t="n">
        <x:v>0.593</x:v>
      </x:c>
      <x:c r="H337" s="180" t="n">
        <x:v>83053672</x:v>
      </x:c>
      <x:c r="I337" s="177" t="str">
        <x:v>AKShare fallback: tencent_fqkline</x:v>
      </x:c>
      <x:c r="J337" s="177" t="str">
        <x:v>live</x:v>
      </x:c>
      <x:c r="K337" s="177" t="str">
        <x:v>https://akshare.akfamily.xyz/</x:v>
      </x:c>
    </x:row>
    <x:row r="338">
      <x:c r="A338" s="177" t="str">
        <x:v>513180.SH</x:v>
      </x:c>
      <x:c r="B338" s="178" t="n">
        <x:v>46217</x:v>
      </x:c>
      <x:c r="C338" s="179" t="n">
        <x:v>0.59</x:v>
      </x:c>
      <x:c r="D338" s="179" t="n">
        <x:v>0.598</x:v>
      </x:c>
      <x:c r="E338" s="179" t="n">
        <x:v>0.581</x:v>
      </x:c>
      <x:c r="F338" s="179" t="n">
        <x:v>0.595</x:v>
      </x:c>
      <x:c r="G338" s="179" t="n">
        <x:v>0.595</x:v>
      </x:c>
      <x:c r="H338" s="180" t="n">
        <x:v>78770434</x:v>
      </x:c>
      <x:c r="I338" s="177" t="str">
        <x:v>AKShare fallback: tencent_fqkline</x:v>
      </x:c>
      <x:c r="J338" s="177" t="str">
        <x:v>live</x:v>
      </x:c>
      <x:c r="K338" s="177" t="str">
        <x:v>https://akshare.akfamily.xyz/</x:v>
      </x:c>
    </x:row>
    <x:row r="339">
      <x:c r="A339" s="177" t="str">
        <x:v>513180.SH</x:v>
      </x:c>
      <x:c r="B339" s="178" t="n">
        <x:v>46218</x:v>
      </x:c>
      <x:c r="C339" s="179" t="n">
        <x:v>0.598</x:v>
      </x:c>
      <x:c r="D339" s="179" t="n">
        <x:v>0.606</x:v>
      </x:c>
      <x:c r="E339" s="179" t="n">
        <x:v>0.591</x:v>
      </x:c>
      <x:c r="F339" s="179" t="n">
        <x:v>0.603</x:v>
      </x:c>
      <x:c r="G339" s="179" t="n">
        <x:v>0.603</x:v>
      </x:c>
      <x:c r="H339" s="180" t="n">
        <x:v>66640070</x:v>
      </x:c>
      <x:c r="I339" s="177" t="str">
        <x:v>AKShare fallback: tencent_fqkline</x:v>
      </x:c>
      <x:c r="J339" s="177" t="str">
        <x:v>live</x:v>
      </x:c>
      <x:c r="K339" s="177" t="str">
        <x:v>https://akshare.akfamily.xyz/</x:v>
      </x:c>
    </x:row>
    <x:row r="340">
      <x:c r="A340" s="177" t="str">
        <x:v>513180.SH</x:v>
      </x:c>
      <x:c r="B340" s="178" t="n">
        <x:v>46219</x:v>
      </x:c>
      <x:c r="C340" s="179" t="n">
        <x:v>0.603</x:v>
      </x:c>
      <x:c r="D340" s="179" t="n">
        <x:v>0.622</x:v>
      </x:c>
      <x:c r="E340" s="179" t="n">
        <x:v>0.603</x:v>
      </x:c>
      <x:c r="F340" s="179" t="n">
        <x:v>0.613</x:v>
      </x:c>
      <x:c r="G340" s="179" t="n">
        <x:v>0.613</x:v>
      </x:c>
      <x:c r="H340" s="180" t="n">
        <x:v>80535867</x:v>
      </x:c>
      <x:c r="I340" s="177" t="str">
        <x:v>AKShare fallback: tencent_fqkline</x:v>
      </x:c>
      <x:c r="J340" s="177" t="str">
        <x:v>live</x:v>
      </x:c>
      <x:c r="K340" s="177" t="str">
        <x:v>https://akshare.akfamily.xyz/</x:v>
      </x:c>
    </x:row>
    <x:row r="341">
      <x:c r="A341" s="177" t="str">
        <x:v>513180.SH</x:v>
      </x:c>
      <x:c r="B341" s="178" t="n">
        <x:v>46220</x:v>
      </x:c>
      <x:c r="C341" s="179" t="n">
        <x:v>0.611</x:v>
      </x:c>
      <x:c r="D341" s="179" t="n">
        <x:v>0.615</x:v>
      </x:c>
      <x:c r="E341" s="179" t="n">
        <x:v>0.581</x:v>
      </x:c>
      <x:c r="F341" s="179" t="n">
        <x:v>0.586</x:v>
      </x:c>
      <x:c r="G341" s="179" t="n">
        <x:v>0.586</x:v>
      </x:c>
      <x:c r="H341" s="180" t="n">
        <x:v>77648107</x:v>
      </x:c>
      <x:c r="I341" s="177" t="str">
        <x:v>AKShare fallback: tencent_fqkline</x:v>
      </x:c>
      <x:c r="J341" s="177" t="str">
        <x:v>live</x:v>
      </x:c>
      <x:c r="K341" s="177" t="str">
        <x:v>https://akshare.akfamily.xyz/</x:v>
      </x:c>
    </x:row>
    <x:row r="342">
      <x:c r="A342" s="177" t="str">
        <x:v>513180.SH</x:v>
      </x:c>
      <x:c r="B342" s="178" t="n">
        <x:v>46223</x:v>
      </x:c>
      <x:c r="C342" s="179" t="n">
        <x:v>0.598</x:v>
      </x:c>
      <x:c r="D342" s="179" t="n">
        <x:v>0.607</x:v>
      </x:c>
      <x:c r="E342" s="179" t="n">
        <x:v>0.596</x:v>
      </x:c>
      <x:c r="F342" s="179" t="n">
        <x:v>0.602</x:v>
      </x:c>
      <x:c r="G342" s="179" t="n">
        <x:v>0.602</x:v>
      </x:c>
      <x:c r="H342" s="180" t="n">
        <x:v>74228210</x:v>
      </x:c>
      <x:c r="I342" s="177" t="str">
        <x:v>AKShare fallback: tencent_fqkline</x:v>
      </x:c>
      <x:c r="J342" s="177" t="str">
        <x:v>live</x:v>
      </x:c>
      <x:c r="K342" s="177" t="str">
        <x:v>https://akshare.akfamily.xyz/</x:v>
      </x:c>
    </x:row>
    <x:row r="343">
      <x:c r="A343" s="177" t="str">
        <x:v>513180.SH</x:v>
      </x:c>
      <x:c r="B343" s="178" t="n">
        <x:v>46224</x:v>
      </x:c>
      <x:c r="C343" s="179" t="n">
        <x:v>0.604</x:v>
      </x:c>
      <x:c r="D343" s="179" t="n">
        <x:v>0.613</x:v>
      </x:c>
      <x:c r="E343" s="179" t="n">
        <x:v>0.599</x:v>
      </x:c>
      <x:c r="F343" s="179" t="n">
        <x:v>0.61</x:v>
      </x:c>
      <x:c r="G343" s="179" t="n">
        <x:v>0.61</x:v>
      </x:c>
      <x:c r="H343" s="180" t="n">
        <x:v>65845647</x:v>
      </x:c>
      <x:c r="I343" s="177" t="str">
        <x:v>AKShare fallback: tencent_fqkline</x:v>
      </x:c>
      <x:c r="J343" s="177" t="str">
        <x:v>live</x:v>
      </x:c>
      <x:c r="K343" s="177" t="str">
        <x:v>https://akshare.akfamily.xyz/</x:v>
      </x:c>
    </x:row>
    <x:row r="344">
      <x:c r="A344" s="177" t="str">
        <x:v>513180.SH</x:v>
      </x:c>
      <x:c r="B344" s="178" t="n">
        <x:v>46225</x:v>
      </x:c>
      <x:c r="C344" s="179" t="n">
        <x:v>0.603</x:v>
      </x:c>
      <x:c r="D344" s="179" t="n">
        <x:v>0.604</x:v>
      </x:c>
      <x:c r="E344" s="179" t="n">
        <x:v>0.59</x:v>
      </x:c>
      <x:c r="F344" s="179" t="n">
        <x:v>0.592</x:v>
      </x:c>
      <x:c r="G344" s="179" t="n">
        <x:v>0.592</x:v>
      </x:c>
      <x:c r="H344" s="180" t="n">
        <x:v>61905240</x:v>
      </x:c>
      <x:c r="I344" s="177" t="str">
        <x:v>AKShare fallback: tencent_fqkline</x:v>
      </x:c>
      <x:c r="J344" s="177" t="str">
        <x:v>live</x:v>
      </x:c>
      <x:c r="K344" s="177" t="str">
        <x:v>https://akshare.akfamily.xyz/</x:v>
      </x:c>
    </x:row>
    <x:row r="345">
      <x:c r="A345" s="177" t="str">
        <x:v>513180.SH</x:v>
      </x:c>
      <x:c r="B345" s="178" t="n">
        <x:v>46226</x:v>
      </x:c>
      <x:c r="C345" s="179" t="n">
        <x:v>0.593</x:v>
      </x:c>
      <x:c r="D345" s="179" t="n">
        <x:v>0.599</x:v>
      </x:c>
      <x:c r="E345" s="179" t="n">
        <x:v>0.586</x:v>
      </x:c>
      <x:c r="F345" s="179" t="n">
        <x:v>0.595</x:v>
      </x:c>
      <x:c r="G345" s="179" t="n">
        <x:v>0.595</x:v>
      </x:c>
      <x:c r="H345" s="180" t="n">
        <x:v>39622474</x:v>
      </x:c>
      <x:c r="I345" s="177" t="str">
        <x:v>AKShare fallback: tencent_fqkline</x:v>
      </x:c>
      <x:c r="J345" s="177" t="str">
        <x:v>live</x:v>
      </x:c>
      <x:c r="K345" s="177" t="str">
        <x:v>https://akshare.akfamily.xyz/</x:v>
      </x:c>
    </x:row>
    <x:row r="346">
      <x:c r="A346" s="177" t="str">
        <x:v>513180.SH</x:v>
      </x:c>
      <x:c r="B346" s="178" t="n">
        <x:v>46227</x:v>
      </x:c>
      <x:c r="C346" s="179" t="n">
        <x:v>0.586</x:v>
      </x:c>
      <x:c r="D346" s="179" t="n">
        <x:v>0.591</x:v>
      </x:c>
      <x:c r="E346" s="179" t="n">
        <x:v>0.583</x:v>
      </x:c>
      <x:c r="F346" s="179" t="n">
        <x:v>0.585</x:v>
      </x:c>
      <x:c r="G346" s="179" t="n">
        <x:v>0.585</x:v>
      </x:c>
      <x:c r="H346" s="180" t="n">
        <x:v>46244572</x:v>
      </x:c>
      <x:c r="I346" s="177" t="str">
        <x:v>AKShare fallback: tencent_fqkline</x:v>
      </x:c>
      <x:c r="J346" s="177" t="str">
        <x:v>live</x:v>
      </x:c>
      <x:c r="K346" s="177" t="str">
        <x:v>https://akshare.akfamily.xyz/</x:v>
      </x:c>
    </x:row>
    <x:row r="347">
      <x:c r="A347" s="177" t="str">
        <x:v>513180.SH</x:v>
      </x:c>
      <x:c r="B347" s="178" t="n">
        <x:v>46230</x:v>
      </x:c>
      <x:c r="C347" s="179" t="n">
        <x:v>0.588</x:v>
      </x:c>
      <x:c r="D347" s="179" t="n">
        <x:v>0.598</x:v>
      </x:c>
      <x:c r="E347" s="179" t="n">
        <x:v>0.585</x:v>
      </x:c>
      <x:c r="F347" s="179" t="n">
        <x:v>0.597</x:v>
      </x:c>
      <x:c r="G347" s="179" t="n">
        <x:v>0.597</x:v>
      </x:c>
      <x:c r="H347" s="180" t="n">
        <x:v>41089024</x:v>
      </x:c>
      <x:c r="I347" s="177" t="str">
        <x:v>AKShare fallback: tencent_fqkline</x:v>
      </x:c>
      <x:c r="J347" s="177" t="str">
        <x:v>live</x:v>
      </x:c>
      <x:c r="K347" s="177" t="str">
        <x:v>https://akshare.akfamily.xyz/</x:v>
      </x:c>
    </x:row>
    <x:row r="348">
      <x:c r="A348" s="177" t="str">
        <x:v>513180.SH</x:v>
      </x:c>
      <x:c r="B348" s="178" t="n">
        <x:v>46231</x:v>
      </x:c>
      <x:c r="C348" s="179" t="n">
        <x:v>0.597</x:v>
      </x:c>
      <x:c r="D348" s="179" t="n">
        <x:v>0.606</x:v>
      </x:c>
      <x:c r="E348" s="179" t="n">
        <x:v>0.592</x:v>
      </x:c>
      <x:c r="F348" s="179" t="n">
        <x:v>0.596</x:v>
      </x:c>
      <x:c r="G348" s="179" t="n">
        <x:v>0.596</x:v>
      </x:c>
      <x:c r="H348" s="180" t="n">
        <x:v>51195558</x:v>
      </x:c>
      <x:c r="I348" s="177" t="str">
        <x:v>AKShare fallback: tencent_fqkline</x:v>
      </x:c>
      <x:c r="J348" s="177" t="str">
        <x:v>live</x:v>
      </x:c>
      <x:c r="K348" s="177" t="str">
        <x:v>https://akshare.akfamily.xyz/</x:v>
      </x:c>
    </x:row>
    <x:row r="349">
      <x:c r="A349" s="177" t="str">
        <x:v>513180.SH</x:v>
      </x:c>
      <x:c r="B349" s="178" t="n">
        <x:v>46232</x:v>
      </x:c>
      <x:c r="C349" s="179" t="n">
        <x:v>0.605</x:v>
      </x:c>
      <x:c r="D349" s="179" t="n">
        <x:v>0.617</x:v>
      </x:c>
      <x:c r="E349" s="179" t="n">
        <x:v>0.604</x:v>
      </x:c>
      <x:c r="F349" s="179" t="n">
        <x:v>0.615</x:v>
      </x:c>
      <x:c r="G349" s="179" t="n">
        <x:v>0.615</x:v>
      </x:c>
      <x:c r="H349" s="180" t="n">
        <x:v>64767420</x:v>
      </x:c>
      <x:c r="I349" s="177" t="str">
        <x:v>AKShare fallback: tencent_fqkline</x:v>
      </x:c>
      <x:c r="J349" s="177" t="str">
        <x:v>live</x:v>
      </x:c>
      <x:c r="K349" s="177" t="str">
        <x:v>https://akshare.akfamily.xyz/</x:v>
      </x:c>
    </x:row>
    <x:row r="350">
      <x:c r="A350" s="177" t="str">
        <x:v>513180.SH</x:v>
      </x:c>
      <x:c r="B350" s="178" t="n">
        <x:v>46233</x:v>
      </x:c>
      <x:c r="C350" s="179" t="n">
        <x:v>0.618</x:v>
      </x:c>
      <x:c r="D350" s="179" t="n">
        <x:v>0.622</x:v>
      </x:c>
      <x:c r="E350" s="179" t="n">
        <x:v>0.604</x:v>
      </x:c>
      <x:c r="F350" s="179" t="n">
        <x:v>0.609</x:v>
      </x:c>
      <x:c r="G350" s="179" t="n">
        <x:v>0.609</x:v>
      </x:c>
      <x:c r="H350" s="180" t="n">
        <x:v>67449492</x:v>
      </x:c>
      <x:c r="I350" s="177" t="str">
        <x:v>AKShare fallback: tencent_fqkline</x:v>
      </x:c>
      <x:c r="J350" s="177" t="str">
        <x:v>live</x:v>
      </x:c>
      <x:c r="K350" s="177" t="str">
        <x:v>https://akshare.akfamily.xyz/</x:v>
      </x:c>
    </x:row>
    <x:row r="351">
      <x:c r="A351" s="177" t="str">
        <x:v>513180.SH</x:v>
      </x:c>
      <x:c r="B351" s="178" t="n">
        <x:v>46234</x:v>
      </x:c>
      <x:c r="C351" s="179" t="n">
        <x:v>0.61</x:v>
      </x:c>
      <x:c r="D351" s="179" t="n">
        <x:v>0.615</x:v>
      </x:c>
      <x:c r="E351" s="179" t="n">
        <x:v>0.604</x:v>
      </x:c>
      <x:c r="F351" s="179" t="n">
        <x:v>0.609</x:v>
      </x:c>
      <x:c r="G351" s="179" t="n">
        <x:v>0.609</x:v>
      </x:c>
      <x:c r="H351" s="180" t="n">
        <x:v>66385851</x:v>
      </x:c>
      <x:c r="I351" s="177" t="str">
        <x:v>AKShare fallback: tencent_fqkline</x:v>
      </x:c>
      <x:c r="J351" s="177" t="str">
        <x:v>live</x:v>
      </x:c>
      <x:c r="K351" s="177" t="str">
        <x:v>https://akshare.akfamily.xyz/</x:v>
      </x:c>
    </x:row>
    <x:row r="352">
      <x:c r="A352" s="177" t="str">
        <x:v>513180.SH</x:v>
      </x:c>
      <x:c r="B352" s="178" t="n">
        <x:v>46237</x:v>
      </x:c>
      <x:c r="C352" s="179" t="n">
        <x:v>0.612</x:v>
      </x:c>
      <x:c r="D352" s="179" t="n">
        <x:v>0.619</x:v>
      </x:c>
      <x:c r="E352" s="179" t="n">
        <x:v>0.612</x:v>
      </x:c>
      <x:c r="F352" s="179" t="n">
        <x:v>0.615</x:v>
      </x:c>
      <x:c r="G352" s="179" t="n">
        <x:v>0.615</x:v>
      </x:c>
      <x:c r="H352" s="180" t="n">
        <x:v>55742200</x:v>
      </x:c>
      <x:c r="I352" s="177" t="str">
        <x:v>AKShare fallback: tencent_fqkline</x:v>
      </x:c>
      <x:c r="J352" s="177" t="str">
        <x:v>live</x:v>
      </x:c>
      <x:c r="K352" s="177" t="str">
        <x:v>https://akshare.akfamily.xyz/</x:v>
      </x:c>
    </x:row>
    <x:row r="353">
      <x:c r="A353" s="177" t="str">
        <x:v>513180.SH</x:v>
      </x:c>
      <x:c r="B353" s="178" t="n">
        <x:v>46238</x:v>
      </x:c>
      <x:c r="C353" s="179" t="n">
        <x:v>0.616</x:v>
      </x:c>
      <x:c r="D353" s="179" t="n">
        <x:v>0.622</x:v>
      </x:c>
      <x:c r="E353" s="179" t="n">
        <x:v>0.611</x:v>
      </x:c>
      <x:c r="F353" s="179" t="n">
        <x:v>0.617</x:v>
      </x:c>
      <x:c r="G353" s="179" t="n">
        <x:v>0.617</x:v>
      </x:c>
      <x:c r="H353" s="180" t="n">
        <x:v>50238708</x:v>
      </x:c>
      <x:c r="I353" s="177" t="str">
        <x:v>AKShare fallback: tencent_fqkline</x:v>
      </x:c>
      <x:c r="J353" s="177" t="str">
        <x:v>live</x:v>
      </x:c>
      <x:c r="K353" s="177" t="str">
        <x:v>https://akshare.akfamily.xyz/</x:v>
      </x:c>
    </x:row>
    <x:row r="354">
      <x:c r="A354" s="177" t="str">
        <x:v>513180.SH</x:v>
      </x:c>
      <x:c r="B354" s="178" t="n">
        <x:v>46239</x:v>
      </x:c>
      <x:c r="C354" s="179" t="n">
        <x:v>0.618</x:v>
      </x:c>
      <x:c r="D354" s="179" t="n">
        <x:v>0.625</x:v>
      </x:c>
      <x:c r="E354" s="179" t="n">
        <x:v>0.617</x:v>
      </x:c>
      <x:c r="F354" s="179" t="n">
        <x:v>0.624</x:v>
      </x:c>
      <x:c r="G354" s="179" t="n">
        <x:v>0.624</x:v>
      </x:c>
      <x:c r="H354" s="180" t="n">
        <x:v>52914789</x:v>
      </x:c>
      <x:c r="I354" s="177" t="str">
        <x:v>AKShare fallback: tencent_fqkline</x:v>
      </x:c>
      <x:c r="J354" s="177" t="str">
        <x:v>live</x:v>
      </x:c>
      <x:c r="K354" s="177" t="str">
        <x:v>https://akshare.akfamily.xyz/</x:v>
      </x:c>
    </x:row>
    <x:row r="355">
      <x:c r="A355" s="177" t="str">
        <x:v>513180.SH</x:v>
      </x:c>
      <x:c r="B355" s="178" t="n">
        <x:v>46240</x:v>
      </x:c>
      <x:c r="C355" s="179" t="n">
        <x:v>0.617</x:v>
      </x:c>
      <x:c r="D355" s="179" t="n">
        <x:v>0.618</x:v>
      </x:c>
      <x:c r="E355" s="179" t="n">
        <x:v>0.609</x:v>
      </x:c>
      <x:c r="F355" s="179" t="n">
        <x:v>0.61</x:v>
      </x:c>
      <x:c r="G355" s="179" t="n">
        <x:v>0.61</x:v>
      </x:c>
      <x:c r="H355" s="180" t="n">
        <x:v>44244785</x:v>
      </x:c>
      <x:c r="I355" s="177" t="str">
        <x:v>AKShare fallback: tencent_fqkline</x:v>
      </x:c>
      <x:c r="J355" s="177" t="str">
        <x:v>live</x:v>
      </x:c>
      <x:c r="K355" s="177" t="str">
        <x:v>https://akshare.akfamily.xyz/</x:v>
      </x:c>
    </x:row>
    <x:row r="356">
      <x:c r="A356" s="177" t="str">
        <x:v>513180.SH</x:v>
      </x:c>
      <x:c r="B356" s="178" t="n">
        <x:v>46241</x:v>
      </x:c>
      <x:c r="C356" s="179" t="n">
        <x:v>0.61</x:v>
      </x:c>
      <x:c r="D356" s="179" t="n">
        <x:v>0.613</x:v>
      </x:c>
      <x:c r="E356" s="179" t="n">
        <x:v>0.605</x:v>
      </x:c>
      <x:c r="F356" s="179" t="n">
        <x:v>0.613</x:v>
      </x:c>
      <x:c r="G356" s="179" t="n">
        <x:v>0.613</x:v>
      </x:c>
      <x:c r="H356" s="180" t="n">
        <x:v>31565201</x:v>
      </x:c>
      <x:c r="I356" s="177" t="str">
        <x:v>AKShare fallback: tencent_fqkline</x:v>
      </x:c>
      <x:c r="J356" s="177" t="str">
        <x:v>live</x:v>
      </x:c>
      <x:c r="K356" s="177" t="str">
        <x:v>https://akshare.akfamily.xyz/</x:v>
      </x:c>
    </x:row>
    <x:row r="357">
      <x:c r="A357" s="177" t="str">
        <x:v>513180.SH</x:v>
      </x:c>
      <x:c r="B357" s="178" t="n">
        <x:v>46244</x:v>
      </x:c>
      <x:c r="C357" s="179" t="n">
        <x:v>0.618</x:v>
      </x:c>
      <x:c r="D357" s="179" t="n">
        <x:v>0.62</x:v>
      </x:c>
      <x:c r="E357" s="179" t="n">
        <x:v>0.613</x:v>
      </x:c>
      <x:c r="F357" s="179" t="n">
        <x:v>0.617</x:v>
      </x:c>
      <x:c r="G357" s="179" t="n">
        <x:v>0.617</x:v>
      </x:c>
      <x:c r="H357" s="180" t="n">
        <x:v>36180720</x:v>
      </x:c>
      <x:c r="I357" s="177" t="str">
        <x:v>AKShare fallback: tencent_fqkline</x:v>
      </x:c>
      <x:c r="J357" s="177" t="str">
        <x:v>live</x:v>
      </x:c>
      <x:c r="K357" s="177" t="str">
        <x:v>https://akshare.akfamily.xyz/</x:v>
      </x:c>
    </x:row>
    <x:row r="358">
      <x:c r="A358" s="177" t="str">
        <x:v>513180.SH</x:v>
      </x:c>
      <x:c r="B358" s="178" t="n">
        <x:v>46245</x:v>
      </x:c>
      <x:c r="C358" s="179" t="n">
        <x:v>0.62</x:v>
      </x:c>
      <x:c r="D358" s="179" t="n">
        <x:v>0.623</x:v>
      </x:c>
      <x:c r="E358" s="179" t="n">
        <x:v>0.608</x:v>
      </x:c>
      <x:c r="F358" s="179" t="n">
        <x:v>0.61</x:v>
      </x:c>
      <x:c r="G358" s="179" t="n">
        <x:v>0.61</x:v>
      </x:c>
      <x:c r="H358" s="180" t="n">
        <x:v>39752610</x:v>
      </x:c>
      <x:c r="I358" s="177" t="str">
        <x:v>AKShare fallback: tencent_fqkline</x:v>
      </x:c>
      <x:c r="J358" s="177" t="str">
        <x:v>live</x:v>
      </x:c>
      <x:c r="K358" s="177" t="str">
        <x:v>https://akshare.akfamily.xyz/</x:v>
      </x:c>
    </x:row>
    <x:row r="359">
      <x:c r="A359" s="177" t="str">
        <x:v>513180.SH</x:v>
      </x:c>
      <x:c r="B359" s="178" t="n">
        <x:v>46246</x:v>
      </x:c>
      <x:c r="C359" s="179" t="n">
        <x:v>0.605</x:v>
      </x:c>
      <x:c r="D359" s="179" t="n">
        <x:v>0.605</x:v>
      </x:c>
      <x:c r="E359" s="179" t="n">
        <x:v>0.6</x:v>
      </x:c>
      <x:c r="F359" s="179" t="n">
        <x:v>0.604</x:v>
      </x:c>
      <x:c r="G359" s="179" t="n">
        <x:v>0.604</x:v>
      </x:c>
      <x:c r="H359" s="180" t="n">
        <x:v>32689321</x:v>
      </x:c>
      <x:c r="I359" s="177" t="str">
        <x:v>AKShare fallback: tencent_fqkline</x:v>
      </x:c>
      <x:c r="J359" s="177" t="str">
        <x:v>live</x:v>
      </x:c>
      <x:c r="K359" s="177" t="str">
        <x:v>https://akshare.akfamily.xyz/</x:v>
      </x:c>
    </x:row>
    <x:row r="360">
      <x:c r="A360" s="177" t="str">
        <x:v>513180.SH</x:v>
      </x:c>
      <x:c r="B360" s="178" t="n">
        <x:v>46247</x:v>
      </x:c>
      <x:c r="C360" s="179" t="n">
        <x:v>0.602</x:v>
      </x:c>
      <x:c r="D360" s="179" t="n">
        <x:v>0.611</x:v>
      </x:c>
      <x:c r="E360" s="179" t="n">
        <x:v>0.601</x:v>
      </x:c>
      <x:c r="F360" s="179" t="n">
        <x:v>0.605</x:v>
      </x:c>
      <x:c r="G360" s="179" t="n">
        <x:v>0.605</x:v>
      </x:c>
      <x:c r="H360" s="180" t="n">
        <x:v>36021675</x:v>
      </x:c>
      <x:c r="I360" s="177" t="str">
        <x:v>AKShare fallback: tencent_fqkline</x:v>
      </x:c>
      <x:c r="J360" s="177" t="str">
        <x:v>live</x:v>
      </x:c>
      <x:c r="K360" s="177" t="str">
        <x:v>https://akshare.akfamily.xyz/</x:v>
      </x:c>
    </x:row>
    <x:row r="361">
      <x:c r="A361" s="177" t="str">
        <x:v>513180.SH</x:v>
      </x:c>
      <x:c r="B361" s="178" t="n">
        <x:v>46248</x:v>
      </x:c>
      <x:c r="C361" s="179" t="n">
        <x:v>0.602</x:v>
      </x:c>
      <x:c r="D361" s="179" t="n">
        <x:v>0.603</x:v>
      </x:c>
      <x:c r="E361" s="179" t="n">
        <x:v>0.592</x:v>
      </x:c>
      <x:c r="F361" s="179" t="n">
        <x:v>0.596</x:v>
      </x:c>
      <x:c r="G361" s="179" t="n">
        <x:v>0.596</x:v>
      </x:c>
      <x:c r="H361" s="180" t="n">
        <x:v>33868176</x:v>
      </x:c>
      <x:c r="I361" s="177" t="str">
        <x:v>AKShare fallback: tencent_fqkline</x:v>
      </x:c>
      <x:c r="J361" s="177" t="str">
        <x:v>live</x:v>
      </x:c>
      <x:c r="K361" s="177" t="str">
        <x:v>https://akshare.akfamily.xyz/</x:v>
      </x:c>
    </x:row>
    <x:row r="362">
      <x:c r="A362" s="177" t="str">
        <x:v>513180.SH</x:v>
      </x:c>
      <x:c r="B362" s="178" t="n">
        <x:v>46251</x:v>
      </x:c>
      <x:c r="C362" s="179" t="n">
        <x:v>0.6</x:v>
      </x:c>
      <x:c r="D362" s="179" t="n">
        <x:v>0.607</x:v>
      </x:c>
      <x:c r="E362" s="179" t="n">
        <x:v>0.599</x:v>
      </x:c>
      <x:c r="F362" s="179" t="n">
        <x:v>0.606</x:v>
      </x:c>
      <x:c r="G362" s="179" t="n">
        <x:v>0.606</x:v>
      </x:c>
      <x:c r="H362" s="180" t="n">
        <x:v>26595334</x:v>
      </x:c>
      <x:c r="I362" s="177" t="str">
        <x:v>AKShare fallback: tencent_fqkline</x:v>
      </x:c>
      <x:c r="J362" s="177" t="str">
        <x:v>live</x:v>
      </x:c>
      <x:c r="K362" s="177" t="str">
        <x:v>https://akshare.akfamily.xyz/</x:v>
      </x:c>
    </x:row>
    <x:row r="363">
      <x:c r="A363" s="177" t="str">
        <x:v>513180.SH</x:v>
      </x:c>
      <x:c r="B363" s="178" t="n">
        <x:v>46252</x:v>
      </x:c>
      <x:c r="C363" s="179" t="n">
        <x:v>0.602</x:v>
      </x:c>
      <x:c r="D363" s="179" t="n">
        <x:v>0.605</x:v>
      </x:c>
      <x:c r="E363" s="179" t="n">
        <x:v>0.591</x:v>
      </x:c>
      <x:c r="F363" s="179" t="n">
        <x:v>0.599</x:v>
      </x:c>
      <x:c r="G363" s="179" t="n">
        <x:v>0.599</x:v>
      </x:c>
      <x:c r="H363" s="180" t="n">
        <x:v>47005415</x:v>
      </x:c>
      <x:c r="I363" s="177" t="str">
        <x:v>AKShare fallback: tencent_fqkline</x:v>
      </x:c>
      <x:c r="J363" s="177" t="str">
        <x:v>live</x:v>
      </x:c>
      <x:c r="K363" s="177" t="str">
        <x:v>https://akshare.akfamily.xyz/</x:v>
      </x:c>
    </x:row>
    <x:row r="364">
      <x:c r="A364" s="177" t="str">
        <x:v>513180.SH</x:v>
      </x:c>
      <x:c r="B364" s="178" t="n">
        <x:v>46253</x:v>
      </x:c>
      <x:c r="C364" s="179" t="n">
        <x:v>0.591</x:v>
      </x:c>
      <x:c r="D364" s="179" t="n">
        <x:v>0.594</x:v>
      </x:c>
      <x:c r="E364" s="179" t="n">
        <x:v>0.588</x:v>
      </x:c>
      <x:c r="F364" s="179" t="n">
        <x:v>0.59</x:v>
      </x:c>
      <x:c r="G364" s="179" t="n">
        <x:v>0.59</x:v>
      </x:c>
      <x:c r="H364" s="180" t="n">
        <x:v>33208382</x:v>
      </x:c>
      <x:c r="I364" s="177" t="str">
        <x:v>AKShare fallback: tencent_fqkline</x:v>
      </x:c>
      <x:c r="J364" s="177" t="str">
        <x:v>live</x:v>
      </x:c>
      <x:c r="K364" s="177" t="str">
        <x:v>https://akshare.akfamily.xyz/</x:v>
      </x:c>
    </x:row>
    <x:row r="365">
      <x:c r="A365" s="177" t="str">
        <x:v>513180.SH</x:v>
      </x:c>
      <x:c r="B365" s="178" t="n">
        <x:v>46254</x:v>
      </x:c>
      <x:c r="C365" s="179" t="n">
        <x:v>0.599</x:v>
      </x:c>
      <x:c r="D365" s="179" t="n">
        <x:v>0.6</x:v>
      </x:c>
      <x:c r="E365" s="179" t="n">
        <x:v>0.593</x:v>
      </x:c>
      <x:c r="F365" s="179" t="n">
        <x:v>0.597</x:v>
      </x:c>
      <x:c r="G365" s="179" t="n">
        <x:v>0.597</x:v>
      </x:c>
      <x:c r="H365" s="180" t="n">
        <x:v>37178299</x:v>
      </x:c>
      <x:c r="I365" s="177" t="str">
        <x:v>AKShare fallback: tencent_fqkline</x:v>
      </x:c>
      <x:c r="J365" s="177" t="str">
        <x:v>live</x:v>
      </x:c>
      <x:c r="K365" s="177" t="str">
        <x:v>https://akshare.akfamily.xyz/</x:v>
      </x:c>
    </x:row>
    <x:row r="366">
      <x:c r="A366" s="177" t="str">
        <x:v>513180.SH</x:v>
      </x:c>
      <x:c r="B366" s="178" t="n">
        <x:v>46255</x:v>
      </x:c>
      <x:c r="C366" s="179" t="n">
        <x:v>0.593</x:v>
      </x:c>
      <x:c r="D366" s="179" t="n">
        <x:v>0.599</x:v>
      </x:c>
      <x:c r="E366" s="179" t="n">
        <x:v>0.591</x:v>
      </x:c>
      <x:c r="F366" s="179" t="n">
        <x:v>0.598</x:v>
      </x:c>
      <x:c r="G366" s="179" t="n">
        <x:v>0.598</x:v>
      </x:c>
      <x:c r="H366" s="180" t="n">
        <x:v>38233602</x:v>
      </x:c>
      <x:c r="I366" s="177" t="str">
        <x:v>AKShare fallback: tencent_fqkline</x:v>
      </x:c>
      <x:c r="J366" s="177" t="str">
        <x:v>live</x:v>
      </x:c>
      <x:c r="K366" s="177" t="str">
        <x:v>https://akshare.akfamily.xyz/</x:v>
      </x:c>
    </x:row>
    <x:row r="367">
      <x:c r="A367" s="177" t="str">
        <x:v>513180.SH</x:v>
      </x:c>
      <x:c r="B367" s="178" t="n">
        <x:v>46258</x:v>
      </x:c>
      <x:c r="C367" s="179" t="n">
        <x:v>0.592</x:v>
      </x:c>
      <x:c r="D367" s="179" t="n">
        <x:v>0.593</x:v>
      </x:c>
      <x:c r="E367" s="179" t="n">
        <x:v>0.577</x:v>
      </x:c>
      <x:c r="F367" s="179" t="n">
        <x:v>0.58</x:v>
      </x:c>
      <x:c r="G367" s="179" t="n">
        <x:v>0.58</x:v>
      </x:c>
      <x:c r="H367" s="180" t="n">
        <x:v>44834588</x:v>
      </x:c>
      <x:c r="I367" s="177" t="str">
        <x:v>AKShare fallback: tencent_fqkline</x:v>
      </x:c>
      <x:c r="J367" s="177" t="str">
        <x:v>live</x:v>
      </x:c>
      <x:c r="K367" s="177" t="str">
        <x:v>https://akshare.akfamily.xyz/</x:v>
      </x:c>
    </x:row>
    <x:row r="368">
      <x:c r="A368" s="177" t="str">
        <x:v>513180.SH</x:v>
      </x:c>
      <x:c r="B368" s="178" t="n">
        <x:v>46259</x:v>
      </x:c>
      <x:c r="C368" s="179" t="n">
        <x:v>0.579</x:v>
      </x:c>
      <x:c r="D368" s="179" t="n">
        <x:v>0.58</x:v>
      </x:c>
      <x:c r="E368" s="179" t="n">
        <x:v>0.573</x:v>
      </x:c>
      <x:c r="F368" s="179" t="n">
        <x:v>0.579</x:v>
      </x:c>
      <x:c r="G368" s="179" t="n">
        <x:v>0.579</x:v>
      </x:c>
      <x:c r="H368" s="180" t="n">
        <x:v>31357788</x:v>
      </x:c>
      <x:c r="I368" s="177" t="str">
        <x:v>AKShare fallback: tencent_fqkline</x:v>
      </x:c>
      <x:c r="J368" s="177" t="str">
        <x:v>live</x:v>
      </x:c>
      <x:c r="K368" s="177" t="str">
        <x:v>https://akshare.akfamily.xyz/</x:v>
      </x:c>
    </x:row>
    <x:row r="369">
      <x:c r="A369" s="177" t="str">
        <x:v>513180.SH</x:v>
      </x:c>
      <x:c r="B369" s="178" t="n">
        <x:v>46260</x:v>
      </x:c>
      <x:c r="C369" s="179" t="n">
        <x:v>0.58</x:v>
      </x:c>
      <x:c r="D369" s="179" t="n">
        <x:v>0.587</x:v>
      </x:c>
      <x:c r="E369" s="179" t="n">
        <x:v>0.58</x:v>
      </x:c>
      <x:c r="F369" s="179" t="n">
        <x:v>0.586</x:v>
      </x:c>
      <x:c r="G369" s="179" t="n">
        <x:v>0.586</x:v>
      </x:c>
      <x:c r="H369" s="180" t="n">
        <x:v>24559370</x:v>
      </x:c>
      <x:c r="I369" s="177" t="str">
        <x:v>AKShare fallback: tencent_fqkline</x:v>
      </x:c>
      <x:c r="J369" s="177" t="str">
        <x:v>live</x:v>
      </x:c>
      <x:c r="K369" s="177" t="str">
        <x:v>https://akshare.akfamily.xyz/</x:v>
      </x:c>
    </x:row>
    <x:row r="370">
      <x:c r="A370" s="177" t="str">
        <x:v>513180.SH</x:v>
      </x:c>
      <x:c r="B370" s="178" t="n">
        <x:v>46261</x:v>
      </x:c>
      <x:c r="C370" s="179" t="n">
        <x:v>0</x:v>
      </x:c>
      <x:c r="D370" s="179" t="n">
        <x:v>0</x:v>
      </x:c>
      <x:c r="E370" s="179" t="n">
        <x:v>0</x:v>
      </x:c>
      <x:c r="F370" s="179" t="n">
        <x:v>0.586</x:v>
      </x:c>
      <x:c r="G370" s="179" t="n">
        <x:v>0.586</x:v>
      </x:c>
      <x:c r="H370" s="180" t="n">
        <x:v>0</x:v>
      </x:c>
      <x:c r="I370" s="177" t="str">
        <x:v>AKShare fallback: tencent_fqkline</x:v>
      </x:c>
      <x:c r="J370" s="177" t="str">
        <x:v>live</x:v>
      </x:c>
      <x:c r="K370" s="177" t="str">
        <x:v>https://akshare.akfamily.xyz/</x:v>
      </x:c>
    </x:row>
    <x:row r="371">
      <x:c r="A371" s="177" t="str">
        <x:v>588000.SH</x:v>
      </x:c>
      <x:c r="B371" s="178" t="n">
        <x:v>46188</x:v>
      </x:c>
      <x:c r="C371" s="179" t="n">
        <x:v>1.782</x:v>
      </x:c>
      <x:c r="D371" s="179" t="n">
        <x:v>1.845</x:v>
      </x:c>
      <x:c r="E371" s="179" t="n">
        <x:v>1.75</x:v>
      </x:c>
      <x:c r="F371" s="179" t="n">
        <x:v>1.844</x:v>
      </x:c>
      <x:c r="G371" s="179" t="n">
        <x:v>1.844</x:v>
      </x:c>
      <x:c r="H371" s="180" t="n">
        <x:v>30014794</x:v>
      </x:c>
      <x:c r="I371" s="177" t="str">
        <x:v>AKShare fallback: tencent_fqkline</x:v>
      </x:c>
      <x:c r="J371" s="177" t="str">
        <x:v>live</x:v>
      </x:c>
      <x:c r="K371" s="177" t="str">
        <x:v>https://akshare.akfamily.xyz/</x:v>
      </x:c>
    </x:row>
    <x:row r="372">
      <x:c r="A372" s="177" t="str">
        <x:v>588000.SH</x:v>
      </x:c>
      <x:c r="B372" s="178" t="n">
        <x:v>46189</x:v>
      </x:c>
      <x:c r="C372" s="179" t="n">
        <x:v>1.845</x:v>
      </x:c>
      <x:c r="D372" s="179" t="n">
        <x:v>1.863</x:v>
      </x:c>
      <x:c r="E372" s="179" t="n">
        <x:v>1.823</x:v>
      </x:c>
      <x:c r="F372" s="179" t="n">
        <x:v>1.855</x:v>
      </x:c>
      <x:c r="G372" s="179" t="n">
        <x:v>1.855</x:v>
      </x:c>
      <x:c r="H372" s="180" t="n">
        <x:v>25442446</x:v>
      </x:c>
      <x:c r="I372" s="177" t="str">
        <x:v>AKShare fallback: tencent_fqkline</x:v>
      </x:c>
      <x:c r="J372" s="177" t="str">
        <x:v>live</x:v>
      </x:c>
      <x:c r="K372" s="177" t="str">
        <x:v>https://akshare.akfamily.xyz/</x:v>
      </x:c>
    </x:row>
    <x:row r="373">
      <x:c r="A373" s="177" t="str">
        <x:v>588000.SH</x:v>
      </x:c>
      <x:c r="B373" s="178" t="n">
        <x:v>46190</x:v>
      </x:c>
      <x:c r="C373" s="179" t="n">
        <x:v>1.828</x:v>
      </x:c>
      <x:c r="D373" s="179" t="n">
        <x:v>1.94</x:v>
      </x:c>
      <x:c r="E373" s="179" t="n">
        <x:v>1.819</x:v>
      </x:c>
      <x:c r="F373" s="179" t="n">
        <x:v>1.939</x:v>
      </x:c>
      <x:c r="G373" s="179" t="n">
        <x:v>1.939</x:v>
      </x:c>
      <x:c r="H373" s="180" t="n">
        <x:v>34743070</x:v>
      </x:c>
      <x:c r="I373" s="177" t="str">
        <x:v>AKShare fallback: tencent_fqkline</x:v>
      </x:c>
      <x:c r="J373" s="177" t="str">
        <x:v>live</x:v>
      </x:c>
      <x:c r="K373" s="177" t="str">
        <x:v>https://akshare.akfamily.xyz/</x:v>
      </x:c>
    </x:row>
    <x:row r="374">
      <x:c r="A374" s="177" t="str">
        <x:v>588000.SH</x:v>
      </x:c>
      <x:c r="B374" s="178" t="n">
        <x:v>46191</x:v>
      </x:c>
      <x:c r="C374" s="179" t="n">
        <x:v>1.935</x:v>
      </x:c>
      <x:c r="D374" s="179" t="n">
        <x:v>2.042</x:v>
      </x:c>
      <x:c r="E374" s="179" t="n">
        <x:v>1.932</x:v>
      </x:c>
      <x:c r="F374" s="179" t="n">
        <x:v>2.017</x:v>
      </x:c>
      <x:c r="G374" s="179" t="n">
        <x:v>2.017</x:v>
      </x:c>
      <x:c r="H374" s="180" t="n">
        <x:v>40816717</x:v>
      </x:c>
      <x:c r="I374" s="177" t="str">
        <x:v>AKShare fallback: tencent_fqkline</x:v>
      </x:c>
      <x:c r="J374" s="177" t="str">
        <x:v>live</x:v>
      </x:c>
      <x:c r="K374" s="177" t="str">
        <x:v>https://akshare.akfamily.xyz/</x:v>
      </x:c>
    </x:row>
    <x:row r="375">
      <x:c r="A375" s="177" t="str">
        <x:v>588000.SH</x:v>
      </x:c>
      <x:c r="B375" s="178" t="n">
        <x:v>46195</x:v>
      </x:c>
      <x:c r="C375" s="179" t="n">
        <x:v>2.026</x:v>
      </x:c>
      <x:c r="D375" s="179" t="n">
        <x:v>2.07</x:v>
      </x:c>
      <x:c r="E375" s="179" t="n">
        <x:v>1.981</x:v>
      </x:c>
      <x:c r="F375" s="179" t="n">
        <x:v>2.056</x:v>
      </x:c>
      <x:c r="G375" s="179" t="n">
        <x:v>2.056</x:v>
      </x:c>
      <x:c r="H375" s="180" t="n">
        <x:v>36095738</x:v>
      </x:c>
      <x:c r="I375" s="177" t="str">
        <x:v>AKShare fallback: tencent_fqkline</x:v>
      </x:c>
      <x:c r="J375" s="177" t="str">
        <x:v>live</x:v>
      </x:c>
      <x:c r="K375" s="177" t="str">
        <x:v>https://akshare.akfamily.xyz/</x:v>
      </x:c>
    </x:row>
    <x:row r="376">
      <x:c r="A376" s="177" t="str">
        <x:v>588000.SH</x:v>
      </x:c>
      <x:c r="B376" s="178" t="n">
        <x:v>46196</x:v>
      </x:c>
      <x:c r="C376" s="179" t="n">
        <x:v>2.04</x:v>
      </x:c>
      <x:c r="D376" s="179" t="n">
        <x:v>2.09</x:v>
      </x:c>
      <x:c r="E376" s="179" t="n">
        <x:v>1.992</x:v>
      </x:c>
      <x:c r="F376" s="179" t="n">
        <x:v>2.023</x:v>
      </x:c>
      <x:c r="G376" s="179" t="n">
        <x:v>2.023</x:v>
      </x:c>
      <x:c r="H376" s="180" t="n">
        <x:v>36431581</x:v>
      </x:c>
      <x:c r="I376" s="177" t="str">
        <x:v>AKShare fallback: tencent_fqkline</x:v>
      </x:c>
      <x:c r="J376" s="177" t="str">
        <x:v>live</x:v>
      </x:c>
      <x:c r="K376" s="177" t="str">
        <x:v>https://akshare.akfamily.xyz/</x:v>
      </x:c>
    </x:row>
    <x:row r="377">
      <x:c r="A377" s="177" t="str">
        <x:v>588000.SH</x:v>
      </x:c>
      <x:c r="B377" s="178" t="n">
        <x:v>46197</x:v>
      </x:c>
      <x:c r="C377" s="179" t="n">
        <x:v>2</x:v>
      </x:c>
      <x:c r="D377" s="179" t="n">
        <x:v>2.105</x:v>
      </x:c>
      <x:c r="E377" s="179" t="n">
        <x:v>1.987</x:v>
      </x:c>
      <x:c r="F377" s="179" t="n">
        <x:v>2.096</x:v>
      </x:c>
      <x:c r="G377" s="179" t="n">
        <x:v>2.096</x:v>
      </x:c>
      <x:c r="H377" s="180" t="n">
        <x:v>42445906</x:v>
      </x:c>
      <x:c r="I377" s="177" t="str">
        <x:v>AKShare fallback: tencent_fqkline</x:v>
      </x:c>
      <x:c r="J377" s="177" t="str">
        <x:v>live</x:v>
      </x:c>
      <x:c r="K377" s="177" t="str">
        <x:v>https://akshare.akfamily.xyz/</x:v>
      </x:c>
    </x:row>
    <x:row r="378">
      <x:c r="A378" s="177" t="str">
        <x:v>588000.SH</x:v>
      </x:c>
      <x:c r="B378" s="178" t="n">
        <x:v>46198</x:v>
      </x:c>
      <x:c r="C378" s="179" t="n">
        <x:v>2.114</x:v>
      </x:c>
      <x:c r="D378" s="179" t="n">
        <x:v>2.189</x:v>
      </x:c>
      <x:c r="E378" s="179" t="n">
        <x:v>2.106</x:v>
      </x:c>
      <x:c r="F378" s="179" t="n">
        <x:v>2.178</x:v>
      </x:c>
      <x:c r="G378" s="179" t="n">
        <x:v>2.178</x:v>
      </x:c>
      <x:c r="H378" s="180" t="n">
        <x:v>36633531</x:v>
      </x:c>
      <x:c r="I378" s="177" t="str">
        <x:v>AKShare fallback: tencent_fqkline</x:v>
      </x:c>
      <x:c r="J378" s="177" t="str">
        <x:v>live</x:v>
      </x:c>
      <x:c r="K378" s="177" t="str">
        <x:v>https://akshare.akfamily.xyz/</x:v>
      </x:c>
    </x:row>
    <x:row r="379">
      <x:c r="A379" s="177" t="str">
        <x:v>588000.SH</x:v>
      </x:c>
      <x:c r="B379" s="178" t="n">
        <x:v>46199</x:v>
      </x:c>
      <x:c r="C379" s="179" t="n">
        <x:v>2.142</x:v>
      </x:c>
      <x:c r="D379" s="179" t="n">
        <x:v>2.188</x:v>
      </x:c>
      <x:c r="E379" s="179" t="n">
        <x:v>2.084</x:v>
      </x:c>
      <x:c r="F379" s="179" t="n">
        <x:v>2.133</x:v>
      </x:c>
      <x:c r="G379" s="179" t="n">
        <x:v>2.133</x:v>
      </x:c>
      <x:c r="H379" s="180" t="n">
        <x:v>40480199</x:v>
      </x:c>
      <x:c r="I379" s="177" t="str">
        <x:v>AKShare fallback: tencent_fqkline</x:v>
      </x:c>
      <x:c r="J379" s="177" t="str">
        <x:v>live</x:v>
      </x:c>
      <x:c r="K379" s="177" t="str">
        <x:v>https://akshare.akfamily.xyz/</x:v>
      </x:c>
    </x:row>
    <x:row r="380">
      <x:c r="A380" s="177" t="str">
        <x:v>588000.SH</x:v>
      </x:c>
      <x:c r="B380" s="178" t="n">
        <x:v>46202</x:v>
      </x:c>
      <x:c r="C380" s="179" t="n">
        <x:v>2.143</x:v>
      </x:c>
      <x:c r="D380" s="179" t="n">
        <x:v>2.25</x:v>
      </x:c>
      <x:c r="E380" s="179" t="n">
        <x:v>2.124</x:v>
      </x:c>
      <x:c r="F380" s="179" t="n">
        <x:v>2.248</x:v>
      </x:c>
      <x:c r="G380" s="179" t="n">
        <x:v>2.248</x:v>
      </x:c>
      <x:c r="H380" s="180" t="n">
        <x:v>37600948</x:v>
      </x:c>
      <x:c r="I380" s="177" t="str">
        <x:v>AKShare fallback: tencent_fqkline</x:v>
      </x:c>
      <x:c r="J380" s="177" t="str">
        <x:v>live</x:v>
      </x:c>
      <x:c r="K380" s="177" t="str">
        <x:v>https://akshare.akfamily.xyz/</x:v>
      </x:c>
    </x:row>
    <x:row r="381">
      <x:c r="A381" s="177" t="str">
        <x:v>588000.SH</x:v>
      </x:c>
      <x:c r="B381" s="178" t="n">
        <x:v>46203</x:v>
      </x:c>
      <x:c r="C381" s="179" t="n">
        <x:v>2.257</x:v>
      </x:c>
      <x:c r="D381" s="179" t="n">
        <x:v>2.349</x:v>
      </x:c>
      <x:c r="E381" s="179" t="n">
        <x:v>2.228</x:v>
      </x:c>
      <x:c r="F381" s="179" t="n">
        <x:v>2.344</x:v>
      </x:c>
      <x:c r="G381" s="179" t="n">
        <x:v>2.344</x:v>
      </x:c>
      <x:c r="H381" s="180" t="n">
        <x:v>30844927</x:v>
      </x:c>
      <x:c r="I381" s="177" t="str">
        <x:v>AKShare fallback: tencent_fqkline</x:v>
      </x:c>
      <x:c r="J381" s="177" t="str">
        <x:v>live</x:v>
      </x:c>
      <x:c r="K381" s="177" t="str">
        <x:v>https://akshare.akfamily.xyz/</x:v>
      </x:c>
    </x:row>
    <x:row r="382">
      <x:c r="A382" s="177" t="str">
        <x:v>588000.SH</x:v>
      </x:c>
      <x:c r="B382" s="178" t="n">
        <x:v>46204</x:v>
      </x:c>
      <x:c r="C382" s="179" t="n">
        <x:v>2.346</x:v>
      </x:c>
      <x:c r="D382" s="179" t="n">
        <x:v>2.39</x:v>
      </x:c>
      <x:c r="E382" s="179" t="n">
        <x:v>2.252</x:v>
      </x:c>
      <x:c r="F382" s="179" t="n">
        <x:v>2.29</x:v>
      </x:c>
      <x:c r="G382" s="179" t="n">
        <x:v>2.29</x:v>
      </x:c>
      <x:c r="H382" s="180" t="n">
        <x:v>40231507</x:v>
      </x:c>
      <x:c r="I382" s="177" t="str">
        <x:v>AKShare fallback: tencent_fqkline</x:v>
      </x:c>
      <x:c r="J382" s="177" t="str">
        <x:v>live</x:v>
      </x:c>
      <x:c r="K382" s="177" t="str">
        <x:v>https://akshare.akfamily.xyz/</x:v>
      </x:c>
    </x:row>
    <x:row r="383">
      <x:c r="A383" s="177" t="str">
        <x:v>588000.SH</x:v>
      </x:c>
      <x:c r="B383" s="178" t="n">
        <x:v>46205</x:v>
      </x:c>
      <x:c r="C383" s="179" t="n">
        <x:v>2.22</x:v>
      </x:c>
      <x:c r="D383" s="179" t="n">
        <x:v>2.24</x:v>
      </x:c>
      <x:c r="E383" s="179" t="n">
        <x:v>2.1</x:v>
      </x:c>
      <x:c r="F383" s="179" t="n">
        <x:v>2.119</x:v>
      </x:c>
      <x:c r="G383" s="179" t="n">
        <x:v>2.119</x:v>
      </x:c>
      <x:c r="H383" s="180" t="n">
        <x:v>48508911</x:v>
      </x:c>
      <x:c r="I383" s="177" t="str">
        <x:v>AKShare fallback: tencent_fqkline</x:v>
      </x:c>
      <x:c r="J383" s="177" t="str">
        <x:v>live</x:v>
      </x:c>
      <x:c r="K383" s="177" t="str">
        <x:v>https://akshare.akfamily.xyz/</x:v>
      </x:c>
    </x:row>
    <x:row r="384">
      <x:c r="A384" s="177" t="str">
        <x:v>588000.SH</x:v>
      </x:c>
      <x:c r="B384" s="178" t="n">
        <x:v>46206</x:v>
      </x:c>
      <x:c r="C384" s="179" t="n">
        <x:v>2.089</x:v>
      </x:c>
      <x:c r="D384" s="179" t="n">
        <x:v>2.165</x:v>
      </x:c>
      <x:c r="E384" s="179" t="n">
        <x:v>2.068</x:v>
      </x:c>
      <x:c r="F384" s="179" t="n">
        <x:v>2.102</x:v>
      </x:c>
      <x:c r="G384" s="179" t="n">
        <x:v>2.102</x:v>
      </x:c>
      <x:c r="H384" s="180" t="n">
        <x:v>35733779</x:v>
      </x:c>
      <x:c r="I384" s="177" t="str">
        <x:v>AKShare fallback: tencent_fqkline</x:v>
      </x:c>
      <x:c r="J384" s="177" t="str">
        <x:v>live</x:v>
      </x:c>
      <x:c r="K384" s="177" t="str">
        <x:v>https://akshare.akfamily.xyz/</x:v>
      </x:c>
    </x:row>
    <x:row r="385">
      <x:c r="A385" s="177" t="str">
        <x:v>588000.SH</x:v>
      </x:c>
      <x:c r="B385" s="178" t="n">
        <x:v>46209</x:v>
      </x:c>
      <x:c r="C385" s="179" t="n">
        <x:v>2.133</x:v>
      </x:c>
      <x:c r="D385" s="179" t="n">
        <x:v>2.148</x:v>
      </x:c>
      <x:c r="E385" s="179" t="n">
        <x:v>2.031</x:v>
      </x:c>
      <x:c r="F385" s="179" t="n">
        <x:v>2.116</x:v>
      </x:c>
      <x:c r="G385" s="179" t="n">
        <x:v>2.116</x:v>
      </x:c>
      <x:c r="H385" s="180" t="n">
        <x:v>36035968</x:v>
      </x:c>
      <x:c r="I385" s="177" t="str">
        <x:v>AKShare fallback: tencent_fqkline</x:v>
      </x:c>
      <x:c r="J385" s="177" t="str">
        <x:v>live</x:v>
      </x:c>
      <x:c r="K385" s="177" t="str">
        <x:v>https://akshare.akfamily.xyz/</x:v>
      </x:c>
    </x:row>
    <x:row r="386">
      <x:c r="A386" s="177" t="str">
        <x:v>588000.SH</x:v>
      </x:c>
      <x:c r="B386" s="178" t="n">
        <x:v>46210</x:v>
      </x:c>
      <x:c r="C386" s="179" t="n">
        <x:v>2.08</x:v>
      </x:c>
      <x:c r="D386" s="179" t="n">
        <x:v>2.162</x:v>
      </x:c>
      <x:c r="E386" s="179" t="n">
        <x:v>2.073</x:v>
      </x:c>
      <x:c r="F386" s="179" t="n">
        <x:v>2.126</x:v>
      </x:c>
      <x:c r="G386" s="179" t="n">
        <x:v>2.126</x:v>
      </x:c>
      <x:c r="H386" s="180" t="n">
        <x:v>33207940</x:v>
      </x:c>
      <x:c r="I386" s="177" t="str">
        <x:v>AKShare fallback: tencent_fqkline</x:v>
      </x:c>
      <x:c r="J386" s="177" t="str">
        <x:v>live</x:v>
      </x:c>
      <x:c r="K386" s="177" t="str">
        <x:v>https://akshare.akfamily.xyz/</x:v>
      </x:c>
    </x:row>
    <x:row r="387">
      <x:c r="A387" s="177" t="str">
        <x:v>588000.SH</x:v>
      </x:c>
      <x:c r="B387" s="178" t="n">
        <x:v>46211</x:v>
      </x:c>
      <x:c r="C387" s="179" t="n">
        <x:v>2.142</x:v>
      </x:c>
      <x:c r="D387" s="179" t="n">
        <x:v>2.208</x:v>
      </x:c>
      <x:c r="E387" s="179" t="n">
        <x:v>2.083</x:v>
      </x:c>
      <x:c r="F387" s="179" t="n">
        <x:v>2.145</x:v>
      </x:c>
      <x:c r="G387" s="179" t="n">
        <x:v>2.145</x:v>
      </x:c>
      <x:c r="H387" s="180" t="n">
        <x:v>35749752</x:v>
      </x:c>
      <x:c r="I387" s="177" t="str">
        <x:v>AKShare fallback: tencent_fqkline</x:v>
      </x:c>
      <x:c r="J387" s="177" t="str">
        <x:v>live</x:v>
      </x:c>
      <x:c r="K387" s="177" t="str">
        <x:v>https://akshare.akfamily.xyz/</x:v>
      </x:c>
    </x:row>
    <x:row r="388">
      <x:c r="A388" s="177" t="str">
        <x:v>588000.SH</x:v>
      </x:c>
      <x:c r="B388" s="178" t="n">
        <x:v>46212</x:v>
      </x:c>
      <x:c r="C388" s="179" t="n">
        <x:v>2.166</x:v>
      </x:c>
      <x:c r="D388" s="179" t="n">
        <x:v>2.333</x:v>
      </x:c>
      <x:c r="E388" s="179" t="n">
        <x:v>2.15</x:v>
      </x:c>
      <x:c r="F388" s="179" t="n">
        <x:v>2.328</x:v>
      </x:c>
      <x:c r="G388" s="179" t="n">
        <x:v>2.328</x:v>
      </x:c>
      <x:c r="H388" s="180" t="n">
        <x:v>45434460</x:v>
      </x:c>
      <x:c r="I388" s="177" t="str">
        <x:v>AKShare fallback: tencent_fqkline</x:v>
      </x:c>
      <x:c r="J388" s="177" t="str">
        <x:v>live</x:v>
      </x:c>
      <x:c r="K388" s="177" t="str">
        <x:v>https://akshare.akfamily.xyz/</x:v>
      </x:c>
    </x:row>
    <x:row r="389">
      <x:c r="A389" s="177" t="str">
        <x:v>588000.SH</x:v>
      </x:c>
      <x:c r="B389" s="178" t="n">
        <x:v>46213</x:v>
      </x:c>
      <x:c r="C389" s="179" t="n">
        <x:v>2.334</x:v>
      </x:c>
      <x:c r="D389" s="179" t="n">
        <x:v>2.386</x:v>
      </x:c>
      <x:c r="E389" s="179" t="n">
        <x:v>2.204</x:v>
      </x:c>
      <x:c r="F389" s="179" t="n">
        <x:v>2.209</x:v>
      </x:c>
      <x:c r="G389" s="179" t="n">
        <x:v>2.209</x:v>
      </x:c>
      <x:c r="H389" s="180" t="n">
        <x:v>47029319</x:v>
      </x:c>
      <x:c r="I389" s="177" t="str">
        <x:v>AKShare fallback: tencent_fqkline</x:v>
      </x:c>
      <x:c r="J389" s="177" t="str">
        <x:v>live</x:v>
      </x:c>
      <x:c r="K389" s="177" t="str">
        <x:v>https://akshare.akfamily.xyz/</x:v>
      </x:c>
    </x:row>
    <x:row r="390">
      <x:c r="A390" s="177" t="str">
        <x:v>588000.SH</x:v>
      </x:c>
      <x:c r="B390" s="178" t="n">
        <x:v>46216</x:v>
      </x:c>
      <x:c r="C390" s="179" t="n">
        <x:v>2.16</x:v>
      </x:c>
      <x:c r="D390" s="179" t="n">
        <x:v>2.226</x:v>
      </x:c>
      <x:c r="E390" s="179" t="n">
        <x:v>2.081</x:v>
      </x:c>
      <x:c r="F390" s="179" t="n">
        <x:v>2.1</x:v>
      </x:c>
      <x:c r="G390" s="179" t="n">
        <x:v>2.1</x:v>
      </x:c>
      <x:c r="H390" s="180" t="n">
        <x:v>42418236</x:v>
      </x:c>
      <x:c r="I390" s="177" t="str">
        <x:v>AKShare fallback: tencent_fqkline</x:v>
      </x:c>
      <x:c r="J390" s="177" t="str">
        <x:v>live</x:v>
      </x:c>
      <x:c r="K390" s="177" t="str">
        <x:v>https://akshare.akfamily.xyz/</x:v>
      </x:c>
    </x:row>
    <x:row r="391">
      <x:c r="A391" s="177" t="str">
        <x:v>588000.SH</x:v>
      </x:c>
      <x:c r="B391" s="178" t="n">
        <x:v>46217</x:v>
      </x:c>
      <x:c r="C391" s="179" t="n">
        <x:v>2.094</x:v>
      </x:c>
      <x:c r="D391" s="179" t="n">
        <x:v>2.136</x:v>
      </x:c>
      <x:c r="E391" s="179" t="n">
        <x:v>1.998</x:v>
      </x:c>
      <x:c r="F391" s="179" t="n">
        <x:v>2.125</x:v>
      </x:c>
      <x:c r="G391" s="179" t="n">
        <x:v>2.125</x:v>
      </x:c>
      <x:c r="H391" s="180" t="n">
        <x:v>45748161</x:v>
      </x:c>
      <x:c r="I391" s="177" t="str">
        <x:v>AKShare fallback: tencent_fqkline</x:v>
      </x:c>
      <x:c r="J391" s="177" t="str">
        <x:v>live</x:v>
      </x:c>
      <x:c r="K391" s="177" t="str">
        <x:v>https://akshare.akfamily.xyz/</x:v>
      </x:c>
    </x:row>
    <x:row r="392">
      <x:c r="A392" s="177" t="str">
        <x:v>588000.SH</x:v>
      </x:c>
      <x:c r="B392" s="178" t="n">
        <x:v>46218</x:v>
      </x:c>
      <x:c r="C392" s="179" t="n">
        <x:v>2.133</x:v>
      </x:c>
      <x:c r="D392" s="179" t="n">
        <x:v>2.141</x:v>
      </x:c>
      <x:c r="E392" s="179" t="n">
        <x:v>2.011</x:v>
      </x:c>
      <x:c r="F392" s="179" t="n">
        <x:v>2.028</x:v>
      </x:c>
      <x:c r="G392" s="179" t="n">
        <x:v>2.028</x:v>
      </x:c>
      <x:c r="H392" s="180" t="n">
        <x:v>43999240</x:v>
      </x:c>
      <x:c r="I392" s="177" t="str">
        <x:v>AKShare fallback: tencent_fqkline</x:v>
      </x:c>
      <x:c r="J392" s="177" t="str">
        <x:v>live</x:v>
      </x:c>
      <x:c r="K392" s="177" t="str">
        <x:v>https://akshare.akfamily.xyz/</x:v>
      </x:c>
    </x:row>
    <x:row r="393">
      <x:c r="A393" s="177" t="str">
        <x:v>588000.SH</x:v>
      </x:c>
      <x:c r="B393" s="178" t="n">
        <x:v>46219</x:v>
      </x:c>
      <x:c r="C393" s="179" t="n">
        <x:v>1.977</x:v>
      </x:c>
      <x:c r="D393" s="179" t="n">
        <x:v>2.054</x:v>
      </x:c>
      <x:c r="E393" s="179" t="n">
        <x:v>1.928</x:v>
      </x:c>
      <x:c r="F393" s="179" t="n">
        <x:v>1.945</x:v>
      </x:c>
      <x:c r="G393" s="179" t="n">
        <x:v>1.945</x:v>
      </x:c>
      <x:c r="H393" s="180" t="n">
        <x:v>45474999</x:v>
      </x:c>
      <x:c r="I393" s="177" t="str">
        <x:v>AKShare fallback: tencent_fqkline</x:v>
      </x:c>
      <x:c r="J393" s="177" t="str">
        <x:v>live</x:v>
      </x:c>
      <x:c r="K393" s="177" t="str">
        <x:v>https://akshare.akfamily.xyz/</x:v>
      </x:c>
    </x:row>
    <x:row r="394">
      <x:c r="A394" s="177" t="str">
        <x:v>588000.SH</x:v>
      </x:c>
      <x:c r="B394" s="178" t="n">
        <x:v>46220</x:v>
      </x:c>
      <x:c r="C394" s="179" t="n">
        <x:v>1.922</x:v>
      </x:c>
      <x:c r="D394" s="179" t="n">
        <x:v>1.945</x:v>
      </x:c>
      <x:c r="E394" s="179" t="n">
        <x:v>1.791</x:v>
      </x:c>
      <x:c r="F394" s="179" t="n">
        <x:v>1.807</x:v>
      </x:c>
      <x:c r="G394" s="179" t="n">
        <x:v>1.807</x:v>
      </x:c>
      <x:c r="H394" s="180" t="n">
        <x:v>76598841</x:v>
      </x:c>
      <x:c r="I394" s="177" t="str">
        <x:v>AKShare fallback: tencent_fqkline</x:v>
      </x:c>
      <x:c r="J394" s="177" t="str">
        <x:v>live</x:v>
      </x:c>
      <x:c r="K394" s="177" t="str">
        <x:v>https://akshare.akfamily.xyz/</x:v>
      </x:c>
    </x:row>
    <x:row r="395">
      <x:c r="A395" s="177" t="str">
        <x:v>588000.SH</x:v>
      </x:c>
      <x:c r="B395" s="178" t="n">
        <x:v>46223</x:v>
      </x:c>
      <x:c r="C395" s="179" t="n">
        <x:v>1.851</x:v>
      </x:c>
      <x:c r="D395" s="179" t="n">
        <x:v>1.873</x:v>
      </x:c>
      <x:c r="E395" s="179" t="n">
        <x:v>1.737</x:v>
      </x:c>
      <x:c r="F395" s="179" t="n">
        <x:v>1.815</x:v>
      </x:c>
      <x:c r="G395" s="179" t="n">
        <x:v>1.815</x:v>
      </x:c>
      <x:c r="H395" s="180" t="n">
        <x:v>130587363</x:v>
      </x:c>
      <x:c r="I395" s="177" t="str">
        <x:v>AKShare fallback: tencent_fqkline</x:v>
      </x:c>
      <x:c r="J395" s="177" t="str">
        <x:v>live</x:v>
      </x:c>
      <x:c r="K395" s="177" t="str">
        <x:v>https://akshare.akfamily.xyz/</x:v>
      </x:c>
    </x:row>
    <x:row r="396">
      <x:c r="A396" s="177" t="str">
        <x:v>588000.SH</x:v>
      </x:c>
      <x:c r="B396" s="178" t="n">
        <x:v>46224</x:v>
      </x:c>
      <x:c r="C396" s="179" t="n">
        <x:v>1.832</x:v>
      </x:c>
      <x:c r="D396" s="179" t="n">
        <x:v>2.017</x:v>
      </x:c>
      <x:c r="E396" s="179" t="n">
        <x:v>1.755</x:v>
      </x:c>
      <x:c r="F396" s="179" t="n">
        <x:v>2.016</x:v>
      </x:c>
      <x:c r="G396" s="179" t="n">
        <x:v>2.016</x:v>
      </x:c>
      <x:c r="H396" s="180" t="n">
        <x:v>92429147</x:v>
      </x:c>
      <x:c r="I396" s="177" t="str">
        <x:v>AKShare fallback: tencent_fqkline</x:v>
      </x:c>
      <x:c r="J396" s="177" t="str">
        <x:v>live</x:v>
      </x:c>
      <x:c r="K396" s="177" t="str">
        <x:v>https://akshare.akfamily.xyz/</x:v>
      </x:c>
    </x:row>
    <x:row r="397">
      <x:c r="A397" s="177" t="str">
        <x:v>588000.SH</x:v>
      </x:c>
      <x:c r="B397" s="178" t="n">
        <x:v>46225</x:v>
      </x:c>
      <x:c r="C397" s="179" t="n">
        <x:v>1.963</x:v>
      </x:c>
      <x:c r="D397" s="179" t="n">
        <x:v>2.038</x:v>
      </x:c>
      <x:c r="E397" s="179" t="n">
        <x:v>1.935</x:v>
      </x:c>
      <x:c r="F397" s="179" t="n">
        <x:v>1.955</x:v>
      </x:c>
      <x:c r="G397" s="179" t="n">
        <x:v>1.955</x:v>
      </x:c>
      <x:c r="H397" s="180" t="n">
        <x:v>69062303</x:v>
      </x:c>
      <x:c r="I397" s="177" t="str">
        <x:v>AKShare fallback: tencent_fqkline</x:v>
      </x:c>
      <x:c r="J397" s="177" t="str">
        <x:v>live</x:v>
      </x:c>
      <x:c r="K397" s="177" t="str">
        <x:v>https://akshare.akfamily.xyz/</x:v>
      </x:c>
    </x:row>
    <x:row r="398">
      <x:c r="A398" s="177" t="str">
        <x:v>588000.SH</x:v>
      </x:c>
      <x:c r="B398" s="178" t="n">
        <x:v>46226</x:v>
      </x:c>
      <x:c r="C398" s="179" t="n">
        <x:v>1.97</x:v>
      </x:c>
      <x:c r="D398" s="179" t="n">
        <x:v>1.979</x:v>
      </x:c>
      <x:c r="E398" s="179" t="n">
        <x:v>1.867</x:v>
      </x:c>
      <x:c r="F398" s="179" t="n">
        <x:v>1.888</x:v>
      </x:c>
      <x:c r="G398" s="179" t="n">
        <x:v>1.888</x:v>
      </x:c>
      <x:c r="H398" s="180" t="n">
        <x:v>52574641</x:v>
      </x:c>
      <x:c r="I398" s="177" t="str">
        <x:v>AKShare fallback: tencent_fqkline</x:v>
      </x:c>
      <x:c r="J398" s="177" t="str">
        <x:v>live</x:v>
      </x:c>
      <x:c r="K398" s="177" t="str">
        <x:v>https://akshare.akfamily.xyz/</x:v>
      </x:c>
    </x:row>
    <x:row r="399">
      <x:c r="A399" s="177" t="str">
        <x:v>588000.SH</x:v>
      </x:c>
      <x:c r="B399" s="178" t="n">
        <x:v>46227</x:v>
      </x:c>
      <x:c r="C399" s="179" t="n">
        <x:v>1.851</x:v>
      </x:c>
      <x:c r="D399" s="179" t="n">
        <x:v>1.931</x:v>
      </x:c>
      <x:c r="E399" s="179" t="n">
        <x:v>1.85</x:v>
      </x:c>
      <x:c r="F399" s="179" t="n">
        <x:v>1.885</x:v>
      </x:c>
      <x:c r="G399" s="179" t="n">
        <x:v>1.885</x:v>
      </x:c>
      <x:c r="H399" s="180" t="n">
        <x:v>47465142</x:v>
      </x:c>
      <x:c r="I399" s="177" t="str">
        <x:v>AKShare fallback: tencent_fqkline</x:v>
      </x:c>
      <x:c r="J399" s="177" t="str">
        <x:v>live</x:v>
      </x:c>
      <x:c r="K399" s="177" t="str">
        <x:v>https://akshare.akfamily.xyz/</x:v>
      </x:c>
    </x:row>
    <x:row r="400">
      <x:c r="A400" s="177" t="str">
        <x:v>588000.SH</x:v>
      </x:c>
      <x:c r="B400" s="178" t="n">
        <x:v>46230</x:v>
      </x:c>
      <x:c r="C400" s="179" t="n">
        <x:v>1.875</x:v>
      </x:c>
      <x:c r="D400" s="179" t="n">
        <x:v>1.918</x:v>
      </x:c>
      <x:c r="E400" s="179" t="n">
        <x:v>1.819</x:v>
      </x:c>
      <x:c r="F400" s="179" t="n">
        <x:v>1.911</x:v>
      </x:c>
      <x:c r="G400" s="179" t="n">
        <x:v>1.911</x:v>
      </x:c>
      <x:c r="H400" s="180" t="n">
        <x:v>40655258</x:v>
      </x:c>
      <x:c r="I400" s="177" t="str">
        <x:v>AKShare fallback: tencent_fqkline</x:v>
      </x:c>
      <x:c r="J400" s="177" t="str">
        <x:v>live</x:v>
      </x:c>
      <x:c r="K400" s="177" t="str">
        <x:v>https://akshare.akfamily.xyz/</x:v>
      </x:c>
    </x:row>
    <x:row r="401">
      <x:c r="A401" s="177" t="str">
        <x:v>588000.SH</x:v>
      </x:c>
      <x:c r="B401" s="178" t="n">
        <x:v>46231</x:v>
      </x:c>
      <x:c r="C401" s="179" t="n">
        <x:v>1.86</x:v>
      </x:c>
      <x:c r="D401" s="179" t="n">
        <x:v>1.896</x:v>
      </x:c>
      <x:c r="E401" s="179" t="n">
        <x:v>1.768</x:v>
      </x:c>
      <x:c r="F401" s="179" t="n">
        <x:v>1.785</x:v>
      </x:c>
      <x:c r="G401" s="179" t="n">
        <x:v>1.785</x:v>
      </x:c>
      <x:c r="H401" s="180" t="n">
        <x:v>59997678</x:v>
      </x:c>
      <x:c r="I401" s="177" t="str">
        <x:v>AKShare fallback: tencent_fqkline</x:v>
      </x:c>
      <x:c r="J401" s="177" t="str">
        <x:v>live</x:v>
      </x:c>
      <x:c r="K401" s="177" t="str">
        <x:v>https://akshare.akfamily.xyz/</x:v>
      </x:c>
    </x:row>
    <x:row r="402">
      <x:c r="A402" s="177" t="str">
        <x:v>588000.SH</x:v>
      </x:c>
      <x:c r="B402" s="178" t="n">
        <x:v>46232</x:v>
      </x:c>
      <x:c r="C402" s="179" t="n">
        <x:v>1.782</x:v>
      </x:c>
      <x:c r="D402" s="179" t="n">
        <x:v>1.807</x:v>
      </x:c>
      <x:c r="E402" s="179" t="n">
        <x:v>1.698</x:v>
      </x:c>
      <x:c r="F402" s="179" t="n">
        <x:v>1.776</x:v>
      </x:c>
      <x:c r="G402" s="179" t="n">
        <x:v>1.776</x:v>
      </x:c>
      <x:c r="H402" s="180" t="n">
        <x:v>74262254</x:v>
      </x:c>
      <x:c r="I402" s="177" t="str">
        <x:v>AKShare fallback: tencent_fqkline</x:v>
      </x:c>
      <x:c r="J402" s="177" t="str">
        <x:v>live</x:v>
      </x:c>
      <x:c r="K402" s="177" t="str">
        <x:v>https://akshare.akfamily.xyz/</x:v>
      </x:c>
    </x:row>
    <x:row r="403">
      <x:c r="A403" s="177" t="str">
        <x:v>588000.SH</x:v>
      </x:c>
      <x:c r="B403" s="178" t="n">
        <x:v>46233</x:v>
      </x:c>
      <x:c r="C403" s="179" t="n">
        <x:v>1.743</x:v>
      </x:c>
      <x:c r="D403" s="179" t="n">
        <x:v>1.766</x:v>
      </x:c>
      <x:c r="E403" s="179" t="n">
        <x:v>1.647</x:v>
      </x:c>
      <x:c r="F403" s="179" t="n">
        <x:v>1.669</x:v>
      </x:c>
      <x:c r="G403" s="179" t="n">
        <x:v>1.669</x:v>
      </x:c>
      <x:c r="H403" s="180" t="n">
        <x:v>89808326</x:v>
      </x:c>
      <x:c r="I403" s="177" t="str">
        <x:v>AKShare fallback: tencent_fqkline</x:v>
      </x:c>
      <x:c r="J403" s="177" t="str">
        <x:v>live</x:v>
      </x:c>
      <x:c r="K403" s="177" t="str">
        <x:v>https://akshare.akfamily.xyz/</x:v>
      </x:c>
    </x:row>
    <x:row r="404">
      <x:c r="A404" s="177" t="str">
        <x:v>588000.SH</x:v>
      </x:c>
      <x:c r="B404" s="178" t="n">
        <x:v>46234</x:v>
      </x:c>
      <x:c r="C404" s="179" t="n">
        <x:v>1.789</x:v>
      </x:c>
      <x:c r="D404" s="179" t="n">
        <x:v>1.827</x:v>
      </x:c>
      <x:c r="E404" s="179" t="n">
        <x:v>1.724</x:v>
      </x:c>
      <x:c r="F404" s="179" t="n">
        <x:v>1.728</x:v>
      </x:c>
      <x:c r="G404" s="179" t="n">
        <x:v>1.728</x:v>
      </x:c>
      <x:c r="H404" s="180" t="n">
        <x:v>86830349</x:v>
      </x:c>
      <x:c r="I404" s="177" t="str">
        <x:v>AKShare fallback: tencent_fqkline</x:v>
      </x:c>
      <x:c r="J404" s="177" t="str">
        <x:v>live</x:v>
      </x:c>
      <x:c r="K404" s="177" t="str">
        <x:v>https://akshare.akfamily.xyz/</x:v>
      </x:c>
    </x:row>
    <x:row r="405">
      <x:c r="A405" s="177" t="str">
        <x:v>588000.SH</x:v>
      </x:c>
      <x:c r="B405" s="178" t="n">
        <x:v>46237</x:v>
      </x:c>
      <x:c r="C405" s="179" t="n">
        <x:v>1.698</x:v>
      </x:c>
      <x:c r="D405" s="179" t="n">
        <x:v>1.71</x:v>
      </x:c>
      <x:c r="E405" s="179" t="n">
        <x:v>1.635</x:v>
      </x:c>
      <x:c r="F405" s="179" t="n">
        <x:v>1.636</x:v>
      </x:c>
      <x:c r="G405" s="179" t="n">
        <x:v>1.636</x:v>
      </x:c>
      <x:c r="H405" s="180" t="n">
        <x:v>64762724</x:v>
      </x:c>
      <x:c r="I405" s="177" t="str">
        <x:v>AKShare fallback: tencent_fqkline</x:v>
      </x:c>
      <x:c r="J405" s="177" t="str">
        <x:v>live</x:v>
      </x:c>
      <x:c r="K405" s="177" t="str">
        <x:v>https://akshare.akfamily.xyz/</x:v>
      </x:c>
    </x:row>
    <x:row r="406">
      <x:c r="A406" s="177" t="str">
        <x:v>588000.SH</x:v>
      </x:c>
      <x:c r="B406" s="178" t="n">
        <x:v>46238</x:v>
      </x:c>
      <x:c r="C406" s="179" t="n">
        <x:v>1.649</x:v>
      </x:c>
      <x:c r="D406" s="179" t="n">
        <x:v>1.72</x:v>
      </x:c>
      <x:c r="E406" s="179" t="n">
        <x:v>1.642</x:v>
      </x:c>
      <x:c r="F406" s="179" t="n">
        <x:v>1.706</x:v>
      </x:c>
      <x:c r="G406" s="179" t="n">
        <x:v>1.706</x:v>
      </x:c>
      <x:c r="H406" s="180" t="n">
        <x:v>62410029</x:v>
      </x:c>
      <x:c r="I406" s="177" t="str">
        <x:v>AKShare fallback: tencent_fqkline</x:v>
      </x:c>
      <x:c r="J406" s="177" t="str">
        <x:v>live</x:v>
      </x:c>
      <x:c r="K406" s="177" t="str">
        <x:v>https://akshare.akfamily.xyz/</x:v>
      </x:c>
    </x:row>
    <x:row r="407">
      <x:c r="A407" s="177" t="str">
        <x:v>588000.SH</x:v>
      </x:c>
      <x:c r="B407" s="178" t="n">
        <x:v>46239</x:v>
      </x:c>
      <x:c r="C407" s="179" t="n">
        <x:v>1.706</x:v>
      </x:c>
      <x:c r="D407" s="179" t="n">
        <x:v>1.809</x:v>
      </x:c>
      <x:c r="E407" s="179" t="n">
        <x:v>1.7</x:v>
      </x:c>
      <x:c r="F407" s="179" t="n">
        <x:v>1.786</x:v>
      </x:c>
      <x:c r="G407" s="179" t="n">
        <x:v>1.786</x:v>
      </x:c>
      <x:c r="H407" s="180" t="n">
        <x:v>64532763</x:v>
      </x:c>
      <x:c r="I407" s="177" t="str">
        <x:v>AKShare fallback: tencent_fqkline</x:v>
      </x:c>
      <x:c r="J407" s="177" t="str">
        <x:v>live</x:v>
      </x:c>
      <x:c r="K407" s="177" t="str">
        <x:v>https://akshare.akfamily.xyz/</x:v>
      </x:c>
    </x:row>
    <x:row r="408">
      <x:c r="A408" s="177" t="str">
        <x:v>588000.SH</x:v>
      </x:c>
      <x:c r="B408" s="178" t="n">
        <x:v>46240</x:v>
      </x:c>
      <x:c r="C408" s="179" t="n">
        <x:v>1.75</x:v>
      </x:c>
      <x:c r="D408" s="179" t="n">
        <x:v>1.822</x:v>
      </x:c>
      <x:c r="E408" s="179" t="n">
        <x:v>1.741</x:v>
      </x:c>
      <x:c r="F408" s="179" t="n">
        <x:v>1.794</x:v>
      </x:c>
      <x:c r="G408" s="179" t="n">
        <x:v>1.794</x:v>
      </x:c>
      <x:c r="H408" s="180" t="n">
        <x:v>42709307</x:v>
      </x:c>
      <x:c r="I408" s="177" t="str">
        <x:v>AKShare fallback: tencent_fqkline</x:v>
      </x:c>
      <x:c r="J408" s="177" t="str">
        <x:v>live</x:v>
      </x:c>
      <x:c r="K408" s="177" t="str">
        <x:v>https://akshare.akfamily.xyz/</x:v>
      </x:c>
    </x:row>
    <x:row r="409">
      <x:c r="A409" s="177" t="str">
        <x:v>588000.SH</x:v>
      </x:c>
      <x:c r="B409" s="178" t="n">
        <x:v>46241</x:v>
      </x:c>
      <x:c r="C409" s="179" t="n">
        <x:v>1.788</x:v>
      </x:c>
      <x:c r="D409" s="179" t="n">
        <x:v>1.844</x:v>
      </x:c>
      <x:c r="E409" s="179" t="n">
        <x:v>1.78</x:v>
      </x:c>
      <x:c r="F409" s="179" t="n">
        <x:v>1.84</x:v>
      </x:c>
      <x:c r="G409" s="179" t="n">
        <x:v>1.84</x:v>
      </x:c>
      <x:c r="H409" s="180" t="n">
        <x:v>42528943</x:v>
      </x:c>
      <x:c r="I409" s="177" t="str">
        <x:v>AKShare fallback: tencent_fqkline</x:v>
      </x:c>
      <x:c r="J409" s="177" t="str">
        <x:v>live</x:v>
      </x:c>
      <x:c r="K409" s="177" t="str">
        <x:v>https://akshare.akfamily.xyz/</x:v>
      </x:c>
    </x:row>
    <x:row r="410">
      <x:c r="A410" s="177" t="str">
        <x:v>588000.SH</x:v>
      </x:c>
      <x:c r="B410" s="178" t="n">
        <x:v>46244</x:v>
      </x:c>
      <x:c r="C410" s="179" t="n">
        <x:v>1.84</x:v>
      </x:c>
      <x:c r="D410" s="179" t="n">
        <x:v>1.851</x:v>
      </x:c>
      <x:c r="E410" s="179" t="n">
        <x:v>1.799</x:v>
      </x:c>
      <x:c r="F410" s="179" t="n">
        <x:v>1.835</x:v>
      </x:c>
      <x:c r="G410" s="179" t="n">
        <x:v>1.835</x:v>
      </x:c>
      <x:c r="H410" s="180" t="n">
        <x:v>34364399</x:v>
      </x:c>
      <x:c r="I410" s="177" t="str">
        <x:v>AKShare fallback: tencent_fqkline</x:v>
      </x:c>
      <x:c r="J410" s="177" t="str">
        <x:v>live</x:v>
      </x:c>
      <x:c r="K410" s="177" t="str">
        <x:v>https://akshare.akfamily.xyz/</x:v>
      </x:c>
    </x:row>
    <x:row r="411">
      <x:c r="A411" s="177" t="str">
        <x:v>588000.SH</x:v>
      </x:c>
      <x:c r="B411" s="178" t="n">
        <x:v>46245</x:v>
      </x:c>
      <x:c r="C411" s="179" t="n">
        <x:v>1.816</x:v>
      </x:c>
      <x:c r="D411" s="179" t="n">
        <x:v>1.85</x:v>
      </x:c>
      <x:c r="E411" s="179" t="n">
        <x:v>1.795</x:v>
      </x:c>
      <x:c r="F411" s="179" t="n">
        <x:v>1.806</x:v>
      </x:c>
      <x:c r="G411" s="179" t="n">
        <x:v>1.806</x:v>
      </x:c>
      <x:c r="H411" s="180" t="n">
        <x:v>32083768</x:v>
      </x:c>
      <x:c r="I411" s="177" t="str">
        <x:v>AKShare fallback: tencent_fqkline</x:v>
      </x:c>
      <x:c r="J411" s="177" t="str">
        <x:v>live</x:v>
      </x:c>
      <x:c r="K411" s="177" t="str">
        <x:v>https://akshare.akfamily.xyz/</x:v>
      </x:c>
    </x:row>
    <x:row r="412">
      <x:c r="A412" s="177" t="str">
        <x:v>588000.SH</x:v>
      </x:c>
      <x:c r="B412" s="178" t="n">
        <x:v>46246</x:v>
      </x:c>
      <x:c r="C412" s="179" t="n">
        <x:v>1.811</x:v>
      </x:c>
      <x:c r="D412" s="179" t="n">
        <x:v>1.844</x:v>
      </x:c>
      <x:c r="E412" s="179" t="n">
        <x:v>1.803</x:v>
      </x:c>
      <x:c r="F412" s="179" t="n">
        <x:v>1.833</x:v>
      </x:c>
      <x:c r="G412" s="179" t="n">
        <x:v>1.833</x:v>
      </x:c>
      <x:c r="H412" s="180" t="n">
        <x:v>28899076</x:v>
      </x:c>
      <x:c r="I412" s="177" t="str">
        <x:v>AKShare fallback: tencent_fqkline</x:v>
      </x:c>
      <x:c r="J412" s="177" t="str">
        <x:v>live</x:v>
      </x:c>
      <x:c r="K412" s="177" t="str">
        <x:v>https://akshare.akfamily.xyz/</x:v>
      </x:c>
    </x:row>
    <x:row r="413">
      <x:c r="A413" s="177" t="str">
        <x:v>588000.SH</x:v>
      </x:c>
      <x:c r="B413" s="178" t="n">
        <x:v>46247</x:v>
      </x:c>
      <x:c r="C413" s="179" t="n">
        <x:v>1.856</x:v>
      </x:c>
      <x:c r="D413" s="179" t="n">
        <x:v>1.881</x:v>
      </x:c>
      <x:c r="E413" s="179" t="n">
        <x:v>1.809</x:v>
      </x:c>
      <x:c r="F413" s="179" t="n">
        <x:v>1.812</x:v>
      </x:c>
      <x:c r="G413" s="179" t="n">
        <x:v>1.812</x:v>
      </x:c>
      <x:c r="H413" s="180" t="n">
        <x:v>40287224</x:v>
      </x:c>
      <x:c r="I413" s="177" t="str">
        <x:v>AKShare fallback: tencent_fqkline</x:v>
      </x:c>
      <x:c r="J413" s="177" t="str">
        <x:v>live</x:v>
      </x:c>
      <x:c r="K413" s="177" t="str">
        <x:v>https://akshare.akfamily.xyz/</x:v>
      </x:c>
    </x:row>
    <x:row r="414">
      <x:c r="A414" s="177" t="str">
        <x:v>588000.SH</x:v>
      </x:c>
      <x:c r="B414" s="178" t="n">
        <x:v>46248</x:v>
      </x:c>
      <x:c r="C414" s="179" t="n">
        <x:v>1.832</x:v>
      </x:c>
      <x:c r="D414" s="179" t="n">
        <x:v>1.837</x:v>
      </x:c>
      <x:c r="E414" s="179" t="n">
        <x:v>1.785</x:v>
      </x:c>
      <x:c r="F414" s="179" t="n">
        <x:v>1.814</x:v>
      </x:c>
      <x:c r="G414" s="179" t="n">
        <x:v>1.814</x:v>
      </x:c>
      <x:c r="H414" s="180" t="n">
        <x:v>31499191</x:v>
      </x:c>
      <x:c r="I414" s="177" t="str">
        <x:v>AKShare fallback: tencent_fqkline</x:v>
      </x:c>
      <x:c r="J414" s="177" t="str">
        <x:v>live</x:v>
      </x:c>
      <x:c r="K414" s="177" t="str">
        <x:v>https://akshare.akfamily.xyz/</x:v>
      </x:c>
    </x:row>
    <x:row r="415">
      <x:c r="A415" s="177" t="str">
        <x:v>588000.SH</x:v>
      </x:c>
      <x:c r="B415" s="178" t="n">
        <x:v>46251</x:v>
      </x:c>
      <x:c r="C415" s="179" t="n">
        <x:v>1.812</x:v>
      </x:c>
      <x:c r="D415" s="179" t="n">
        <x:v>1.888</x:v>
      </x:c>
      <x:c r="E415" s="179" t="n">
        <x:v>1.811</x:v>
      </x:c>
      <x:c r="F415" s="179" t="n">
        <x:v>1.888</x:v>
      </x:c>
      <x:c r="G415" s="179" t="n">
        <x:v>1.888</x:v>
      </x:c>
      <x:c r="H415" s="180" t="n">
        <x:v>42269337</x:v>
      </x:c>
      <x:c r="I415" s="177" t="str">
        <x:v>AKShare fallback: tencent_fqkline</x:v>
      </x:c>
      <x:c r="J415" s="177" t="str">
        <x:v>live</x:v>
      </x:c>
      <x:c r="K415" s="177" t="str">
        <x:v>https://akshare.akfamily.xyz/</x:v>
      </x:c>
    </x:row>
    <x:row r="416">
      <x:c r="A416" s="177" t="str">
        <x:v>588000.SH</x:v>
      </x:c>
      <x:c r="B416" s="178" t="n">
        <x:v>46252</x:v>
      </x:c>
      <x:c r="C416" s="179" t="n">
        <x:v>1.886</x:v>
      </x:c>
      <x:c r="D416" s="179" t="n">
        <x:v>1.899</x:v>
      </x:c>
      <x:c r="E416" s="179" t="n">
        <x:v>1.852</x:v>
      </x:c>
      <x:c r="F416" s="179" t="n">
        <x:v>1.888</x:v>
      </x:c>
      <x:c r="G416" s="179" t="n">
        <x:v>1.888</x:v>
      </x:c>
      <x:c r="H416" s="180" t="n">
        <x:v>32297189</x:v>
      </x:c>
      <x:c r="I416" s="177" t="str">
        <x:v>AKShare fallback: tencent_fqkline</x:v>
      </x:c>
      <x:c r="J416" s="177" t="str">
        <x:v>live</x:v>
      </x:c>
      <x:c r="K416" s="177" t="str">
        <x:v>https://akshare.akfamily.xyz/</x:v>
      </x:c>
    </x:row>
    <x:row r="417">
      <x:c r="A417" s="177" t="str">
        <x:v>588000.SH</x:v>
      </x:c>
      <x:c r="B417" s="178" t="n">
        <x:v>46253</x:v>
      </x:c>
      <x:c r="C417" s="179" t="n">
        <x:v>1.845</x:v>
      </x:c>
      <x:c r="D417" s="179" t="n">
        <x:v>1.846</x:v>
      </x:c>
      <x:c r="E417" s="179" t="n">
        <x:v>1.746</x:v>
      </x:c>
      <x:c r="F417" s="179" t="n">
        <x:v>1.761</x:v>
      </x:c>
      <x:c r="G417" s="179" t="n">
        <x:v>1.761</x:v>
      </x:c>
      <x:c r="H417" s="180" t="n">
        <x:v>60778574</x:v>
      </x:c>
      <x:c r="I417" s="177" t="str">
        <x:v>AKShare fallback: tencent_fqkline</x:v>
      </x:c>
      <x:c r="J417" s="177" t="str">
        <x:v>live</x:v>
      </x:c>
      <x:c r="K417" s="177" t="str">
        <x:v>https://akshare.akfamily.xyz/</x:v>
      </x:c>
    </x:row>
    <x:row r="418">
      <x:c r="A418" s="177" t="str">
        <x:v>588000.SH</x:v>
      </x:c>
      <x:c r="B418" s="178" t="n">
        <x:v>46254</x:v>
      </x:c>
      <x:c r="C418" s="179" t="n">
        <x:v>1.779</x:v>
      </x:c>
      <x:c r="D418" s="179" t="n">
        <x:v>1.788</x:v>
      </x:c>
      <x:c r="E418" s="179" t="n">
        <x:v>1.73</x:v>
      </x:c>
      <x:c r="F418" s="179" t="n">
        <x:v>1.744</x:v>
      </x:c>
      <x:c r="G418" s="179" t="n">
        <x:v>1.744</x:v>
      </x:c>
      <x:c r="H418" s="180" t="n">
        <x:v>37068603</x:v>
      </x:c>
      <x:c r="I418" s="177" t="str">
        <x:v>AKShare fallback: tencent_fqkline</x:v>
      </x:c>
      <x:c r="J418" s="177" t="str">
        <x:v>live</x:v>
      </x:c>
      <x:c r="K418" s="177" t="str">
        <x:v>https://akshare.akfamily.xyz/</x:v>
      </x:c>
    </x:row>
    <x:row r="419">
      <x:c r="A419" s="177" t="str">
        <x:v>588000.SH</x:v>
      </x:c>
      <x:c r="B419" s="178" t="n">
        <x:v>46255</x:v>
      </x:c>
      <x:c r="C419" s="179" t="n">
        <x:v>1.739</x:v>
      </x:c>
      <x:c r="D419" s="179" t="n">
        <x:v>1.768</x:v>
      </x:c>
      <x:c r="E419" s="179" t="n">
        <x:v>1.731</x:v>
      </x:c>
      <x:c r="F419" s="179" t="n">
        <x:v>1.745</x:v>
      </x:c>
      <x:c r="G419" s="179" t="n">
        <x:v>1.745</x:v>
      </x:c>
      <x:c r="H419" s="180" t="n">
        <x:v>26624799</x:v>
      </x:c>
      <x:c r="I419" s="177" t="str">
        <x:v>AKShare fallback: tencent_fqkline</x:v>
      </x:c>
      <x:c r="J419" s="177" t="str">
        <x:v>live</x:v>
      </x:c>
      <x:c r="K419" s="177" t="str">
        <x:v>https://akshare.akfamily.xyz/</x:v>
      </x:c>
    </x:row>
    <x:row r="420">
      <x:c r="A420" s="177" t="str">
        <x:v>588000.SH</x:v>
      </x:c>
      <x:c r="B420" s="178" t="n">
        <x:v>46258</x:v>
      </x:c>
      <x:c r="C420" s="179" t="n">
        <x:v>1.741</x:v>
      </x:c>
      <x:c r="D420" s="179" t="n">
        <x:v>1.743</x:v>
      </x:c>
      <x:c r="E420" s="179" t="n">
        <x:v>1.662</x:v>
      </x:c>
      <x:c r="F420" s="179" t="n">
        <x:v>1.691</x:v>
      </x:c>
      <x:c r="G420" s="179" t="n">
        <x:v>1.691</x:v>
      </x:c>
      <x:c r="H420" s="180" t="n">
        <x:v>41050774</x:v>
      </x:c>
      <x:c r="I420" s="177" t="str">
        <x:v>AKShare fallback: tencent_fqkline</x:v>
      </x:c>
      <x:c r="J420" s="177" t="str">
        <x:v>live</x:v>
      </x:c>
      <x:c r="K420" s="177" t="str">
        <x:v>https://akshare.akfamily.xyz/</x:v>
      </x:c>
    </x:row>
    <x:row r="421">
      <x:c r="A421" s="177" t="str">
        <x:v>588000.SH</x:v>
      </x:c>
      <x:c r="B421" s="178" t="n">
        <x:v>46259</x:v>
      </x:c>
      <x:c r="C421" s="179" t="n">
        <x:v>1.666</x:v>
      </x:c>
      <x:c r="D421" s="179" t="n">
        <x:v>1.714</x:v>
      </x:c>
      <x:c r="E421" s="179" t="n">
        <x:v>1.651</x:v>
      </x:c>
      <x:c r="F421" s="179" t="n">
        <x:v>1.693</x:v>
      </x:c>
      <x:c r="G421" s="179" t="n">
        <x:v>1.693</x:v>
      </x:c>
      <x:c r="H421" s="180" t="n">
        <x:v>33963236</x:v>
      </x:c>
      <x:c r="I421" s="177" t="str">
        <x:v>AKShare fallback: tencent_fqkline</x:v>
      </x:c>
      <x:c r="J421" s="177" t="str">
        <x:v>live</x:v>
      </x:c>
      <x:c r="K421" s="177" t="str">
        <x:v>https://akshare.akfamily.xyz/</x:v>
      </x:c>
    </x:row>
    <x:row r="422">
      <x:c r="A422" s="177" t="str">
        <x:v>588000.SH</x:v>
      </x:c>
      <x:c r="B422" s="178" t="n">
        <x:v>46260</x:v>
      </x:c>
      <x:c r="C422" s="179" t="n">
        <x:v>1.694</x:v>
      </x:c>
      <x:c r="D422" s="179" t="n">
        <x:v>1.736</x:v>
      </x:c>
      <x:c r="E422" s="179" t="n">
        <x:v>1.687</x:v>
      </x:c>
      <x:c r="F422" s="179" t="n">
        <x:v>1.721</x:v>
      </x:c>
      <x:c r="G422" s="179" t="n">
        <x:v>1.721</x:v>
      </x:c>
      <x:c r="H422" s="180" t="n">
        <x:v>34348621</x:v>
      </x:c>
      <x:c r="I422" s="177" t="str">
        <x:v>AKShare fallback: tencent_fqkline</x:v>
      </x:c>
      <x:c r="J422" s="177" t="str">
        <x:v>live</x:v>
      </x:c>
      <x:c r="K422" s="177" t="str">
        <x:v>https://akshare.akfamily.xyz/</x:v>
      </x:c>
    </x:row>
    <x:row r="423">
      <x:c r="A423" s="177" t="str">
        <x:v>588000.SH</x:v>
      </x:c>
      <x:c r="B423" s="178" t="n">
        <x:v>46261</x:v>
      </x:c>
      <x:c r="C423" s="179" t="n">
        <x:v>0</x:v>
      </x:c>
      <x:c r="D423" s="179" t="n">
        <x:v>0</x:v>
      </x:c>
      <x:c r="E423" s="179" t="n">
        <x:v>0</x:v>
      </x:c>
      <x:c r="F423" s="179" t="n">
        <x:v>1.721</x:v>
      </x:c>
      <x:c r="G423" s="179" t="n">
        <x:v>1.721</x:v>
      </x:c>
      <x:c r="H423" s="180" t="n">
        <x:v>0</x:v>
      </x:c>
      <x:c r="I423" s="177" t="str">
        <x:v>AKShare fallback: tencent_fqkline</x:v>
      </x:c>
      <x:c r="J423" s="177" t="str">
        <x:v>live</x:v>
      </x:c>
      <x:c r="K423" s="177" t="str">
        <x:v>https://akshare.akfamily.xyz/</x:v>
      </x:c>
    </x:row>
    <x:row r="424">
      <x:c r="A424" s="177" t="str">
        <x:v>516110.SH</x:v>
      </x:c>
      <x:c r="B424" s="178" t="n">
        <x:v>46188</x:v>
      </x:c>
      <x:c r="C424" s="179" t="n">
        <x:v>1.181</x:v>
      </x:c>
      <x:c r="D424" s="179" t="n">
        <x:v>1.198</x:v>
      </x:c>
      <x:c r="E424" s="179" t="n">
        <x:v>1.181</x:v>
      </x:c>
      <x:c r="F424" s="179" t="n">
        <x:v>1.193</x:v>
      </x:c>
      <x:c r="G424" s="179" t="n">
        <x:v>1.193</x:v>
      </x:c>
      <x:c r="H424" s="180" t="n">
        <x:v>168248</x:v>
      </x:c>
      <x:c r="I424" s="177" t="str">
        <x:v>AKShare fallback: tencent_fqkline</x:v>
      </x:c>
      <x:c r="J424" s="177" t="str">
        <x:v>live</x:v>
      </x:c>
      <x:c r="K424" s="177" t="str">
        <x:v>https://akshare.akfamily.xyz/</x:v>
      </x:c>
    </x:row>
    <x:row r="425">
      <x:c r="A425" s="177" t="str">
        <x:v>516110.SH</x:v>
      </x:c>
      <x:c r="B425" s="178" t="n">
        <x:v>46189</x:v>
      </x:c>
      <x:c r="C425" s="179" t="n">
        <x:v>1.193</x:v>
      </x:c>
      <x:c r="D425" s="179" t="n">
        <x:v>1.194</x:v>
      </x:c>
      <x:c r="E425" s="179" t="n">
        <x:v>1.17</x:v>
      </x:c>
      <x:c r="F425" s="179" t="n">
        <x:v>1.172</x:v>
      </x:c>
      <x:c r="G425" s="179" t="n">
        <x:v>1.172</x:v>
      </x:c>
      <x:c r="H425" s="180" t="n">
        <x:v>400569</x:v>
      </x:c>
      <x:c r="I425" s="177" t="str">
        <x:v>AKShare fallback: tencent_fqkline</x:v>
      </x:c>
      <x:c r="J425" s="177" t="str">
        <x:v>live</x:v>
      </x:c>
      <x:c r="K425" s="177" t="str">
        <x:v>https://akshare.akfamily.xyz/</x:v>
      </x:c>
    </x:row>
    <x:row r="426">
      <x:c r="A426" s="177" t="str">
        <x:v>516110.SH</x:v>
      </x:c>
      <x:c r="B426" s="178" t="n">
        <x:v>46190</x:v>
      </x:c>
      <x:c r="C426" s="179" t="n">
        <x:v>1.176</x:v>
      </x:c>
      <x:c r="D426" s="179" t="n">
        <x:v>1.176</x:v>
      </x:c>
      <x:c r="E426" s="179" t="n">
        <x:v>1.154</x:v>
      </x:c>
      <x:c r="F426" s="179" t="n">
        <x:v>1.161</x:v>
      </x:c>
      <x:c r="G426" s="179" t="n">
        <x:v>1.161</x:v>
      </x:c>
      <x:c r="H426" s="180" t="n">
        <x:v>91268</x:v>
      </x:c>
      <x:c r="I426" s="177" t="str">
        <x:v>AKShare fallback: tencent_fqkline</x:v>
      </x:c>
      <x:c r="J426" s="177" t="str">
        <x:v>live</x:v>
      </x:c>
      <x:c r="K426" s="177" t="str">
        <x:v>https://akshare.akfamily.xyz/</x:v>
      </x:c>
    </x:row>
    <x:row r="427">
      <x:c r="A427" s="177" t="str">
        <x:v>516110.SH</x:v>
      </x:c>
      <x:c r="B427" s="178" t="n">
        <x:v>46191</x:v>
      </x:c>
      <x:c r="C427" s="179" t="n">
        <x:v>1.162</x:v>
      </x:c>
      <x:c r="D427" s="179" t="n">
        <x:v>1.166</x:v>
      </x:c>
      <x:c r="E427" s="179" t="n">
        <x:v>1.15</x:v>
      </x:c>
      <x:c r="F427" s="179" t="n">
        <x:v>1.161</x:v>
      </x:c>
      <x:c r="G427" s="179" t="n">
        <x:v>1.161</x:v>
      </x:c>
      <x:c r="H427" s="180" t="n">
        <x:v>424150</x:v>
      </x:c>
      <x:c r="I427" s="177" t="str">
        <x:v>AKShare fallback: tencent_fqkline</x:v>
      </x:c>
      <x:c r="J427" s="177" t="str">
        <x:v>live</x:v>
      </x:c>
      <x:c r="K427" s="177" t="str">
        <x:v>https://akshare.akfamily.xyz/</x:v>
      </x:c>
    </x:row>
    <x:row r="428">
      <x:c r="A428" s="177" t="str">
        <x:v>516110.SH</x:v>
      </x:c>
      <x:c r="B428" s="178" t="n">
        <x:v>46195</x:v>
      </x:c>
      <x:c r="C428" s="179" t="n">
        <x:v>1.161</x:v>
      </x:c>
      <x:c r="D428" s="179" t="n">
        <x:v>1.161</x:v>
      </x:c>
      <x:c r="E428" s="179" t="n">
        <x:v>1.122</x:v>
      </x:c>
      <x:c r="F428" s="179" t="n">
        <x:v>1.152</x:v>
      </x:c>
      <x:c r="G428" s="179" t="n">
        <x:v>1.152</x:v>
      </x:c>
      <x:c r="H428" s="180" t="n">
        <x:v>377678</x:v>
      </x:c>
      <x:c r="I428" s="177" t="str">
        <x:v>AKShare fallback: tencent_fqkline</x:v>
      </x:c>
      <x:c r="J428" s="177" t="str">
        <x:v>live</x:v>
      </x:c>
      <x:c r="K428" s="177" t="str">
        <x:v>https://akshare.akfamily.xyz/</x:v>
      </x:c>
    </x:row>
    <x:row r="429">
      <x:c r="A429" s="177" t="str">
        <x:v>516110.SH</x:v>
      </x:c>
      <x:c r="B429" s="178" t="n">
        <x:v>46196</x:v>
      </x:c>
      <x:c r="C429" s="179" t="n">
        <x:v>1.148</x:v>
      </x:c>
      <x:c r="D429" s="179" t="n">
        <x:v>1.152</x:v>
      </x:c>
      <x:c r="E429" s="179" t="n">
        <x:v>1.121</x:v>
      </x:c>
      <x:c r="F429" s="179" t="n">
        <x:v>1.124</x:v>
      </x:c>
      <x:c r="G429" s="179" t="n">
        <x:v>1.124</x:v>
      </x:c>
      <x:c r="H429" s="180" t="n">
        <x:v>243563</x:v>
      </x:c>
      <x:c r="I429" s="177" t="str">
        <x:v>AKShare fallback: tencent_fqkline</x:v>
      </x:c>
      <x:c r="J429" s="177" t="str">
        <x:v>live</x:v>
      </x:c>
      <x:c r="K429" s="177" t="str">
        <x:v>https://akshare.akfamily.xyz/</x:v>
      </x:c>
    </x:row>
    <x:row r="430">
      <x:c r="A430" s="177" t="str">
        <x:v>516110.SH</x:v>
      </x:c>
      <x:c r="B430" s="178" t="n">
        <x:v>46197</x:v>
      </x:c>
      <x:c r="C430" s="179" t="n">
        <x:v>1.121</x:v>
      </x:c>
      <x:c r="D430" s="179" t="n">
        <x:v>1.127</x:v>
      </x:c>
      <x:c r="E430" s="179" t="n">
        <x:v>1.108</x:v>
      </x:c>
      <x:c r="F430" s="179" t="n">
        <x:v>1.111</x:v>
      </x:c>
      <x:c r="G430" s="179" t="n">
        <x:v>1.111</x:v>
      </x:c>
      <x:c r="H430" s="180" t="n">
        <x:v>256200</x:v>
      </x:c>
      <x:c r="I430" s="177" t="str">
        <x:v>AKShare fallback: tencent_fqkline</x:v>
      </x:c>
      <x:c r="J430" s="177" t="str">
        <x:v>live</x:v>
      </x:c>
      <x:c r="K430" s="177" t="str">
        <x:v>https://akshare.akfamily.xyz/</x:v>
      </x:c>
    </x:row>
    <x:row r="431">
      <x:c r="A431" s="177" t="str">
        <x:v>516110.SH</x:v>
      </x:c>
      <x:c r="B431" s="178" t="n">
        <x:v>46198</x:v>
      </x:c>
      <x:c r="C431" s="179" t="n">
        <x:v>1.108</x:v>
      </x:c>
      <x:c r="D431" s="179" t="n">
        <x:v>1.116</x:v>
      </x:c>
      <x:c r="E431" s="179" t="n">
        <x:v>1.099</x:v>
      </x:c>
      <x:c r="F431" s="179" t="n">
        <x:v>1.106</x:v>
      </x:c>
      <x:c r="G431" s="179" t="n">
        <x:v>1.106</x:v>
      </x:c>
      <x:c r="H431" s="180" t="n">
        <x:v>218286</x:v>
      </x:c>
      <x:c r="I431" s="177" t="str">
        <x:v>AKShare fallback: tencent_fqkline</x:v>
      </x:c>
      <x:c r="J431" s="177" t="str">
        <x:v>live</x:v>
      </x:c>
      <x:c r="K431" s="177" t="str">
        <x:v>https://akshare.akfamily.xyz/</x:v>
      </x:c>
    </x:row>
    <x:row r="432">
      <x:c r="A432" s="177" t="str">
        <x:v>516110.SH</x:v>
      </x:c>
      <x:c r="B432" s="178" t="n">
        <x:v>46199</x:v>
      </x:c>
      <x:c r="C432" s="179" t="n">
        <x:v>1.105</x:v>
      </x:c>
      <x:c r="D432" s="179" t="n">
        <x:v>1.105</x:v>
      </x:c>
      <x:c r="E432" s="179" t="n">
        <x:v>1.071</x:v>
      </x:c>
      <x:c r="F432" s="179" t="n">
        <x:v>1.073</x:v>
      </x:c>
      <x:c r="G432" s="179" t="n">
        <x:v>1.073</x:v>
      </x:c>
      <x:c r="H432" s="180" t="n">
        <x:v>239392</x:v>
      </x:c>
      <x:c r="I432" s="177" t="str">
        <x:v>AKShare fallback: tencent_fqkline</x:v>
      </x:c>
      <x:c r="J432" s="177" t="str">
        <x:v>live</x:v>
      </x:c>
      <x:c r="K432" s="177" t="str">
        <x:v>https://akshare.akfamily.xyz/</x:v>
      </x:c>
    </x:row>
    <x:row r="433">
      <x:c r="A433" s="177" t="str">
        <x:v>516110.SH</x:v>
      </x:c>
      <x:c r="B433" s="178" t="n">
        <x:v>46202</x:v>
      </x:c>
      <x:c r="C433" s="179" t="n">
        <x:v>1.074</x:v>
      </x:c>
      <x:c r="D433" s="179" t="n">
        <x:v>1.088</x:v>
      </x:c>
      <x:c r="E433" s="179" t="n">
        <x:v>1.053</x:v>
      </x:c>
      <x:c r="F433" s="179" t="n">
        <x:v>1.084</x:v>
      </x:c>
      <x:c r="G433" s="179" t="n">
        <x:v>1.084</x:v>
      </x:c>
      <x:c r="H433" s="180" t="n">
        <x:v>382570</x:v>
      </x:c>
      <x:c r="I433" s="177" t="str">
        <x:v>AKShare fallback: tencent_fqkline</x:v>
      </x:c>
      <x:c r="J433" s="177" t="str">
        <x:v>live</x:v>
      </x:c>
      <x:c r="K433" s="177" t="str">
        <x:v>https://akshare.akfamily.xyz/</x:v>
      </x:c>
    </x:row>
    <x:row r="434">
      <x:c r="A434" s="177" t="str">
        <x:v>516110.SH</x:v>
      </x:c>
      <x:c r="B434" s="178" t="n">
        <x:v>46203</x:v>
      </x:c>
      <x:c r="C434" s="179" t="n">
        <x:v>1.083</x:v>
      </x:c>
      <x:c r="D434" s="179" t="n">
        <x:v>1.098</x:v>
      </x:c>
      <x:c r="E434" s="179" t="n">
        <x:v>1.075</x:v>
      </x:c>
      <x:c r="F434" s="179" t="n">
        <x:v>1.098</x:v>
      </x:c>
      <x:c r="G434" s="179" t="n">
        <x:v>1.098</x:v>
      </x:c>
      <x:c r="H434" s="180" t="n">
        <x:v>237671</x:v>
      </x:c>
      <x:c r="I434" s="177" t="str">
        <x:v>AKShare fallback: tencent_fqkline</x:v>
      </x:c>
      <x:c r="J434" s="177" t="str">
        <x:v>live</x:v>
      </x:c>
      <x:c r="K434" s="177" t="str">
        <x:v>https://akshare.akfamily.xyz/</x:v>
      </x:c>
    </x:row>
    <x:row r="435">
      <x:c r="A435" s="177" t="str">
        <x:v>516110.SH</x:v>
      </x:c>
      <x:c r="B435" s="178" t="n">
        <x:v>46204</x:v>
      </x:c>
      <x:c r="C435" s="179" t="n">
        <x:v>1.09</x:v>
      </x:c>
      <x:c r="D435" s="179" t="n">
        <x:v>1.11</x:v>
      </x:c>
      <x:c r="E435" s="179" t="n">
        <x:v>1.085</x:v>
      </x:c>
      <x:c r="F435" s="179" t="n">
        <x:v>1.103</x:v>
      </x:c>
      <x:c r="G435" s="179" t="n">
        <x:v>1.103</x:v>
      </x:c>
      <x:c r="H435" s="180" t="n">
        <x:v>271656</x:v>
      </x:c>
      <x:c r="I435" s="177" t="str">
        <x:v>AKShare fallback: tencent_fqkline</x:v>
      </x:c>
      <x:c r="J435" s="177" t="str">
        <x:v>live</x:v>
      </x:c>
      <x:c r="K435" s="177" t="str">
        <x:v>https://akshare.akfamily.xyz/</x:v>
      </x:c>
    </x:row>
    <x:row r="436">
      <x:c r="A436" s="177" t="str">
        <x:v>516110.SH</x:v>
      </x:c>
      <x:c r="B436" s="178" t="n">
        <x:v>46205</x:v>
      </x:c>
      <x:c r="C436" s="179" t="n">
        <x:v>1.104</x:v>
      </x:c>
      <x:c r="D436" s="179" t="n">
        <x:v>1.128</x:v>
      </x:c>
      <x:c r="E436" s="179" t="n">
        <x:v>1.104</x:v>
      </x:c>
      <x:c r="F436" s="179" t="n">
        <x:v>1.112</x:v>
      </x:c>
      <x:c r="G436" s="179" t="n">
        <x:v>1.112</x:v>
      </x:c>
      <x:c r="H436" s="180" t="n">
        <x:v>383976</x:v>
      </x:c>
      <x:c r="I436" s="177" t="str">
        <x:v>AKShare fallback: tencent_fqkline</x:v>
      </x:c>
      <x:c r="J436" s="177" t="str">
        <x:v>live</x:v>
      </x:c>
      <x:c r="K436" s="177" t="str">
        <x:v>https://akshare.akfamily.xyz/</x:v>
      </x:c>
    </x:row>
    <x:row r="437">
      <x:c r="A437" s="177" t="str">
        <x:v>516110.SH</x:v>
      </x:c>
      <x:c r="B437" s="178" t="n">
        <x:v>46206</x:v>
      </x:c>
      <x:c r="C437" s="179" t="n">
        <x:v>1.109</x:v>
      </x:c>
      <x:c r="D437" s="179" t="n">
        <x:v>1.17</x:v>
      </x:c>
      <x:c r="E437" s="179" t="n">
        <x:v>1.109</x:v>
      </x:c>
      <x:c r="F437" s="179" t="n">
        <x:v>1.168</x:v>
      </x:c>
      <x:c r="G437" s="179" t="n">
        <x:v>1.168</x:v>
      </x:c>
      <x:c r="H437" s="180" t="n">
        <x:v>547097</x:v>
      </x:c>
      <x:c r="I437" s="177" t="str">
        <x:v>AKShare fallback: tencent_fqkline</x:v>
      </x:c>
      <x:c r="J437" s="177" t="str">
        <x:v>live</x:v>
      </x:c>
      <x:c r="K437" s="177" t="str">
        <x:v>https://akshare.akfamily.xyz/</x:v>
      </x:c>
    </x:row>
    <x:row r="438">
      <x:c r="A438" s="177" t="str">
        <x:v>516110.SH</x:v>
      </x:c>
      <x:c r="B438" s="178" t="n">
        <x:v>46209</x:v>
      </x:c>
      <x:c r="C438" s="179" t="n">
        <x:v>1.165</x:v>
      </x:c>
      <x:c r="D438" s="179" t="n">
        <x:v>1.177</x:v>
      </x:c>
      <x:c r="E438" s="179" t="n">
        <x:v>1.151</x:v>
      </x:c>
      <x:c r="F438" s="179" t="n">
        <x:v>1.164</x:v>
      </x:c>
      <x:c r="G438" s="179" t="n">
        <x:v>1.164</x:v>
      </x:c>
      <x:c r="H438" s="180" t="n">
        <x:v>499411</x:v>
      </x:c>
      <x:c r="I438" s="177" t="str">
        <x:v>AKShare fallback: tencent_fqkline</x:v>
      </x:c>
      <x:c r="J438" s="177" t="str">
        <x:v>live</x:v>
      </x:c>
      <x:c r="K438" s="177" t="str">
        <x:v>https://akshare.akfamily.xyz/</x:v>
      </x:c>
    </x:row>
    <x:row r="439">
      <x:c r="A439" s="177" t="str">
        <x:v>516110.SH</x:v>
      </x:c>
      <x:c r="B439" s="178" t="n">
        <x:v>46210</x:v>
      </x:c>
      <x:c r="C439" s="179" t="n">
        <x:v>1.165</x:v>
      </x:c>
      <x:c r="D439" s="179" t="n">
        <x:v>1.176</x:v>
      </x:c>
      <x:c r="E439" s="179" t="n">
        <x:v>1.137</x:v>
      </x:c>
      <x:c r="F439" s="179" t="n">
        <x:v>1.141</x:v>
      </x:c>
      <x:c r="G439" s="179" t="n">
        <x:v>1.141</x:v>
      </x:c>
      <x:c r="H439" s="180" t="n">
        <x:v>313865</x:v>
      </x:c>
      <x:c r="I439" s="177" t="str">
        <x:v>AKShare fallback: tencent_fqkline</x:v>
      </x:c>
      <x:c r="J439" s="177" t="str">
        <x:v>live</x:v>
      </x:c>
      <x:c r="K439" s="177" t="str">
        <x:v>https://akshare.akfamily.xyz/</x:v>
      </x:c>
    </x:row>
    <x:row r="440">
      <x:c r="A440" s="177" t="str">
        <x:v>516110.SH</x:v>
      </x:c>
      <x:c r="B440" s="178" t="n">
        <x:v>46211</x:v>
      </x:c>
      <x:c r="C440" s="179" t="n">
        <x:v>1.136</x:v>
      </x:c>
      <x:c r="D440" s="179" t="n">
        <x:v>1.137</x:v>
      </x:c>
      <x:c r="E440" s="179" t="n">
        <x:v>1.113</x:v>
      </x:c>
      <x:c r="F440" s="179" t="n">
        <x:v>1.114</x:v>
      </x:c>
      <x:c r="G440" s="179" t="n">
        <x:v>1.114</x:v>
      </x:c>
      <x:c r="H440" s="180" t="n">
        <x:v>317999</x:v>
      </x:c>
      <x:c r="I440" s="177" t="str">
        <x:v>AKShare fallback: tencent_fqkline</x:v>
      </x:c>
      <x:c r="J440" s="177" t="str">
        <x:v>live</x:v>
      </x:c>
      <x:c r="K440" s="177" t="str">
        <x:v>https://akshare.akfamily.xyz/</x:v>
      </x:c>
    </x:row>
    <x:row r="441">
      <x:c r="A441" s="177" t="str">
        <x:v>516110.SH</x:v>
      </x:c>
      <x:c r="B441" s="178" t="n">
        <x:v>46212</x:v>
      </x:c>
      <x:c r="C441" s="179" t="n">
        <x:v>1.112</x:v>
      </x:c>
      <x:c r="D441" s="179" t="n">
        <x:v>1.115</x:v>
      </x:c>
      <x:c r="E441" s="179" t="n">
        <x:v>1.096</x:v>
      </x:c>
      <x:c r="F441" s="179" t="n">
        <x:v>1.113</x:v>
      </x:c>
      <x:c r="G441" s="179" t="n">
        <x:v>1.113</x:v>
      </x:c>
      <x:c r="H441" s="180" t="n">
        <x:v>290581</x:v>
      </x:c>
      <x:c r="I441" s="177" t="str">
        <x:v>AKShare fallback: tencent_fqkline</x:v>
      </x:c>
      <x:c r="J441" s="177" t="str">
        <x:v>live</x:v>
      </x:c>
      <x:c r="K441" s="177" t="str">
        <x:v>https://akshare.akfamily.xyz/</x:v>
      </x:c>
    </x:row>
    <x:row r="442">
      <x:c r="A442" s="177" t="str">
        <x:v>516110.SH</x:v>
      </x:c>
      <x:c r="B442" s="178" t="n">
        <x:v>46213</x:v>
      </x:c>
      <x:c r="C442" s="179" t="n">
        <x:v>1.111</x:v>
      </x:c>
      <x:c r="D442" s="179" t="n">
        <x:v>1.143</x:v>
      </x:c>
      <x:c r="E442" s="179" t="n">
        <x:v>1.106</x:v>
      </x:c>
      <x:c r="F442" s="179" t="n">
        <x:v>1.129</x:v>
      </x:c>
      <x:c r="G442" s="179" t="n">
        <x:v>1.129</x:v>
      </x:c>
      <x:c r="H442" s="180" t="n">
        <x:v>472690</x:v>
      </x:c>
      <x:c r="I442" s="177" t="str">
        <x:v>AKShare fallback: tencent_fqkline</x:v>
      </x:c>
      <x:c r="J442" s="177" t="str">
        <x:v>live</x:v>
      </x:c>
      <x:c r="K442" s="177" t="str">
        <x:v>https://akshare.akfamily.xyz/</x:v>
      </x:c>
    </x:row>
    <x:row r="443">
      <x:c r="A443" s="177" t="str">
        <x:v>516110.SH</x:v>
      </x:c>
      <x:c r="B443" s="178" t="n">
        <x:v>46216</x:v>
      </x:c>
      <x:c r="C443" s="179" t="n">
        <x:v>1.125</x:v>
      </x:c>
      <x:c r="D443" s="179" t="n">
        <x:v>1.128</x:v>
      </x:c>
      <x:c r="E443" s="179" t="n">
        <x:v>1.088</x:v>
      </x:c>
      <x:c r="F443" s="179" t="n">
        <x:v>1.09</x:v>
      </x:c>
      <x:c r="G443" s="179" t="n">
        <x:v>1.09</x:v>
      </x:c>
      <x:c r="H443" s="180" t="n">
        <x:v>272558</x:v>
      </x:c>
      <x:c r="I443" s="177" t="str">
        <x:v>AKShare fallback: tencent_fqkline</x:v>
      </x:c>
      <x:c r="J443" s="177" t="str">
        <x:v>live</x:v>
      </x:c>
      <x:c r="K443" s="177" t="str">
        <x:v>https://akshare.akfamily.xyz/</x:v>
      </x:c>
    </x:row>
    <x:row r="444">
      <x:c r="A444" s="177" t="str">
        <x:v>516110.SH</x:v>
      </x:c>
      <x:c r="B444" s="178" t="n">
        <x:v>46217</x:v>
      </x:c>
      <x:c r="C444" s="179" t="n">
        <x:v>1.089</x:v>
      </x:c>
      <x:c r="D444" s="179" t="n">
        <x:v>1.102</x:v>
      </x:c>
      <x:c r="E444" s="179" t="n">
        <x:v>1.082</x:v>
      </x:c>
      <x:c r="F444" s="179" t="n">
        <x:v>1.1</x:v>
      </x:c>
      <x:c r="G444" s="179" t="n">
        <x:v>1.1</x:v>
      </x:c>
      <x:c r="H444" s="180" t="n">
        <x:v>315164</x:v>
      </x:c>
      <x:c r="I444" s="177" t="str">
        <x:v>AKShare fallback: tencent_fqkline</x:v>
      </x:c>
      <x:c r="J444" s="177" t="str">
        <x:v>live</x:v>
      </x:c>
      <x:c r="K444" s="177" t="str">
        <x:v>https://akshare.akfamily.xyz/</x:v>
      </x:c>
    </x:row>
    <x:row r="445">
      <x:c r="A445" s="177" t="str">
        <x:v>516110.SH</x:v>
      </x:c>
      <x:c r="B445" s="178" t="n">
        <x:v>46218</x:v>
      </x:c>
      <x:c r="C445" s="179" t="n">
        <x:v>1.106</x:v>
      </x:c>
      <x:c r="D445" s="179" t="n">
        <x:v>1.129</x:v>
      </x:c>
      <x:c r="E445" s="179" t="n">
        <x:v>1.1</x:v>
      </x:c>
      <x:c r="F445" s="179" t="n">
        <x:v>1.125</x:v>
      </x:c>
      <x:c r="G445" s="179" t="n">
        <x:v>1.125</x:v>
      </x:c>
      <x:c r="H445" s="180" t="n">
        <x:v>252412</x:v>
      </x:c>
      <x:c r="I445" s="177" t="str">
        <x:v>AKShare fallback: tencent_fqkline</x:v>
      </x:c>
      <x:c r="J445" s="177" t="str">
        <x:v>live</x:v>
      </x:c>
      <x:c r="K445" s="177" t="str">
        <x:v>https://akshare.akfamily.xyz/</x:v>
      </x:c>
    </x:row>
    <x:row r="446">
      <x:c r="A446" s="177" t="str">
        <x:v>516110.SH</x:v>
      </x:c>
      <x:c r="B446" s="178" t="n">
        <x:v>46219</x:v>
      </x:c>
      <x:c r="C446" s="179" t="n">
        <x:v>1.118</x:v>
      </x:c>
      <x:c r="D446" s="179" t="n">
        <x:v>1.143</x:v>
      </x:c>
      <x:c r="E446" s="179" t="n">
        <x:v>1.113</x:v>
      </x:c>
      <x:c r="F446" s="179" t="n">
        <x:v>1.137</x:v>
      </x:c>
      <x:c r="G446" s="179" t="n">
        <x:v>1.137</x:v>
      </x:c>
      <x:c r="H446" s="180" t="n">
        <x:v>313759</x:v>
      </x:c>
      <x:c r="I446" s="177" t="str">
        <x:v>AKShare fallback: tencent_fqkline</x:v>
      </x:c>
      <x:c r="J446" s="177" t="str">
        <x:v>live</x:v>
      </x:c>
      <x:c r="K446" s="177" t="str">
        <x:v>https://akshare.akfamily.xyz/</x:v>
      </x:c>
    </x:row>
    <x:row r="447">
      <x:c r="A447" s="177" t="str">
        <x:v>516110.SH</x:v>
      </x:c>
      <x:c r="B447" s="178" t="n">
        <x:v>46220</x:v>
      </x:c>
      <x:c r="C447" s="179" t="n">
        <x:v>1.136</x:v>
      </x:c>
      <x:c r="D447" s="179" t="n">
        <x:v>1.139</x:v>
      </x:c>
      <x:c r="E447" s="179" t="n">
        <x:v>1.093</x:v>
      </x:c>
      <x:c r="F447" s="179" t="n">
        <x:v>1.1</x:v>
      </x:c>
      <x:c r="G447" s="179" t="n">
        <x:v>1.1</x:v>
      </x:c>
      <x:c r="H447" s="180" t="n">
        <x:v>379558</x:v>
      </x:c>
      <x:c r="I447" s="177" t="str">
        <x:v>AKShare fallback: tencent_fqkline</x:v>
      </x:c>
      <x:c r="J447" s="177" t="str">
        <x:v>live</x:v>
      </x:c>
      <x:c r="K447" s="177" t="str">
        <x:v>https://akshare.akfamily.xyz/</x:v>
      </x:c>
    </x:row>
    <x:row r="448">
      <x:c r="A448" s="177" t="str">
        <x:v>516110.SH</x:v>
      </x:c>
      <x:c r="B448" s="178" t="n">
        <x:v>46223</x:v>
      </x:c>
      <x:c r="C448" s="179" t="n">
        <x:v>1.1</x:v>
      </x:c>
      <x:c r="D448" s="179" t="n">
        <x:v>1.116</x:v>
      </x:c>
      <x:c r="E448" s="179" t="n">
        <x:v>1.089</x:v>
      </x:c>
      <x:c r="F448" s="179" t="n">
        <x:v>1.11</x:v>
      </x:c>
      <x:c r="G448" s="179" t="n">
        <x:v>1.11</x:v>
      </x:c>
      <x:c r="H448" s="180" t="n">
        <x:v>375416</x:v>
      </x:c>
      <x:c r="I448" s="177" t="str">
        <x:v>AKShare fallback: tencent_fqkline</x:v>
      </x:c>
      <x:c r="J448" s="177" t="str">
        <x:v>live</x:v>
      </x:c>
      <x:c r="K448" s="177" t="str">
        <x:v>https://akshare.akfamily.xyz/</x:v>
      </x:c>
    </x:row>
    <x:row r="449">
      <x:c r="A449" s="177" t="str">
        <x:v>516110.SH</x:v>
      </x:c>
      <x:c r="B449" s="178" t="n">
        <x:v>46224</x:v>
      </x:c>
      <x:c r="C449" s="179" t="n">
        <x:v>1.11</x:v>
      </x:c>
      <x:c r="D449" s="179" t="n">
        <x:v>1.134</x:v>
      </x:c>
      <x:c r="E449" s="179" t="n">
        <x:v>1.11</x:v>
      </x:c>
      <x:c r="F449" s="179" t="n">
        <x:v>1.117</x:v>
      </x:c>
      <x:c r="G449" s="179" t="n">
        <x:v>1.117</x:v>
      </x:c>
      <x:c r="H449" s="180" t="n">
        <x:v>304720</x:v>
      </x:c>
      <x:c r="I449" s="177" t="str">
        <x:v>AKShare fallback: tencent_fqkline</x:v>
      </x:c>
      <x:c r="J449" s="177" t="str">
        <x:v>live</x:v>
      </x:c>
      <x:c r="K449" s="177" t="str">
        <x:v>https://akshare.akfamily.xyz/</x:v>
      </x:c>
    </x:row>
    <x:row r="450">
      <x:c r="A450" s="177" t="str">
        <x:v>516110.SH</x:v>
      </x:c>
      <x:c r="B450" s="178" t="n">
        <x:v>46225</x:v>
      </x:c>
      <x:c r="C450" s="179" t="n">
        <x:v>1.117</x:v>
      </x:c>
      <x:c r="D450" s="179" t="n">
        <x:v>1.117</x:v>
      </x:c>
      <x:c r="E450" s="179" t="n">
        <x:v>1.094</x:v>
      </x:c>
      <x:c r="F450" s="179" t="n">
        <x:v>1.104</x:v>
      </x:c>
      <x:c r="G450" s="179" t="n">
        <x:v>1.104</x:v>
      </x:c>
      <x:c r="H450" s="180" t="n">
        <x:v>212667</x:v>
      </x:c>
      <x:c r="I450" s="177" t="str">
        <x:v>AKShare fallback: tencent_fqkline</x:v>
      </x:c>
      <x:c r="J450" s="177" t="str">
        <x:v>live</x:v>
      </x:c>
      <x:c r="K450" s="177" t="str">
        <x:v>https://akshare.akfamily.xyz/</x:v>
      </x:c>
    </x:row>
    <x:row r="451">
      <x:c r="A451" s="177" t="str">
        <x:v>516110.SH</x:v>
      </x:c>
      <x:c r="B451" s="178" t="n">
        <x:v>46226</x:v>
      </x:c>
      <x:c r="C451" s="179" t="n">
        <x:v>1.101</x:v>
      </x:c>
      <x:c r="D451" s="179" t="n">
        <x:v>1.119</x:v>
      </x:c>
      <x:c r="E451" s="179" t="n">
        <x:v>1.086</x:v>
      </x:c>
      <x:c r="F451" s="179" t="n">
        <x:v>1.119</x:v>
      </x:c>
      <x:c r="G451" s="179" t="n">
        <x:v>1.119</x:v>
      </x:c>
      <x:c r="H451" s="180" t="n">
        <x:v>204675</x:v>
      </x:c>
      <x:c r="I451" s="177" t="str">
        <x:v>AKShare fallback: tencent_fqkline</x:v>
      </x:c>
      <x:c r="J451" s="177" t="str">
        <x:v>live</x:v>
      </x:c>
      <x:c r="K451" s="177" t="str">
        <x:v>https://akshare.akfamily.xyz/</x:v>
      </x:c>
    </x:row>
    <x:row r="452">
      <x:c r="A452" s="177" t="str">
        <x:v>516110.SH</x:v>
      </x:c>
      <x:c r="B452" s="178" t="n">
        <x:v>46227</x:v>
      </x:c>
      <x:c r="C452" s="179" t="n">
        <x:v>1.114</x:v>
      </x:c>
      <x:c r="D452" s="179" t="n">
        <x:v>1.114</x:v>
      </x:c>
      <x:c r="E452" s="179" t="n">
        <x:v>1.092</x:v>
      </x:c>
      <x:c r="F452" s="179" t="n">
        <x:v>1.092</x:v>
      </x:c>
      <x:c r="G452" s="179" t="n">
        <x:v>1.092</x:v>
      </x:c>
      <x:c r="H452" s="180" t="n">
        <x:v>260838</x:v>
      </x:c>
      <x:c r="I452" s="177" t="str">
        <x:v>AKShare fallback: tencent_fqkline</x:v>
      </x:c>
      <x:c r="J452" s="177" t="str">
        <x:v>live</x:v>
      </x:c>
      <x:c r="K452" s="177" t="str">
        <x:v>https://akshare.akfamily.xyz/</x:v>
      </x:c>
    </x:row>
    <x:row r="453">
      <x:c r="A453" s="177" t="str">
        <x:v>516110.SH</x:v>
      </x:c>
      <x:c r="B453" s="178" t="n">
        <x:v>46230</x:v>
      </x:c>
      <x:c r="C453" s="179" t="n">
        <x:v>1.093</x:v>
      </x:c>
      <x:c r="D453" s="179" t="n">
        <x:v>1.112</x:v>
      </x:c>
      <x:c r="E453" s="179" t="n">
        <x:v>1.093</x:v>
      </x:c>
      <x:c r="F453" s="179" t="n">
        <x:v>1.112</x:v>
      </x:c>
      <x:c r="G453" s="179" t="n">
        <x:v>1.112</x:v>
      </x:c>
      <x:c r="H453" s="180" t="n">
        <x:v>221245</x:v>
      </x:c>
      <x:c r="I453" s="177" t="str">
        <x:v>AKShare fallback: tencent_fqkline</x:v>
      </x:c>
      <x:c r="J453" s="177" t="str">
        <x:v>live</x:v>
      </x:c>
      <x:c r="K453" s="177" t="str">
        <x:v>https://akshare.akfamily.xyz/</x:v>
      </x:c>
    </x:row>
    <x:row r="454">
      <x:c r="A454" s="177" t="str">
        <x:v>516110.SH</x:v>
      </x:c>
      <x:c r="B454" s="178" t="n">
        <x:v>46231</x:v>
      </x:c>
      <x:c r="C454" s="179" t="n">
        <x:v>1.107</x:v>
      </x:c>
      <x:c r="D454" s="179" t="n">
        <x:v>1.126</x:v>
      </x:c>
      <x:c r="E454" s="179" t="n">
        <x:v>1.1</x:v>
      </x:c>
      <x:c r="F454" s="179" t="n">
        <x:v>1.114</x:v>
      </x:c>
      <x:c r="G454" s="179" t="n">
        <x:v>1.114</x:v>
      </x:c>
      <x:c r="H454" s="180" t="n">
        <x:v>259845</x:v>
      </x:c>
      <x:c r="I454" s="177" t="str">
        <x:v>AKShare fallback: tencent_fqkline</x:v>
      </x:c>
      <x:c r="J454" s="177" t="str">
        <x:v>live</x:v>
      </x:c>
      <x:c r="K454" s="177" t="str">
        <x:v>https://akshare.akfamily.xyz/</x:v>
      </x:c>
    </x:row>
    <x:row r="455">
      <x:c r="A455" s="177" t="str">
        <x:v>516110.SH</x:v>
      </x:c>
      <x:c r="B455" s="178" t="n">
        <x:v>46232</x:v>
      </x:c>
      <x:c r="C455" s="179" t="n">
        <x:v>1.116</x:v>
      </x:c>
      <x:c r="D455" s="179" t="n">
        <x:v>1.143</x:v>
      </x:c>
      <x:c r="E455" s="179" t="n">
        <x:v>1.114</x:v>
      </x:c>
      <x:c r="F455" s="179" t="n">
        <x:v>1.138</x:v>
      </x:c>
      <x:c r="G455" s="179" t="n">
        <x:v>1.138</x:v>
      </x:c>
      <x:c r="H455" s="180" t="n">
        <x:v>411920</x:v>
      </x:c>
      <x:c r="I455" s="177" t="str">
        <x:v>AKShare fallback: tencent_fqkline</x:v>
      </x:c>
      <x:c r="J455" s="177" t="str">
        <x:v>live</x:v>
      </x:c>
      <x:c r="K455" s="177" t="str">
        <x:v>https://akshare.akfamily.xyz/</x:v>
      </x:c>
    </x:row>
    <x:row r="456">
      <x:c r="A456" s="177" t="str">
        <x:v>516110.SH</x:v>
      </x:c>
      <x:c r="B456" s="178" t="n">
        <x:v>46233</x:v>
      </x:c>
      <x:c r="C456" s="179" t="n">
        <x:v>1.138</x:v>
      </x:c>
      <x:c r="D456" s="179" t="n">
        <x:v>1.159</x:v>
      </x:c>
      <x:c r="E456" s="179" t="n">
        <x:v>1.13</x:v>
      </x:c>
      <x:c r="F456" s="179" t="n">
        <x:v>1.151</x:v>
      </x:c>
      <x:c r="G456" s="179" t="n">
        <x:v>1.151</x:v>
      </x:c>
      <x:c r="H456" s="180" t="n">
        <x:v>389039</x:v>
      </x:c>
      <x:c r="I456" s="177" t="str">
        <x:v>AKShare fallback: tencent_fqkline</x:v>
      </x:c>
      <x:c r="J456" s="177" t="str">
        <x:v>live</x:v>
      </x:c>
      <x:c r="K456" s="177" t="str">
        <x:v>https://akshare.akfamily.xyz/</x:v>
      </x:c>
    </x:row>
    <x:row r="457">
      <x:c r="A457" s="177" t="str">
        <x:v>516110.SH</x:v>
      </x:c>
      <x:c r="B457" s="178" t="n">
        <x:v>46234</x:v>
      </x:c>
      <x:c r="C457" s="179" t="n">
        <x:v>1.145</x:v>
      </x:c>
      <x:c r="D457" s="179" t="n">
        <x:v>1.166</x:v>
      </x:c>
      <x:c r="E457" s="179" t="n">
        <x:v>1.133</x:v>
      </x:c>
      <x:c r="F457" s="179" t="n">
        <x:v>1.166</x:v>
      </x:c>
      <x:c r="G457" s="179" t="n">
        <x:v>1.166</x:v>
      </x:c>
      <x:c r="H457" s="180" t="n">
        <x:v>568355</x:v>
      </x:c>
      <x:c r="I457" s="177" t="str">
        <x:v>AKShare fallback: tencent_fqkline</x:v>
      </x:c>
      <x:c r="J457" s="177" t="str">
        <x:v>live</x:v>
      </x:c>
      <x:c r="K457" s="177" t="str">
        <x:v>https://akshare.akfamily.xyz/</x:v>
      </x:c>
    </x:row>
    <x:row r="458">
      <x:c r="A458" s="177" t="str">
        <x:v>516110.SH</x:v>
      </x:c>
      <x:c r="B458" s="178" t="n">
        <x:v>46237</x:v>
      </x:c>
      <x:c r="C458" s="179" t="n">
        <x:v>1.165</x:v>
      </x:c>
      <x:c r="D458" s="179" t="n">
        <x:v>1.168</x:v>
      </x:c>
      <x:c r="E458" s="179" t="n">
        <x:v>1.154</x:v>
      </x:c>
      <x:c r="F458" s="179" t="n">
        <x:v>1.159</x:v>
      </x:c>
      <x:c r="G458" s="179" t="n">
        <x:v>1.159</x:v>
      </x:c>
      <x:c r="H458" s="180" t="n">
        <x:v>323402</x:v>
      </x:c>
      <x:c r="I458" s="177" t="str">
        <x:v>AKShare fallback: tencent_fqkline</x:v>
      </x:c>
      <x:c r="J458" s="177" t="str">
        <x:v>live</x:v>
      </x:c>
      <x:c r="K458" s="177" t="str">
        <x:v>https://akshare.akfamily.xyz/</x:v>
      </x:c>
    </x:row>
    <x:row r="459">
      <x:c r="A459" s="177" t="str">
        <x:v>516110.SH</x:v>
      </x:c>
      <x:c r="B459" s="178" t="n">
        <x:v>46238</x:v>
      </x:c>
      <x:c r="C459" s="179" t="n">
        <x:v>1.157</x:v>
      </x:c>
      <x:c r="D459" s="179" t="n">
        <x:v>1.159</x:v>
      </x:c>
      <x:c r="E459" s="179" t="n">
        <x:v>1.139</x:v>
      </x:c>
      <x:c r="F459" s="179" t="n">
        <x:v>1.144</x:v>
      </x:c>
      <x:c r="G459" s="179" t="n">
        <x:v>1.144</x:v>
      </x:c>
      <x:c r="H459" s="180" t="n">
        <x:v>343705</x:v>
      </x:c>
      <x:c r="I459" s="177" t="str">
        <x:v>AKShare fallback: tencent_fqkline</x:v>
      </x:c>
      <x:c r="J459" s="177" t="str">
        <x:v>live</x:v>
      </x:c>
      <x:c r="K459" s="177" t="str">
        <x:v>https://akshare.akfamily.xyz/</x:v>
      </x:c>
    </x:row>
    <x:row r="460">
      <x:c r="A460" s="177" t="str">
        <x:v>516110.SH</x:v>
      </x:c>
      <x:c r="B460" s="178" t="n">
        <x:v>46239</x:v>
      </x:c>
      <x:c r="C460" s="179" t="n">
        <x:v>1.145</x:v>
      </x:c>
      <x:c r="D460" s="179" t="n">
        <x:v>1.152</x:v>
      </x:c>
      <x:c r="E460" s="179" t="n">
        <x:v>1.136</x:v>
      </x:c>
      <x:c r="F460" s="179" t="n">
        <x:v>1.149</x:v>
      </x:c>
      <x:c r="G460" s="179" t="n">
        <x:v>1.149</x:v>
      </x:c>
      <x:c r="H460" s="180" t="n">
        <x:v>407871</x:v>
      </x:c>
      <x:c r="I460" s="177" t="str">
        <x:v>AKShare fallback: tencent_fqkline</x:v>
      </x:c>
      <x:c r="J460" s="177" t="str">
        <x:v>live</x:v>
      </x:c>
      <x:c r="K460" s="177" t="str">
        <x:v>https://akshare.akfamily.xyz/</x:v>
      </x:c>
    </x:row>
    <x:row r="461">
      <x:c r="A461" s="177" t="str">
        <x:v>516110.SH</x:v>
      </x:c>
      <x:c r="B461" s="178" t="n">
        <x:v>46240</x:v>
      </x:c>
      <x:c r="C461" s="179" t="n">
        <x:v>1.145</x:v>
      </x:c>
      <x:c r="D461" s="179" t="n">
        <x:v>1.147</x:v>
      </x:c>
      <x:c r="E461" s="179" t="n">
        <x:v>1.127</x:v>
      </x:c>
      <x:c r="F461" s="179" t="n">
        <x:v>1.135</x:v>
      </x:c>
      <x:c r="G461" s="179" t="n">
        <x:v>1.135</x:v>
      </x:c>
      <x:c r="H461" s="180" t="n">
        <x:v>255308</x:v>
      </x:c>
      <x:c r="I461" s="177" t="str">
        <x:v>AKShare fallback: tencent_fqkline</x:v>
      </x:c>
      <x:c r="J461" s="177" t="str">
        <x:v>live</x:v>
      </x:c>
      <x:c r="K461" s="177" t="str">
        <x:v>https://akshare.akfamily.xyz/</x:v>
      </x:c>
    </x:row>
    <x:row r="462">
      <x:c r="A462" s="177" t="str">
        <x:v>516110.SH</x:v>
      </x:c>
      <x:c r="B462" s="178" t="n">
        <x:v>46241</x:v>
      </x:c>
      <x:c r="C462" s="179" t="n">
        <x:v>1.135</x:v>
      </x:c>
      <x:c r="D462" s="179" t="n">
        <x:v>1.135</x:v>
      </x:c>
      <x:c r="E462" s="179" t="n">
        <x:v>1.121</x:v>
      </x:c>
      <x:c r="F462" s="179" t="n">
        <x:v>1.132</x:v>
      </x:c>
      <x:c r="G462" s="179" t="n">
        <x:v>1.132</x:v>
      </x:c>
      <x:c r="H462" s="180" t="n">
        <x:v>309067</x:v>
      </x:c>
      <x:c r="I462" s="177" t="str">
        <x:v>AKShare fallback: tencent_fqkline</x:v>
      </x:c>
      <x:c r="J462" s="177" t="str">
        <x:v>live</x:v>
      </x:c>
      <x:c r="K462" s="177" t="str">
        <x:v>https://akshare.akfamily.xyz/</x:v>
      </x:c>
    </x:row>
    <x:row r="463">
      <x:c r="A463" s="177" t="str">
        <x:v>516110.SH</x:v>
      </x:c>
      <x:c r="B463" s="178" t="n">
        <x:v>46244</x:v>
      </x:c>
      <x:c r="C463" s="179" t="n">
        <x:v>1.132</x:v>
      </x:c>
      <x:c r="D463" s="179" t="n">
        <x:v>1.144</x:v>
      </x:c>
      <x:c r="E463" s="179" t="n">
        <x:v>1.126</x:v>
      </x:c>
      <x:c r="F463" s="179" t="n">
        <x:v>1.143</x:v>
      </x:c>
      <x:c r="G463" s="179" t="n">
        <x:v>1.143</x:v>
      </x:c>
      <x:c r="H463" s="180" t="n">
        <x:v>299958</x:v>
      </x:c>
      <x:c r="I463" s="177" t="str">
        <x:v>AKShare fallback: tencent_fqkline</x:v>
      </x:c>
      <x:c r="J463" s="177" t="str">
        <x:v>live</x:v>
      </x:c>
      <x:c r="K463" s="177" t="str">
        <x:v>https://akshare.akfamily.xyz/</x:v>
      </x:c>
    </x:row>
    <x:row r="464">
      <x:c r="A464" s="177" t="str">
        <x:v>516110.SH</x:v>
      </x:c>
      <x:c r="B464" s="178" t="n">
        <x:v>46245</x:v>
      </x:c>
      <x:c r="C464" s="179" t="n">
        <x:v>1.146</x:v>
      </x:c>
      <x:c r="D464" s="179" t="n">
        <x:v>1.148</x:v>
      </x:c>
      <x:c r="E464" s="179" t="n">
        <x:v>1.137</x:v>
      </x:c>
      <x:c r="F464" s="179" t="n">
        <x:v>1.138</x:v>
      </x:c>
      <x:c r="G464" s="179" t="n">
        <x:v>1.138</x:v>
      </x:c>
      <x:c r="H464" s="180" t="n">
        <x:v>218351</x:v>
      </x:c>
      <x:c r="I464" s="177" t="str">
        <x:v>AKShare fallback: tencent_fqkline</x:v>
      </x:c>
      <x:c r="J464" s="177" t="str">
        <x:v>live</x:v>
      </x:c>
      <x:c r="K464" s="177" t="str">
        <x:v>https://akshare.akfamily.xyz/</x:v>
      </x:c>
    </x:row>
    <x:row r="465">
      <x:c r="A465" s="177" t="str">
        <x:v>516110.SH</x:v>
      </x:c>
      <x:c r="B465" s="178" t="n">
        <x:v>46246</x:v>
      </x:c>
      <x:c r="C465" s="179" t="n">
        <x:v>1.138</x:v>
      </x:c>
      <x:c r="D465" s="179" t="n">
        <x:v>1.144</x:v>
      </x:c>
      <x:c r="E465" s="179" t="n">
        <x:v>1.13</x:v>
      </x:c>
      <x:c r="F465" s="179" t="n">
        <x:v>1.141</x:v>
      </x:c>
      <x:c r="G465" s="179" t="n">
        <x:v>1.141</x:v>
      </x:c>
      <x:c r="H465" s="180" t="n">
        <x:v>205345</x:v>
      </x:c>
      <x:c r="I465" s="177" t="str">
        <x:v>AKShare fallback: tencent_fqkline</x:v>
      </x:c>
      <x:c r="J465" s="177" t="str">
        <x:v>live</x:v>
      </x:c>
      <x:c r="K465" s="177" t="str">
        <x:v>https://akshare.akfamily.xyz/</x:v>
      </x:c>
    </x:row>
    <x:row r="466">
      <x:c r="A466" s="177" t="str">
        <x:v>516110.SH</x:v>
      </x:c>
      <x:c r="B466" s="178" t="n">
        <x:v>46247</x:v>
      </x:c>
      <x:c r="C466" s="179" t="n">
        <x:v>1.14</x:v>
      </x:c>
      <x:c r="D466" s="179" t="n">
        <x:v>1.143</x:v>
      </x:c>
      <x:c r="E466" s="179" t="n">
        <x:v>1.126</x:v>
      </x:c>
      <x:c r="F466" s="179" t="n">
        <x:v>1.128</x:v>
      </x:c>
      <x:c r="G466" s="179" t="n">
        <x:v>1.128</x:v>
      </x:c>
      <x:c r="H466" s="180" t="n">
        <x:v>247220</x:v>
      </x:c>
      <x:c r="I466" s="177" t="str">
        <x:v>AKShare fallback: tencent_fqkline</x:v>
      </x:c>
      <x:c r="J466" s="177" t="str">
        <x:v>live</x:v>
      </x:c>
      <x:c r="K466" s="177" t="str">
        <x:v>https://akshare.akfamily.xyz/</x:v>
      </x:c>
    </x:row>
    <x:row r="467">
      <x:c r="A467" s="177" t="str">
        <x:v>516110.SH</x:v>
      </x:c>
      <x:c r="B467" s="178" t="n">
        <x:v>46248</x:v>
      </x:c>
      <x:c r="C467" s="179" t="n">
        <x:v>1.127</x:v>
      </x:c>
      <x:c r="D467" s="179" t="n">
        <x:v>1.127</x:v>
      </x:c>
      <x:c r="E467" s="179" t="n">
        <x:v>1.113</x:v>
      </x:c>
      <x:c r="F467" s="179" t="n">
        <x:v>1.118</x:v>
      </x:c>
      <x:c r="G467" s="179" t="n">
        <x:v>1.118</x:v>
      </x:c>
      <x:c r="H467" s="180" t="n">
        <x:v>231321</x:v>
      </x:c>
      <x:c r="I467" s="177" t="str">
        <x:v>AKShare fallback: tencent_fqkline</x:v>
      </x:c>
      <x:c r="J467" s="177" t="str">
        <x:v>live</x:v>
      </x:c>
      <x:c r="K467" s="177" t="str">
        <x:v>https://akshare.akfamily.xyz/</x:v>
      </x:c>
    </x:row>
    <x:row r="468">
      <x:c r="A468" s="177" t="str">
        <x:v>516110.SH</x:v>
      </x:c>
      <x:c r="B468" s="178" t="n">
        <x:v>46251</x:v>
      </x:c>
      <x:c r="C468" s="179" t="n">
        <x:v>1.12</x:v>
      </x:c>
      <x:c r="D468" s="179" t="n">
        <x:v>1.128</x:v>
      </x:c>
      <x:c r="E468" s="179" t="n">
        <x:v>1.111</x:v>
      </x:c>
      <x:c r="F468" s="179" t="n">
        <x:v>1.128</x:v>
      </x:c>
      <x:c r="G468" s="179" t="n">
        <x:v>1.128</x:v>
      </x:c>
      <x:c r="H468" s="180" t="n">
        <x:v>171263</x:v>
      </x:c>
      <x:c r="I468" s="177" t="str">
        <x:v>AKShare fallback: tencent_fqkline</x:v>
      </x:c>
      <x:c r="J468" s="177" t="str">
        <x:v>live</x:v>
      </x:c>
      <x:c r="K468" s="177" t="str">
        <x:v>https://akshare.akfamily.xyz/</x:v>
      </x:c>
    </x:row>
    <x:row r="469">
      <x:c r="A469" s="177" t="str">
        <x:v>516110.SH</x:v>
      </x:c>
      <x:c r="B469" s="178" t="n">
        <x:v>46252</x:v>
      </x:c>
      <x:c r="C469" s="179" t="n">
        <x:v>1.128</x:v>
      </x:c>
      <x:c r="D469" s="179" t="n">
        <x:v>1.13</x:v>
      </x:c>
      <x:c r="E469" s="179" t="n">
        <x:v>1.119</x:v>
      </x:c>
      <x:c r="F469" s="179" t="n">
        <x:v>1.13</x:v>
      </x:c>
      <x:c r="G469" s="179" t="n">
        <x:v>1.13</x:v>
      </x:c>
      <x:c r="H469" s="180" t="n">
        <x:v>205034</x:v>
      </x:c>
      <x:c r="I469" s="177" t="str">
        <x:v>AKShare fallback: tencent_fqkline</x:v>
      </x:c>
      <x:c r="J469" s="177" t="str">
        <x:v>live</x:v>
      </x:c>
      <x:c r="K469" s="177" t="str">
        <x:v>https://akshare.akfamily.xyz/</x:v>
      </x:c>
    </x:row>
    <x:row r="470">
      <x:c r="A470" s="177" t="str">
        <x:v>516110.SH</x:v>
      </x:c>
      <x:c r="B470" s="178" t="n">
        <x:v>46253</x:v>
      </x:c>
      <x:c r="C470" s="179" t="n">
        <x:v>1.127</x:v>
      </x:c>
      <x:c r="D470" s="179" t="n">
        <x:v>1.127</x:v>
      </x:c>
      <x:c r="E470" s="179" t="n">
        <x:v>1.101</x:v>
      </x:c>
      <x:c r="F470" s="179" t="n">
        <x:v>1.102</x:v>
      </x:c>
      <x:c r="G470" s="179" t="n">
        <x:v>1.102</x:v>
      </x:c>
      <x:c r="H470" s="180" t="n">
        <x:v>158135</x:v>
      </x:c>
      <x:c r="I470" s="177" t="str">
        <x:v>AKShare fallback: tencent_fqkline</x:v>
      </x:c>
      <x:c r="J470" s="177" t="str">
        <x:v>live</x:v>
      </x:c>
      <x:c r="K470" s="177" t="str">
        <x:v>https://akshare.akfamily.xyz/</x:v>
      </x:c>
    </x:row>
    <x:row r="471">
      <x:c r="A471" s="177" t="str">
        <x:v>516110.SH</x:v>
      </x:c>
      <x:c r="B471" s="178" t="n">
        <x:v>46254</x:v>
      </x:c>
      <x:c r="C471" s="179" t="n">
        <x:v>1.102</x:v>
      </x:c>
      <x:c r="D471" s="179" t="n">
        <x:v>1.116</x:v>
      </x:c>
      <x:c r="E471" s="179" t="n">
        <x:v>1.102</x:v>
      </x:c>
      <x:c r="F471" s="179" t="n">
        <x:v>1.112</x:v>
      </x:c>
      <x:c r="G471" s="179" t="n">
        <x:v>1.112</x:v>
      </x:c>
      <x:c r="H471" s="180" t="n">
        <x:v>174067</x:v>
      </x:c>
      <x:c r="I471" s="177" t="str">
        <x:v>AKShare fallback: tencent_fqkline</x:v>
      </x:c>
      <x:c r="J471" s="177" t="str">
        <x:v>live</x:v>
      </x:c>
      <x:c r="K471" s="177" t="str">
        <x:v>https://akshare.akfamily.xyz/</x:v>
      </x:c>
    </x:row>
    <x:row r="472">
      <x:c r="A472" s="177" t="str">
        <x:v>516110.SH</x:v>
      </x:c>
      <x:c r="B472" s="178" t="n">
        <x:v>46255</x:v>
      </x:c>
      <x:c r="C472" s="179" t="n">
        <x:v>1.11</x:v>
      </x:c>
      <x:c r="D472" s="179" t="n">
        <x:v>1.11</x:v>
      </x:c>
      <x:c r="E472" s="179" t="n">
        <x:v>1.101</x:v>
      </x:c>
      <x:c r="F472" s="179" t="n">
        <x:v>1.106</x:v>
      </x:c>
      <x:c r="G472" s="179" t="n">
        <x:v>1.106</x:v>
      </x:c>
      <x:c r="H472" s="180" t="n">
        <x:v>101458</x:v>
      </x:c>
      <x:c r="I472" s="177" t="str">
        <x:v>AKShare fallback: tencent_fqkline</x:v>
      </x:c>
      <x:c r="J472" s="177" t="str">
        <x:v>live</x:v>
      </x:c>
      <x:c r="K472" s="177" t="str">
        <x:v>https://akshare.akfamily.xyz/</x:v>
      </x:c>
    </x:row>
    <x:row r="473">
      <x:c r="A473" s="177" t="str">
        <x:v>516110.SH</x:v>
      </x:c>
      <x:c r="B473" s="178" t="n">
        <x:v>46258</x:v>
      </x:c>
      <x:c r="C473" s="179" t="n">
        <x:v>1.106</x:v>
      </x:c>
      <x:c r="D473" s="179" t="n">
        <x:v>1.11</x:v>
      </x:c>
      <x:c r="E473" s="179" t="n">
        <x:v>1.099</x:v>
      </x:c>
      <x:c r="F473" s="179" t="n">
        <x:v>1.102</x:v>
      </x:c>
      <x:c r="G473" s="179" t="n">
        <x:v>1.102</x:v>
      </x:c>
      <x:c r="H473" s="180" t="n">
        <x:v>156435</x:v>
      </x:c>
      <x:c r="I473" s="177" t="str">
        <x:v>AKShare fallback: tencent_fqkline</x:v>
      </x:c>
      <x:c r="J473" s="177" t="str">
        <x:v>live</x:v>
      </x:c>
      <x:c r="K473" s="177" t="str">
        <x:v>https://akshare.akfamily.xyz/</x:v>
      </x:c>
    </x:row>
    <x:row r="474">
      <x:c r="A474" s="177" t="str">
        <x:v>516110.SH</x:v>
      </x:c>
      <x:c r="B474" s="178" t="n">
        <x:v>46259</x:v>
      </x:c>
      <x:c r="C474" s="179" t="n">
        <x:v>1.1</x:v>
      </x:c>
      <x:c r="D474" s="179" t="n">
        <x:v>1.115</x:v>
      </x:c>
      <x:c r="E474" s="179" t="n">
        <x:v>1.1</x:v>
      </x:c>
      <x:c r="F474" s="179" t="n">
        <x:v>1.113</x:v>
      </x:c>
      <x:c r="G474" s="179" t="n">
        <x:v>1.113</x:v>
      </x:c>
      <x:c r="H474" s="180" t="n">
        <x:v>111708</x:v>
      </x:c>
      <x:c r="I474" s="177" t="str">
        <x:v>AKShare fallback: tencent_fqkline</x:v>
      </x:c>
      <x:c r="J474" s="177" t="str">
        <x:v>live</x:v>
      </x:c>
      <x:c r="K474" s="177" t="str">
        <x:v>https://akshare.akfamily.xyz/</x:v>
      </x:c>
    </x:row>
    <x:row r="475">
      <x:c r="A475" s="177" t="str">
        <x:v>516110.SH</x:v>
      </x:c>
      <x:c r="B475" s="178" t="n">
        <x:v>46260</x:v>
      </x:c>
      <x:c r="C475" s="179" t="n">
        <x:v>1.112</x:v>
      </x:c>
      <x:c r="D475" s="179" t="n">
        <x:v>1.121</x:v>
      </x:c>
      <x:c r="E475" s="179" t="n">
        <x:v>1.112</x:v>
      </x:c>
      <x:c r="F475" s="179" t="n">
        <x:v>1.116</x:v>
      </x:c>
      <x:c r="G475" s="179" t="n">
        <x:v>1.116</x:v>
      </x:c>
      <x:c r="H475" s="180" t="n">
        <x:v>108338</x:v>
      </x:c>
      <x:c r="I475" s="177" t="str">
        <x:v>AKShare fallback: tencent_fqkline</x:v>
      </x:c>
      <x:c r="J475" s="177" t="str">
        <x:v>live</x:v>
      </x:c>
      <x:c r="K475" s="177" t="str">
        <x:v>https://akshare.akfamily.xyz/</x:v>
      </x:c>
    </x:row>
    <x:row r="476">
      <x:c r="A476" s="177" t="str">
        <x:v>516110.SH</x:v>
      </x:c>
      <x:c r="B476" s="178" t="n">
        <x:v>46261</x:v>
      </x:c>
      <x:c r="C476" s="179" t="n">
        <x:v>0</x:v>
      </x:c>
      <x:c r="D476" s="179" t="n">
        <x:v>0</x:v>
      </x:c>
      <x:c r="E476" s="179" t="n">
        <x:v>0</x:v>
      </x:c>
      <x:c r="F476" s="179" t="n">
        <x:v>1.116</x:v>
      </x:c>
      <x:c r="G476" s="179" t="n">
        <x:v>1.116</x:v>
      </x:c>
      <x:c r="H476" s="180" t="n">
        <x:v>0</x:v>
      </x:c>
      <x:c r="I476" s="177" t="str">
        <x:v>AKShare fallback: tencent_fqkline</x:v>
      </x:c>
      <x:c r="J476" s="177" t="str">
        <x:v>live</x:v>
      </x:c>
      <x:c r="K476" s="177" t="str">
        <x:v>https://akshare.akfamily.xyz/</x:v>
      </x:c>
    </x:row>
    <x:row r="477">
      <x:c r="A477" s="177" t="str">
        <x:v>SMH.US</x:v>
      </x:c>
      <x:c r="B477" s="178" t="n">
        <x:v>46188</x:v>
      </x:c>
      <x:c r="C477" s="179" t="n">
        <x:v>643.5</x:v>
      </x:c>
      <x:c r="D477" s="179" t="n">
        <x:v>649.24</x:v>
      </x:c>
      <x:c r="E477" s="179" t="n">
        <x:v>639.25</x:v>
      </x:c>
      <x:c r="F477" s="179" t="n">
        <x:v>647.1</x:v>
      </x:c>
      <x:c r="G477" s="179" t="n">
        <x:v>647.1</x:v>
      </x:c>
      <x:c r="H477" s="180" t="n">
        <x:v>9613891</x:v>
      </x:c>
      <x:c r="I477" s="177" t="str">
        <x:v>Nasdaq historical API</x:v>
      </x:c>
      <x:c r="J477" s="177" t="str">
        <x:v>live</x:v>
      </x:c>
      <x:c r="K477" s="177" t="str">
        <x:v>https://www.nasdaq.com/market-activity/etf/smh/historical</x:v>
      </x:c>
    </x:row>
    <x:row r="478">
      <x:c r="A478" s="177" t="str">
        <x:v>SMH.US</x:v>
      </x:c>
      <x:c r="B478" s="178" t="n">
        <x:v>46189</x:v>
      </x:c>
      <x:c r="C478" s="179" t="n">
        <x:v>643.52</x:v>
      </x:c>
      <x:c r="D478" s="179" t="n">
        <x:v>648.31</x:v>
      </x:c>
      <x:c r="E478" s="179" t="n">
        <x:v>616</x:v>
      </x:c>
      <x:c r="F478" s="179" t="n">
        <x:v>616</x:v>
      </x:c>
      <x:c r="G478" s="179" t="n">
        <x:v>616</x:v>
      </x:c>
      <x:c r="H478" s="180" t="n">
        <x:v>10949630</x:v>
      </x:c>
      <x:c r="I478" s="177" t="str">
        <x:v>Nasdaq historical API</x:v>
      </x:c>
      <x:c r="J478" s="177" t="str">
        <x:v>live</x:v>
      </x:c>
      <x:c r="K478" s="177" t="str">
        <x:v>https://www.nasdaq.com/market-activity/etf/smh/historical</x:v>
      </x:c>
    </x:row>
    <x:row r="479">
      <x:c r="A479" s="177" t="str">
        <x:v>SMH.US</x:v>
      </x:c>
      <x:c r="B479" s="178" t="n">
        <x:v>46190</x:v>
      </x:c>
      <x:c r="C479" s="179" t="n">
        <x:v>633.46</x:v>
      </x:c>
      <x:c r="D479" s="179" t="n">
        <x:v>643.5</x:v>
      </x:c>
      <x:c r="E479" s="179" t="n">
        <x:v>623.13</x:v>
      </x:c>
      <x:c r="F479" s="179" t="n">
        <x:v>623.97</x:v>
      </x:c>
      <x:c r="G479" s="179" t="n">
        <x:v>623.97</x:v>
      </x:c>
      <x:c r="H479" s="180" t="n">
        <x:v>10658830</x:v>
      </x:c>
      <x:c r="I479" s="177" t="str">
        <x:v>Nasdaq historical API</x:v>
      </x:c>
      <x:c r="J479" s="177" t="str">
        <x:v>live</x:v>
      </x:c>
      <x:c r="K479" s="177" t="str">
        <x:v>https://www.nasdaq.com/market-activity/etf/smh/historical</x:v>
      </x:c>
    </x:row>
    <x:row r="480">
      <x:c r="A480" s="177" t="str">
        <x:v>SMH.US</x:v>
      </x:c>
      <x:c r="B480" s="178" t="n">
        <x:v>46191</x:v>
      </x:c>
      <x:c r="C480" s="179" t="n">
        <x:v>648.545</x:v>
      </x:c>
      <x:c r="D480" s="179" t="n">
        <x:v>663.7999</x:v>
      </x:c>
      <x:c r="E480" s="179" t="n">
        <x:v>648.15</x:v>
      </x:c>
      <x:c r="F480" s="179" t="n">
        <x:v>659.88</x:v>
      </x:c>
      <x:c r="G480" s="179" t="n">
        <x:v>659.88</x:v>
      </x:c>
      <x:c r="H480" s="180" t="n">
        <x:v>11229720</x:v>
      </x:c>
      <x:c r="I480" s="177" t="str">
        <x:v>Nasdaq historical API</x:v>
      </x:c>
      <x:c r="J480" s="177" t="str">
        <x:v>live</x:v>
      </x:c>
      <x:c r="K480" s="177" t="str">
        <x:v>https://www.nasdaq.com/market-activity/etf/smh/historical</x:v>
      </x:c>
    </x:row>
    <x:row r="481">
      <x:c r="A481" s="177" t="str">
        <x:v>SMH.US</x:v>
      </x:c>
      <x:c r="B481" s="178" t="n">
        <x:v>46195</x:v>
      </x:c>
      <x:c r="C481" s="179" t="n">
        <x:v>670.345</x:v>
      </x:c>
      <x:c r="D481" s="179" t="n">
        <x:v>671.83</x:v>
      </x:c>
      <x:c r="E481" s="179" t="n">
        <x:v>660.0201</x:v>
      </x:c>
      <x:c r="F481" s="179" t="n">
        <x:v>668.91</x:v>
      </x:c>
      <x:c r="G481" s="179" t="n">
        <x:v>668.91</x:v>
      </x:c>
      <x:c r="H481" s="180" t="n">
        <x:v>8042965</x:v>
      </x:c>
      <x:c r="I481" s="177" t="str">
        <x:v>Nasdaq historical API</x:v>
      </x:c>
      <x:c r="J481" s="177" t="str">
        <x:v>live</x:v>
      </x:c>
      <x:c r="K481" s="177" t="str">
        <x:v>https://www.nasdaq.com/market-activity/etf/smh/historical</x:v>
      </x:c>
    </x:row>
    <x:row r="482">
      <x:c r="A482" s="177" t="str">
        <x:v>SMH.US</x:v>
      </x:c>
      <x:c r="B482" s="178" t="n">
        <x:v>46196</x:v>
      </x:c>
      <x:c r="C482" s="179" t="n">
        <x:v>625.93</x:v>
      </x:c>
      <x:c r="D482" s="179" t="n">
        <x:v>636.88</x:v>
      </x:c>
      <x:c r="E482" s="179" t="n">
        <x:v>617.27</x:v>
      </x:c>
      <x:c r="F482" s="179" t="n">
        <x:v>622.05</x:v>
      </x:c>
      <x:c r="G482" s="179" t="n">
        <x:v>622.05</x:v>
      </x:c>
      <x:c r="H482" s="180" t="n">
        <x:v>19125960</x:v>
      </x:c>
      <x:c r="I482" s="177" t="str">
        <x:v>Nasdaq historical API</x:v>
      </x:c>
      <x:c r="J482" s="177" t="str">
        <x:v>live</x:v>
      </x:c>
      <x:c r="K482" s="177" t="str">
        <x:v>https://www.nasdaq.com/market-activity/etf/smh/historical</x:v>
      </x:c>
    </x:row>
    <x:row r="483">
      <x:c r="A483" s="177" t="str">
        <x:v>SMH.US</x:v>
      </x:c>
      <x:c r="B483" s="178" t="n">
        <x:v>46197</x:v>
      </x:c>
      <x:c r="C483" s="179" t="n">
        <x:v>622.28</x:v>
      </x:c>
      <x:c r="D483" s="179" t="n">
        <x:v>625.23</x:v>
      </x:c>
      <x:c r="E483" s="179" t="n">
        <x:v>606.23</x:v>
      </x:c>
      <x:c r="F483" s="179" t="n">
        <x:v>618.92</x:v>
      </x:c>
      <x:c r="G483" s="179" t="n">
        <x:v>618.92</x:v>
      </x:c>
      <x:c r="H483" s="180" t="n">
        <x:v>11901990</x:v>
      </x:c>
      <x:c r="I483" s="177" t="str">
        <x:v>Nasdaq historical API</x:v>
      </x:c>
      <x:c r="J483" s="177" t="str">
        <x:v>live</x:v>
      </x:c>
      <x:c r="K483" s="177" t="str">
        <x:v>https://www.nasdaq.com/market-activity/etf/smh/historical</x:v>
      </x:c>
    </x:row>
    <x:row r="484">
      <x:c r="A484" s="177" t="str">
        <x:v>SMH.US</x:v>
      </x:c>
      <x:c r="B484" s="178" t="n">
        <x:v>46198</x:v>
      </x:c>
      <x:c r="C484" s="179" t="n">
        <x:v>649.37</x:v>
      </x:c>
      <x:c r="D484" s="179" t="n">
        <x:v>650.03</x:v>
      </x:c>
      <x:c r="E484" s="179" t="n">
        <x:v>613.93</x:v>
      </x:c>
      <x:c r="F484" s="179" t="n">
        <x:v>636.88</x:v>
      </x:c>
      <x:c r="G484" s="179" t="n">
        <x:v>636.88</x:v>
      </x:c>
      <x:c r="H484" s="180" t="n">
        <x:v>14909350</x:v>
      </x:c>
      <x:c r="I484" s="177" t="str">
        <x:v>Nasdaq historical API</x:v>
      </x:c>
      <x:c r="J484" s="177" t="str">
        <x:v>live</x:v>
      </x:c>
      <x:c r="K484" s="177" t="str">
        <x:v>https://www.nasdaq.com/market-activity/etf/smh/historical</x:v>
      </x:c>
    </x:row>
    <x:row r="485">
      <x:c r="A485" s="177" t="str">
        <x:v>SMH.US</x:v>
      </x:c>
      <x:c r="B485" s="178" t="n">
        <x:v>46199</x:v>
      </x:c>
      <x:c r="C485" s="179" t="n">
        <x:v>616.79</x:v>
      </x:c>
      <x:c r="D485" s="179" t="n">
        <x:v>621.71</x:v>
      </x:c>
      <x:c r="E485" s="179" t="n">
        <x:v>609</x:v>
      </x:c>
      <x:c r="F485" s="179" t="n">
        <x:v>611.61</x:v>
      </x:c>
      <x:c r="G485" s="179" t="n">
        <x:v>611.61</x:v>
      </x:c>
      <x:c r="H485" s="180" t="n">
        <x:v>12728350</x:v>
      </x:c>
      <x:c r="I485" s="177" t="str">
        <x:v>Nasdaq historical API</x:v>
      </x:c>
      <x:c r="J485" s="177" t="str">
        <x:v>live</x:v>
      </x:c>
      <x:c r="K485" s="177" t="str">
        <x:v>https://www.nasdaq.com/market-activity/etf/smh/historical</x:v>
      </x:c>
    </x:row>
    <x:row r="486">
      <x:c r="A486" s="177" t="str">
        <x:v>SMH.US</x:v>
      </x:c>
      <x:c r="B486" s="178" t="n">
        <x:v>46202</x:v>
      </x:c>
      <x:c r="C486" s="179" t="n">
        <x:v>615.03</x:v>
      </x:c>
      <x:c r="D486" s="179" t="n">
        <x:v>633.26</x:v>
      </x:c>
      <x:c r="E486" s="179" t="n">
        <x:v>596.17</x:v>
      </x:c>
      <x:c r="F486" s="179" t="n">
        <x:v>631.98</x:v>
      </x:c>
      <x:c r="G486" s="179" t="n">
        <x:v>631.98</x:v>
      </x:c>
      <x:c r="H486" s="180" t="n">
        <x:v>10473940</x:v>
      </x:c>
      <x:c r="I486" s="177" t="str">
        <x:v>Nasdaq historical API</x:v>
      </x:c>
      <x:c r="J486" s="177" t="str">
        <x:v>live</x:v>
      </x:c>
      <x:c r="K486" s="177" t="str">
        <x:v>https://www.nasdaq.com/market-activity/etf/smh/historical</x:v>
      </x:c>
    </x:row>
    <x:row r="487">
      <x:c r="A487" s="177" t="str">
        <x:v>SMH.US</x:v>
      </x:c>
      <x:c r="B487" s="178" t="n">
        <x:v>46203</x:v>
      </x:c>
      <x:c r="C487" s="179" t="n">
        <x:v>636.065</x:v>
      </x:c>
      <x:c r="D487" s="179" t="n">
        <x:v>659.74</x:v>
      </x:c>
      <x:c r="E487" s="179" t="n">
        <x:v>634.6</x:v>
      </x:c>
      <x:c r="F487" s="179" t="n">
        <x:v>655.89</x:v>
      </x:c>
      <x:c r="G487" s="179" t="n">
        <x:v>655.89</x:v>
      </x:c>
      <x:c r="H487" s="180" t="n">
        <x:v>9406890</x:v>
      </x:c>
      <x:c r="I487" s="177" t="str">
        <x:v>Nasdaq historical API</x:v>
      </x:c>
      <x:c r="J487" s="177" t="str">
        <x:v>live</x:v>
      </x:c>
      <x:c r="K487" s="177" t="str">
        <x:v>https://www.nasdaq.com/market-activity/etf/smh/historical</x:v>
      </x:c>
    </x:row>
    <x:row r="488">
      <x:c r="A488" s="177" t="str">
        <x:v>SMH.US</x:v>
      </x:c>
      <x:c r="B488" s="178" t="n">
        <x:v>46204</x:v>
      </x:c>
      <x:c r="C488" s="179" t="n">
        <x:v>634.35</x:v>
      </x:c>
      <x:c r="D488" s="179" t="n">
        <x:v>639.89</x:v>
      </x:c>
      <x:c r="E488" s="179" t="n">
        <x:v>618.62</x:v>
      </x:c>
      <x:c r="F488" s="179" t="n">
        <x:v>620.46</x:v>
      </x:c>
      <x:c r="G488" s="179" t="n">
        <x:v>620.46</x:v>
      </x:c>
      <x:c r="H488" s="180" t="n">
        <x:v>13424670</x:v>
      </x:c>
      <x:c r="I488" s="177" t="str">
        <x:v>Nasdaq historical API</x:v>
      </x:c>
      <x:c r="J488" s="177" t="str">
        <x:v>live</x:v>
      </x:c>
      <x:c r="K488" s="177" t="str">
        <x:v>https://www.nasdaq.com/market-activity/etf/smh/historical</x:v>
      </x:c>
    </x:row>
    <x:row r="489">
      <x:c r="A489" s="177" t="str">
        <x:v>SMH.US</x:v>
      </x:c>
      <x:c r="B489" s="178" t="n">
        <x:v>46205</x:v>
      </x:c>
      <x:c r="C489" s="179" t="n">
        <x:v>622.58</x:v>
      </x:c>
      <x:c r="D489" s="179" t="n">
        <x:v>627.7</x:v>
      </x:c>
      <x:c r="E489" s="179" t="n">
        <x:v>582.6</x:v>
      </x:c>
      <x:c r="F489" s="179" t="n">
        <x:v>592.29</x:v>
      </x:c>
      <x:c r="G489" s="179" t="n">
        <x:v>592.29</x:v>
      </x:c>
      <x:c r="H489" s="180" t="n">
        <x:v>21334060</x:v>
      </x:c>
      <x:c r="I489" s="177" t="str">
        <x:v>Nasdaq historical API</x:v>
      </x:c>
      <x:c r="J489" s="177" t="str">
        <x:v>live</x:v>
      </x:c>
      <x:c r="K489" s="177" t="str">
        <x:v>https://www.nasdaq.com/market-activity/etf/smh/historical</x:v>
      </x:c>
    </x:row>
    <x:row r="490">
      <x:c r="A490" s="177" t="str">
        <x:v>SMH.US</x:v>
      </x:c>
      <x:c r="B490" s="178" t="n">
        <x:v>46209</x:v>
      </x:c>
      <x:c r="C490" s="179" t="n">
        <x:v>607.05</x:v>
      </x:c>
      <x:c r="D490" s="179" t="n">
        <x:v>618.21</x:v>
      </x:c>
      <x:c r="E490" s="179" t="n">
        <x:v>604.05</x:v>
      </x:c>
      <x:c r="F490" s="179" t="n">
        <x:v>604.3</x:v>
      </x:c>
      <x:c r="G490" s="179" t="n">
        <x:v>604.3</x:v>
      </x:c>
      <x:c r="H490" s="180" t="n">
        <x:v>9820715</x:v>
      </x:c>
      <x:c r="I490" s="177" t="str">
        <x:v>Nasdaq historical API</x:v>
      </x:c>
      <x:c r="J490" s="177" t="str">
        <x:v>live</x:v>
      </x:c>
      <x:c r="K490" s="177" t="str">
        <x:v>https://www.nasdaq.com/market-activity/etf/smh/historical</x:v>
      </x:c>
    </x:row>
    <x:row r="491">
      <x:c r="A491" s="177" t="str">
        <x:v>SMH.US</x:v>
      </x:c>
      <x:c r="B491" s="178" t="n">
        <x:v>46210</x:v>
      </x:c>
      <x:c r="C491" s="179" t="n">
        <x:v>580.02</x:v>
      </x:c>
      <x:c r="D491" s="179" t="n">
        <x:v>585.97</x:v>
      </x:c>
      <x:c r="E491" s="179" t="n">
        <x:v>566.83</x:v>
      </x:c>
      <x:c r="F491" s="179" t="n">
        <x:v>581.45</x:v>
      </x:c>
      <x:c r="G491" s="179" t="n">
        <x:v>581.45</x:v>
      </x:c>
      <x:c r="H491" s="180" t="n">
        <x:v>14619230</x:v>
      </x:c>
      <x:c r="I491" s="177" t="str">
        <x:v>Nasdaq historical API</x:v>
      </x:c>
      <x:c r="J491" s="177" t="str">
        <x:v>live</x:v>
      </x:c>
      <x:c r="K491" s="177" t="str">
        <x:v>https://www.nasdaq.com/market-activity/etf/smh/historical</x:v>
      </x:c>
    </x:row>
    <x:row r="492">
      <x:c r="A492" s="177" t="str">
        <x:v>SMH.US</x:v>
      </x:c>
      <x:c r="B492" s="178" t="n">
        <x:v>46211</x:v>
      </x:c>
      <x:c r="C492" s="179" t="n">
        <x:v>575.33</x:v>
      </x:c>
      <x:c r="D492" s="179" t="n">
        <x:v>595</x:v>
      </x:c>
      <x:c r="E492" s="179" t="n">
        <x:v>575.04</x:v>
      </x:c>
      <x:c r="F492" s="179" t="n">
        <x:v>593</x:v>
      </x:c>
      <x:c r="G492" s="179" t="n">
        <x:v>593</x:v>
      </x:c>
      <x:c r="H492" s="180" t="n">
        <x:v>9521328</x:v>
      </x:c>
      <x:c r="I492" s="177" t="str">
        <x:v>Nasdaq historical API</x:v>
      </x:c>
      <x:c r="J492" s="177" t="str">
        <x:v>live</x:v>
      </x:c>
      <x:c r="K492" s="177" t="str">
        <x:v>https://www.nasdaq.com/market-activity/etf/smh/historical</x:v>
      </x:c>
    </x:row>
    <x:row r="493">
      <x:c r="A493" s="177" t="str">
        <x:v>SMH.US</x:v>
      </x:c>
      <x:c r="B493" s="178" t="n">
        <x:v>46212</x:v>
      </x:c>
      <x:c r="C493" s="179" t="n">
        <x:v>615.48</x:v>
      </x:c>
      <x:c r="D493" s="179" t="n">
        <x:v>618.1656</x:v>
      </x:c>
      <x:c r="E493" s="179" t="n">
        <x:v>604.7</x:v>
      </x:c>
      <x:c r="F493" s="179" t="n">
        <x:v>607.73</x:v>
      </x:c>
      <x:c r="G493" s="179" t="n">
        <x:v>607.73</x:v>
      </x:c>
      <x:c r="H493" s="180" t="n">
        <x:v>9045101</x:v>
      </x:c>
      <x:c r="I493" s="177" t="str">
        <x:v>Nasdaq historical API</x:v>
      </x:c>
      <x:c r="J493" s="177" t="str">
        <x:v>live</x:v>
      </x:c>
      <x:c r="K493" s="177" t="str">
        <x:v>https://www.nasdaq.com/market-activity/etf/smh/historical</x:v>
      </x:c>
    </x:row>
    <x:row r="494">
      <x:c r="A494" s="177" t="str">
        <x:v>SMH.US</x:v>
      </x:c>
      <x:c r="B494" s="178" t="n">
        <x:v>46213</x:v>
      </x:c>
      <x:c r="C494" s="179" t="n">
        <x:v>600.87</x:v>
      </x:c>
      <x:c r="D494" s="179" t="n">
        <x:v>615.05</x:v>
      </x:c>
      <x:c r="E494" s="179" t="n">
        <x:v>595.84</x:v>
      </x:c>
      <x:c r="F494" s="179" t="n">
        <x:v>611.03</x:v>
      </x:c>
      <x:c r="G494" s="179" t="n">
        <x:v>611.03</x:v>
      </x:c>
      <x:c r="H494" s="180" t="n">
        <x:v>6608365</x:v>
      </x:c>
      <x:c r="I494" s="177" t="str">
        <x:v>Nasdaq historical API</x:v>
      </x:c>
      <x:c r="J494" s="177" t="str">
        <x:v>live</x:v>
      </x:c>
      <x:c r="K494" s="177" t="str">
        <x:v>https://www.nasdaq.com/market-activity/etf/smh/historical</x:v>
      </x:c>
    </x:row>
    <x:row r="495">
      <x:c r="A495" s="177" t="str">
        <x:v>SMH.US</x:v>
      </x:c>
      <x:c r="B495" s="178" t="n">
        <x:v>46216</x:v>
      </x:c>
      <x:c r="C495" s="179" t="n">
        <x:v>598.005</x:v>
      </x:c>
      <x:c r="D495" s="179" t="n">
        <x:v>599.36</x:v>
      </x:c>
      <x:c r="E495" s="179" t="n">
        <x:v>583.09</x:v>
      </x:c>
      <x:c r="F495" s="179" t="n">
        <x:v>585.62</x:v>
      </x:c>
      <x:c r="G495" s="179" t="n">
        <x:v>585.62</x:v>
      </x:c>
      <x:c r="H495" s="180" t="n">
        <x:v>8736478</x:v>
      </x:c>
      <x:c r="I495" s="177" t="str">
        <x:v>Nasdaq historical API</x:v>
      </x:c>
      <x:c r="J495" s="177" t="str">
        <x:v>live</x:v>
      </x:c>
      <x:c r="K495" s="177" t="str">
        <x:v>https://www.nasdaq.com/market-activity/etf/smh/historical</x:v>
      </x:c>
    </x:row>
    <x:row r="496">
      <x:c r="A496" s="177" t="str">
        <x:v>SMH.US</x:v>
      </x:c>
      <x:c r="B496" s="178" t="n">
        <x:v>46217</x:v>
      </x:c>
      <x:c r="C496" s="179" t="n">
        <x:v>608.895</x:v>
      </x:c>
      <x:c r="D496" s="179" t="n">
        <x:v>608.895</x:v>
      </x:c>
      <x:c r="E496" s="179" t="n">
        <x:v>590.38</x:v>
      </x:c>
      <x:c r="F496" s="179" t="n">
        <x:v>600.31</x:v>
      </x:c>
      <x:c r="G496" s="179" t="n">
        <x:v>600.31</x:v>
      </x:c>
      <x:c r="H496" s="180" t="n">
        <x:v>7581088</x:v>
      </x:c>
      <x:c r="I496" s="177" t="str">
        <x:v>Nasdaq historical API</x:v>
      </x:c>
      <x:c r="J496" s="177" t="str">
        <x:v>live</x:v>
      </x:c>
      <x:c r="K496" s="177" t="str">
        <x:v>https://www.nasdaq.com/market-activity/etf/smh/historical</x:v>
      </x:c>
    </x:row>
    <x:row r="497">
      <x:c r="A497" s="177" t="str">
        <x:v>SMH.US</x:v>
      </x:c>
      <x:c r="B497" s="178" t="n">
        <x:v>46218</x:v>
      </x:c>
      <x:c r="C497" s="179" t="n">
        <x:v>606.88</x:v>
      </x:c>
      <x:c r="D497" s="179" t="n">
        <x:v>606.88</x:v>
      </x:c>
      <x:c r="E497" s="179" t="n">
        <x:v>573.72</x:v>
      </x:c>
      <x:c r="F497" s="179" t="n">
        <x:v>590.77</x:v>
      </x:c>
      <x:c r="G497" s="179" t="n">
        <x:v>590.77</x:v>
      </x:c>
      <x:c r="H497" s="180" t="n">
        <x:v>11020780</x:v>
      </x:c>
      <x:c r="I497" s="177" t="str">
        <x:v>Nasdaq historical API</x:v>
      </x:c>
      <x:c r="J497" s="177" t="str">
        <x:v>live</x:v>
      </x:c>
      <x:c r="K497" s="177" t="str">
        <x:v>https://www.nasdaq.com/market-activity/etf/smh/historical</x:v>
      </x:c>
    </x:row>
    <x:row r="498">
      <x:c r="A498" s="177" t="str">
        <x:v>SMH.US</x:v>
      </x:c>
      <x:c r="B498" s="178" t="n">
        <x:v>46219</x:v>
      </x:c>
      <x:c r="C498" s="179" t="n">
        <x:v>575.75</x:v>
      </x:c>
      <x:c r="D498" s="179" t="n">
        <x:v>581.84</x:v>
      </x:c>
      <x:c r="E498" s="179" t="n">
        <x:v>564.45</x:v>
      </x:c>
      <x:c r="F498" s="179" t="n">
        <x:v>568.92</x:v>
      </x:c>
      <x:c r="G498" s="179" t="n">
        <x:v>568.92</x:v>
      </x:c>
      <x:c r="H498" s="180" t="n">
        <x:v>12353270</x:v>
      </x:c>
      <x:c r="I498" s="177" t="str">
        <x:v>Nasdaq historical API</x:v>
      </x:c>
      <x:c r="J498" s="177" t="str">
        <x:v>live</x:v>
      </x:c>
      <x:c r="K498" s="177" t="str">
        <x:v>https://www.nasdaq.com/market-activity/etf/smh/historical</x:v>
      </x:c>
    </x:row>
    <x:row r="499">
      <x:c r="A499" s="177" t="str">
        <x:v>SMH.US</x:v>
      </x:c>
      <x:c r="B499" s="178" t="n">
        <x:v>46220</x:v>
      </x:c>
      <x:c r="C499" s="179" t="n">
        <x:v>547.935</x:v>
      </x:c>
      <x:c r="D499" s="179" t="n">
        <x:v>567.41</x:v>
      </x:c>
      <x:c r="E499" s="179" t="n">
        <x:v>536.81</x:v>
      </x:c>
      <x:c r="F499" s="179" t="n">
        <x:v>556.53</x:v>
      </x:c>
      <x:c r="G499" s="179" t="n">
        <x:v>556.53</x:v>
      </x:c>
      <x:c r="H499" s="180" t="n">
        <x:v>22083880</x:v>
      </x:c>
      <x:c r="I499" s="177" t="str">
        <x:v>Nasdaq historical API</x:v>
      </x:c>
      <x:c r="J499" s="177" t="str">
        <x:v>live</x:v>
      </x:c>
      <x:c r="K499" s="177" t="str">
        <x:v>https://www.nasdaq.com/market-activity/etf/smh/historical</x:v>
      </x:c>
    </x:row>
    <x:row r="500">
      <x:c r="A500" s="177" t="str">
        <x:v>SMH.US</x:v>
      </x:c>
      <x:c r="B500" s="178" t="n">
        <x:v>46223</x:v>
      </x:c>
      <x:c r="C500" s="179" t="n">
        <x:v>568.78</x:v>
      </x:c>
      <x:c r="D500" s="179" t="n">
        <x:v>572.77</x:v>
      </x:c>
      <x:c r="E500" s="179" t="n">
        <x:v>557.24</x:v>
      </x:c>
      <x:c r="F500" s="179" t="n">
        <x:v>558.83</x:v>
      </x:c>
      <x:c r="G500" s="179" t="n">
        <x:v>558.83</x:v>
      </x:c>
      <x:c r="H500" s="180" t="n">
        <x:v>6962563</x:v>
      </x:c>
      <x:c r="I500" s="177" t="str">
        <x:v>Nasdaq historical API</x:v>
      </x:c>
      <x:c r="J500" s="177" t="str">
        <x:v>live</x:v>
      </x:c>
      <x:c r="K500" s="177" t="str">
        <x:v>https://www.nasdaq.com/market-activity/etf/smh/historical</x:v>
      </x:c>
    </x:row>
    <x:row r="501">
      <x:c r="A501" s="177" t="str">
        <x:v>SMH.US</x:v>
      </x:c>
      <x:c r="B501" s="178" t="n">
        <x:v>46224</x:v>
      </x:c>
      <x:c r="C501" s="179" t="n">
        <x:v>580.96</x:v>
      </x:c>
      <x:c r="D501" s="179" t="n">
        <x:v>586</x:v>
      </x:c>
      <x:c r="E501" s="179" t="n">
        <x:v>572.05</x:v>
      </x:c>
      <x:c r="F501" s="179" t="n">
        <x:v>584.08</x:v>
      </x:c>
      <x:c r="G501" s="179" t="n">
        <x:v>584.08</x:v>
      </x:c>
      <x:c r="H501" s="180" t="n">
        <x:v>7129768</x:v>
      </x:c>
      <x:c r="I501" s="177" t="str">
        <x:v>Nasdaq historical API</x:v>
      </x:c>
      <x:c r="J501" s="177" t="str">
        <x:v>live</x:v>
      </x:c>
      <x:c r="K501" s="177" t="str">
        <x:v>https://www.nasdaq.com/market-activity/etf/smh/historical</x:v>
      </x:c>
    </x:row>
    <x:row r="502">
      <x:c r="A502" s="177" t="str">
        <x:v>SMH.US</x:v>
      </x:c>
      <x:c r="B502" s="178" t="n">
        <x:v>46225</x:v>
      </x:c>
      <x:c r="C502" s="179" t="n">
        <x:v>571.352</x:v>
      </x:c>
      <x:c r="D502" s="179" t="n">
        <x:v>592.01</x:v>
      </x:c>
      <x:c r="E502" s="179" t="n">
        <x:v>571.352</x:v>
      </x:c>
      <x:c r="F502" s="179" t="n">
        <x:v>586.91</x:v>
      </x:c>
      <x:c r="G502" s="179" t="n">
        <x:v>586.91</x:v>
      </x:c>
      <x:c r="H502" s="180" t="n">
        <x:v>5249661</x:v>
      </x:c>
      <x:c r="I502" s="177" t="str">
        <x:v>Nasdaq historical API</x:v>
      </x:c>
      <x:c r="J502" s="177" t="str">
        <x:v>live</x:v>
      </x:c>
      <x:c r="K502" s="177" t="str">
        <x:v>https://www.nasdaq.com/market-activity/etf/smh/historical</x:v>
      </x:c>
    </x:row>
    <x:row r="503">
      <x:c r="A503" s="177" t="str">
        <x:v>SMH.US</x:v>
      </x:c>
      <x:c r="B503" s="178" t="n">
        <x:v>46226</x:v>
      </x:c>
      <x:c r="C503" s="179" t="n">
        <x:v>577.2</x:v>
      </x:c>
      <x:c r="D503" s="179" t="n">
        <x:v>586.89</x:v>
      </x:c>
      <x:c r="E503" s="179" t="n">
        <x:v>573.9994</x:v>
      </x:c>
      <x:c r="F503" s="179" t="n">
        <x:v>580.17</x:v>
      </x:c>
      <x:c r="G503" s="179" t="n">
        <x:v>580.17</x:v>
      </x:c>
      <x:c r="H503" s="180" t="n">
        <x:v>7963219</x:v>
      </x:c>
      <x:c r="I503" s="177" t="str">
        <x:v>Nasdaq historical API</x:v>
      </x:c>
      <x:c r="J503" s="177" t="str">
        <x:v>live</x:v>
      </x:c>
      <x:c r="K503" s="177" t="str">
        <x:v>https://www.nasdaq.com/market-activity/etf/smh/historical</x:v>
      </x:c>
    </x:row>
    <x:row r="504">
      <x:c r="A504" s="177" t="str">
        <x:v>SMH.US</x:v>
      </x:c>
      <x:c r="B504" s="178" t="n">
        <x:v>46227</x:v>
      </x:c>
      <x:c r="C504" s="179" t="n">
        <x:v>574.43</x:v>
      </x:c>
      <x:c r="D504" s="179" t="n">
        <x:v>578.52</x:v>
      </x:c>
      <x:c r="E504" s="179" t="n">
        <x:v>556.49</x:v>
      </x:c>
      <x:c r="F504" s="179" t="n">
        <x:v>561.19</x:v>
      </x:c>
      <x:c r="G504" s="179" t="n">
        <x:v>561.19</x:v>
      </x:c>
      <x:c r="H504" s="180" t="n">
        <x:v>19156400</x:v>
      </x:c>
      <x:c r="I504" s="177" t="str">
        <x:v>Nasdaq historical API</x:v>
      </x:c>
      <x:c r="J504" s="177" t="str">
        <x:v>live</x:v>
      </x:c>
      <x:c r="K504" s="177" t="str">
        <x:v>https://www.nasdaq.com/market-activity/etf/smh/historical</x:v>
      </x:c>
    </x:row>
    <x:row r="505">
      <x:c r="A505" s="177" t="str">
        <x:v>SMH.US</x:v>
      </x:c>
      <x:c r="B505" s="178" t="n">
        <x:v>46230</x:v>
      </x:c>
      <x:c r="C505" s="179" t="n">
        <x:v>565.94</x:v>
      </x:c>
      <x:c r="D505" s="179" t="n">
        <x:v>567.62</x:v>
      </x:c>
      <x:c r="E505" s="179" t="n">
        <x:v>535.31</x:v>
      </x:c>
      <x:c r="F505" s="179" t="n">
        <x:v>548.55</x:v>
      </x:c>
      <x:c r="G505" s="179" t="n">
        <x:v>548.55</x:v>
      </x:c>
      <x:c r="H505" s="180" t="n">
        <x:v>38682160</x:v>
      </x:c>
      <x:c r="I505" s="177" t="str">
        <x:v>Nasdaq historical API</x:v>
      </x:c>
      <x:c r="J505" s="177" t="str">
        <x:v>live</x:v>
      </x:c>
      <x:c r="K505" s="177" t="str">
        <x:v>https://www.nasdaq.com/market-activity/etf/smh/historical</x:v>
      </x:c>
    </x:row>
    <x:row r="506">
      <x:c r="A506" s="177" t="str">
        <x:v>SMH.US</x:v>
      </x:c>
      <x:c r="B506" s="178" t="n">
        <x:v>46231</x:v>
      </x:c>
      <x:c r="C506" s="179" t="n">
        <x:v>531.65</x:v>
      </x:c>
      <x:c r="D506" s="179" t="n">
        <x:v>535.94</x:v>
      </x:c>
      <x:c r="E506" s="179" t="n">
        <x:v>518.25</x:v>
      </x:c>
      <x:c r="F506" s="179" t="n">
        <x:v>529.6</x:v>
      </x:c>
      <x:c r="G506" s="179" t="n">
        <x:v>529.6</x:v>
      </x:c>
      <x:c r="H506" s="180" t="n">
        <x:v>18429040</x:v>
      </x:c>
      <x:c r="I506" s="177" t="str">
        <x:v>Nasdaq historical API</x:v>
      </x:c>
      <x:c r="J506" s="177" t="str">
        <x:v>live</x:v>
      </x:c>
      <x:c r="K506" s="177" t="str">
        <x:v>https://www.nasdaq.com/market-activity/etf/smh/historical</x:v>
      </x:c>
    </x:row>
    <x:row r="507">
      <x:c r="A507" s="177" t="str">
        <x:v>SMH.US</x:v>
      </x:c>
      <x:c r="B507" s="178" t="n">
        <x:v>46232</x:v>
      </x:c>
      <x:c r="C507" s="179" t="n">
        <x:v>525.99</x:v>
      </x:c>
      <x:c r="D507" s="179" t="n">
        <x:v>532.17</x:v>
      </x:c>
      <x:c r="E507" s="179" t="n">
        <x:v>503.63</x:v>
      </x:c>
      <x:c r="F507" s="179" t="n">
        <x:v>504.22</x:v>
      </x:c>
      <x:c r="G507" s="179" t="n">
        <x:v>504.22</x:v>
      </x:c>
      <x:c r="H507" s="180" t="n">
        <x:v>19440900</x:v>
      </x:c>
      <x:c r="I507" s="177" t="str">
        <x:v>Nasdaq historical API</x:v>
      </x:c>
      <x:c r="J507" s="177" t="str">
        <x:v>live</x:v>
      </x:c>
      <x:c r="K507" s="177" t="str">
        <x:v>https://www.nasdaq.com/market-activity/etf/smh/historical</x:v>
      </x:c>
    </x:row>
    <x:row r="508">
      <x:c r="A508" s="177" t="str">
        <x:v>SMH.US</x:v>
      </x:c>
      <x:c r="B508" s="178" t="n">
        <x:v>46233</x:v>
      </x:c>
      <x:c r="C508" s="179" t="n">
        <x:v>529.858</x:v>
      </x:c>
      <x:c r="D508" s="179" t="n">
        <x:v>544.64</x:v>
      </x:c>
      <x:c r="E508" s="179" t="n">
        <x:v>524.56</x:v>
      </x:c>
      <x:c r="F508" s="179" t="n">
        <x:v>538.9</x:v>
      </x:c>
      <x:c r="G508" s="179" t="n">
        <x:v>538.9</x:v>
      </x:c>
      <x:c r="H508" s="180" t="n">
        <x:v>14175000</x:v>
      </x:c>
      <x:c r="I508" s="177" t="str">
        <x:v>Nasdaq historical API</x:v>
      </x:c>
      <x:c r="J508" s="177" t="str">
        <x:v>live</x:v>
      </x:c>
      <x:c r="K508" s="177" t="str">
        <x:v>https://www.nasdaq.com/market-activity/etf/smh/historical</x:v>
      </x:c>
    </x:row>
    <x:row r="509">
      <x:c r="A509" s="177" t="str">
        <x:v>SMH.US</x:v>
      </x:c>
      <x:c r="B509" s="178" t="n">
        <x:v>46234</x:v>
      </x:c>
      <x:c r="C509" s="179" t="n">
        <x:v>557.5</x:v>
      </x:c>
      <x:c r="D509" s="179" t="n">
        <x:v>561.44</x:v>
      </x:c>
      <x:c r="E509" s="179" t="n">
        <x:v>535.24</x:v>
      </x:c>
      <x:c r="F509" s="179" t="n">
        <x:v>540.53</x:v>
      </x:c>
      <x:c r="G509" s="179" t="n">
        <x:v>540.53</x:v>
      </x:c>
      <x:c r="H509" s="180" t="n">
        <x:v>14673890</x:v>
      </x:c>
      <x:c r="I509" s="177" t="str">
        <x:v>Nasdaq historical API</x:v>
      </x:c>
      <x:c r="J509" s="177" t="str">
        <x:v>live</x:v>
      </x:c>
      <x:c r="K509" s="177" t="str">
        <x:v>https://www.nasdaq.com/market-activity/etf/smh/historical</x:v>
      </x:c>
    </x:row>
    <x:row r="510">
      <x:c r="A510" s="177" t="str">
        <x:v>SMH.US</x:v>
      </x:c>
      <x:c r="B510" s="178" t="n">
        <x:v>46237</x:v>
      </x:c>
      <x:c r="C510" s="179" t="n">
        <x:v>530.43</x:v>
      </x:c>
      <x:c r="D510" s="179" t="n">
        <x:v>548.49</x:v>
      </x:c>
      <x:c r="E510" s="179" t="n">
        <x:v>524.77</x:v>
      </x:c>
      <x:c r="F510" s="179" t="n">
        <x:v>545.46</x:v>
      </x:c>
      <x:c r="G510" s="179" t="n">
        <x:v>545.46</x:v>
      </x:c>
      <x:c r="H510" s="180" t="n">
        <x:v>7283763</x:v>
      </x:c>
      <x:c r="I510" s="177" t="str">
        <x:v>Nasdaq historical API</x:v>
      </x:c>
      <x:c r="J510" s="177" t="str">
        <x:v>live</x:v>
      </x:c>
      <x:c r="K510" s="177" t="str">
        <x:v>https://www.nasdaq.com/market-activity/etf/smh/historical</x:v>
      </x:c>
    </x:row>
    <x:row r="511">
      <x:c r="A511" s="177" t="str">
        <x:v>SMH.US</x:v>
      </x:c>
      <x:c r="B511" s="178" t="n">
        <x:v>46238</x:v>
      </x:c>
      <x:c r="C511" s="179" t="n">
        <x:v>564.292</x:v>
      </x:c>
      <x:c r="D511" s="179" t="n">
        <x:v>578.63</x:v>
      </x:c>
      <x:c r="E511" s="179" t="n">
        <x:v>562.28</x:v>
      </x:c>
      <x:c r="F511" s="179" t="n">
        <x:v>575.71</x:v>
      </x:c>
      <x:c r="G511" s="179" t="n">
        <x:v>575.71</x:v>
      </x:c>
      <x:c r="H511" s="180" t="n">
        <x:v>9566210</x:v>
      </x:c>
      <x:c r="I511" s="177" t="str">
        <x:v>Nasdaq historical API</x:v>
      </x:c>
      <x:c r="J511" s="177" t="str">
        <x:v>live</x:v>
      </x:c>
      <x:c r="K511" s="177" t="str">
        <x:v>https://www.nasdaq.com/market-activity/etf/smh/historical</x:v>
      </x:c>
    </x:row>
    <x:row r="512">
      <x:c r="A512" s="177" t="str">
        <x:v>SMH.US</x:v>
      </x:c>
      <x:c r="B512" s="178" t="n">
        <x:v>46239</x:v>
      </x:c>
      <x:c r="C512" s="179" t="n">
        <x:v>574.41</x:v>
      </x:c>
      <x:c r="D512" s="179" t="n">
        <x:v>585</x:v>
      </x:c>
      <x:c r="E512" s="179" t="n">
        <x:v>568.38</x:v>
      </x:c>
      <x:c r="F512" s="179" t="n">
        <x:v>569.7</x:v>
      </x:c>
      <x:c r="G512" s="179" t="n">
        <x:v>569.7</x:v>
      </x:c>
      <x:c r="H512" s="180" t="n">
        <x:v>6209431</x:v>
      </x:c>
      <x:c r="I512" s="177" t="str">
        <x:v>Nasdaq historical API</x:v>
      </x:c>
      <x:c r="J512" s="177" t="str">
        <x:v>live</x:v>
      </x:c>
      <x:c r="K512" s="177" t="str">
        <x:v>https://www.nasdaq.com/market-activity/etf/smh/historical</x:v>
      </x:c>
    </x:row>
    <x:row r="513">
      <x:c r="A513" s="177" t="str">
        <x:v>SMH.US</x:v>
      </x:c>
      <x:c r="B513" s="178" t="n">
        <x:v>46240</x:v>
      </x:c>
      <x:c r="C513" s="179" t="n">
        <x:v>565.475</x:v>
      </x:c>
      <x:c r="D513" s="179" t="n">
        <x:v>580.43</x:v>
      </x:c>
      <x:c r="E513" s="179" t="n">
        <x:v>559.56</x:v>
      </x:c>
      <x:c r="F513" s="179" t="n">
        <x:v>571.48</x:v>
      </x:c>
      <x:c r="G513" s="179" t="n">
        <x:v>571.48</x:v>
      </x:c>
      <x:c r="H513" s="180" t="n">
        <x:v>6231651</x:v>
      </x:c>
      <x:c r="I513" s="177" t="str">
        <x:v>Nasdaq historical API</x:v>
      </x:c>
      <x:c r="J513" s="177" t="str">
        <x:v>live</x:v>
      </x:c>
      <x:c r="K513" s="177" t="str">
        <x:v>https://www.nasdaq.com/market-activity/etf/smh/historical</x:v>
      </x:c>
    </x:row>
    <x:row r="514">
      <x:c r="A514" s="177" t="str">
        <x:v>SMH.US</x:v>
      </x:c>
      <x:c r="B514" s="178" t="n">
        <x:v>46241</x:v>
      </x:c>
      <x:c r="C514" s="179" t="n">
        <x:v>583.58</x:v>
      </x:c>
      <x:c r="D514" s="179" t="n">
        <x:v>586.09</x:v>
      </x:c>
      <x:c r="E514" s="179" t="n">
        <x:v>572.32</x:v>
      </x:c>
      <x:c r="F514" s="179" t="n">
        <x:v>582.7</x:v>
      </x:c>
      <x:c r="G514" s="179" t="n">
        <x:v>582.7</x:v>
      </x:c>
      <x:c r="H514" s="180" t="n">
        <x:v>6505032</x:v>
      </x:c>
      <x:c r="I514" s="177" t="str">
        <x:v>Nasdaq historical API</x:v>
      </x:c>
      <x:c r="J514" s="177" t="str">
        <x:v>live</x:v>
      </x:c>
      <x:c r="K514" s="177" t="str">
        <x:v>https://www.nasdaq.com/market-activity/etf/smh/historical</x:v>
      </x:c>
    </x:row>
    <x:row r="515">
      <x:c r="A515" s="177" t="str">
        <x:v>SMH.US</x:v>
      </x:c>
      <x:c r="B515" s="178" t="n">
        <x:v>46244</x:v>
      </x:c>
      <x:c r="C515" s="179" t="n">
        <x:v>585.99</x:v>
      </x:c>
      <x:c r="D515" s="179" t="n">
        <x:v>586.24</x:v>
      </x:c>
      <x:c r="E515" s="179" t="n">
        <x:v>569.2</x:v>
      </x:c>
      <x:c r="F515" s="179" t="n">
        <x:v>569.41</x:v>
      </x:c>
      <x:c r="G515" s="179" t="n">
        <x:v>569.41</x:v>
      </x:c>
      <x:c r="H515" s="180" t="n">
        <x:v>6476713</x:v>
      </x:c>
      <x:c r="I515" s="177" t="str">
        <x:v>Nasdaq historical API</x:v>
      </x:c>
      <x:c r="J515" s="177" t="str">
        <x:v>live</x:v>
      </x:c>
      <x:c r="K515" s="177" t="str">
        <x:v>https://www.nasdaq.com/market-activity/etf/smh/historical</x:v>
      </x:c>
    </x:row>
    <x:row r="516">
      <x:c r="A516" s="177" t="str">
        <x:v>SMH.US</x:v>
      </x:c>
      <x:c r="B516" s="178" t="n">
        <x:v>46245</x:v>
      </x:c>
      <x:c r="C516" s="179" t="n">
        <x:v>578.57</x:v>
      </x:c>
      <x:c r="D516" s="179" t="n">
        <x:v>578.6</x:v>
      </x:c>
      <x:c r="E516" s="179" t="n">
        <x:v>569.17</x:v>
      </x:c>
      <x:c r="F516" s="179" t="n">
        <x:v>572.93</x:v>
      </x:c>
      <x:c r="G516" s="179" t="n">
        <x:v>572.93</x:v>
      </x:c>
      <x:c r="H516" s="180" t="n">
        <x:v>5028983</x:v>
      </x:c>
      <x:c r="I516" s="177" t="str">
        <x:v>Nasdaq historical API</x:v>
      </x:c>
      <x:c r="J516" s="177" t="str">
        <x:v>live</x:v>
      </x:c>
      <x:c r="K516" s="177" t="str">
        <x:v>https://www.nasdaq.com/market-activity/etf/smh/historical</x:v>
      </x:c>
    </x:row>
    <x:row r="517">
      <x:c r="A517" s="177" t="str">
        <x:v>SMH.US</x:v>
      </x:c>
      <x:c r="B517" s="178" t="n">
        <x:v>46246</x:v>
      </x:c>
      <x:c r="C517" s="179" t="n">
        <x:v>590.55</x:v>
      </x:c>
      <x:c r="D517" s="179" t="n">
        <x:v>590.57</x:v>
      </x:c>
      <x:c r="E517" s="179" t="n">
        <x:v>583.79</x:v>
      </x:c>
      <x:c r="F517" s="179" t="n">
        <x:v>584.83</x:v>
      </x:c>
      <x:c r="G517" s="179" t="n">
        <x:v>584.83</x:v>
      </x:c>
      <x:c r="H517" s="180" t="n">
        <x:v>7414056</x:v>
      </x:c>
      <x:c r="I517" s="177" t="str">
        <x:v>Nasdaq historical API</x:v>
      </x:c>
      <x:c r="J517" s="177" t="str">
        <x:v>live</x:v>
      </x:c>
      <x:c r="K517" s="177" t="str">
        <x:v>https://www.nasdaq.com/market-activity/etf/smh/historical</x:v>
      </x:c>
    </x:row>
    <x:row r="518">
      <x:c r="A518" s="177" t="str">
        <x:v>SMH.US</x:v>
      </x:c>
      <x:c r="B518" s="178" t="n">
        <x:v>46247</x:v>
      </x:c>
      <x:c r="C518" s="179" t="n">
        <x:v>586.38</x:v>
      </x:c>
      <x:c r="D518" s="179" t="n">
        <x:v>597.95</x:v>
      </x:c>
      <x:c r="E518" s="179" t="n">
        <x:v>585.01</x:v>
      </x:c>
      <x:c r="F518" s="179" t="n">
        <x:v>589.12</x:v>
      </x:c>
      <x:c r="G518" s="179" t="n">
        <x:v>589.12</x:v>
      </x:c>
      <x:c r="H518" s="180" t="n">
        <x:v>6785984</x:v>
      </x:c>
      <x:c r="I518" s="177" t="str">
        <x:v>Nasdaq historical API</x:v>
      </x:c>
      <x:c r="J518" s="177" t="str">
        <x:v>live</x:v>
      </x:c>
      <x:c r="K518" s="177" t="str">
        <x:v>https://www.nasdaq.com/market-activity/etf/smh/historical</x:v>
      </x:c>
    </x:row>
    <x:row r="519">
      <x:c r="A519" s="177" t="str">
        <x:v>SMH.US</x:v>
      </x:c>
      <x:c r="B519" s="178" t="n">
        <x:v>46248</x:v>
      </x:c>
      <x:c r="C519" s="179" t="n">
        <x:v>587.51</x:v>
      </x:c>
      <x:c r="D519" s="179" t="n">
        <x:v>590.33</x:v>
      </x:c>
      <x:c r="E519" s="179" t="n">
        <x:v>581.87</x:v>
      </x:c>
      <x:c r="F519" s="179" t="n">
        <x:v>587.82</x:v>
      </x:c>
      <x:c r="G519" s="179" t="n">
        <x:v>587.82</x:v>
      </x:c>
      <x:c r="H519" s="180" t="n">
        <x:v>5524295</x:v>
      </x:c>
      <x:c r="I519" s="177" t="str">
        <x:v>Nasdaq historical API</x:v>
      </x:c>
      <x:c r="J519" s="177" t="str">
        <x:v>live</x:v>
      </x:c>
      <x:c r="K519" s="177" t="str">
        <x:v>https://www.nasdaq.com/market-activity/etf/smh/historical</x:v>
      </x:c>
    </x:row>
    <x:row r="520">
      <x:c r="A520" s="177" t="str">
        <x:v>SMH.US</x:v>
      </x:c>
      <x:c r="B520" s="178" t="n">
        <x:v>46251</x:v>
      </x:c>
      <x:c r="C520" s="179" t="n">
        <x:v>593.715</x:v>
      </x:c>
      <x:c r="D520" s="179" t="n">
        <x:v>600.3699</x:v>
      </x:c>
      <x:c r="E520" s="179" t="n">
        <x:v>591.5</x:v>
      </x:c>
      <x:c r="F520" s="179" t="n">
        <x:v>594.07</x:v>
      </x:c>
      <x:c r="G520" s="179" t="n">
        <x:v>594.07</x:v>
      </x:c>
      <x:c r="H520" s="180" t="n">
        <x:v>7700538</x:v>
      </x:c>
      <x:c r="I520" s="177" t="str">
        <x:v>Nasdaq historical API</x:v>
      </x:c>
      <x:c r="J520" s="177" t="str">
        <x:v>live</x:v>
      </x:c>
      <x:c r="K520" s="177" t="str">
        <x:v>https://www.nasdaq.com/market-activity/etf/smh/historical</x:v>
      </x:c>
    </x:row>
    <x:row r="521">
      <x:c r="A521" s="177" t="str">
        <x:v>SMH.US</x:v>
      </x:c>
      <x:c r="B521" s="178" t="n">
        <x:v>46252</x:v>
      </x:c>
      <x:c r="C521" s="179" t="n">
        <x:v>574.355</x:v>
      </x:c>
      <x:c r="D521" s="179" t="n">
        <x:v>577.76</x:v>
      </x:c>
      <x:c r="E521" s="179" t="n">
        <x:v>562.63</x:v>
      </x:c>
      <x:c r="F521" s="179" t="n">
        <x:v>569.77</x:v>
      </x:c>
      <x:c r="G521" s="179" t="n">
        <x:v>569.77</x:v>
      </x:c>
      <x:c r="H521" s="180" t="n">
        <x:v>11364390</x:v>
      </x:c>
      <x:c r="I521" s="177" t="str">
        <x:v>Nasdaq historical API</x:v>
      </x:c>
      <x:c r="J521" s="177" t="str">
        <x:v>live</x:v>
      </x:c>
      <x:c r="K521" s="177" t="str">
        <x:v>https://www.nasdaq.com/market-activity/etf/smh/historical</x:v>
      </x:c>
    </x:row>
    <x:row r="522">
      <x:c r="A522" s="177" t="str">
        <x:v>SMH.US</x:v>
      </x:c>
      <x:c r="B522" s="178" t="n">
        <x:v>46253</x:v>
      </x:c>
      <x:c r="C522" s="179" t="n">
        <x:v>575.06</x:v>
      </x:c>
      <x:c r="D522" s="179" t="n">
        <x:v>576.835</x:v>
      </x:c>
      <x:c r="E522" s="179" t="n">
        <x:v>556.315</x:v>
      </x:c>
      <x:c r="F522" s="179" t="n">
        <x:v>560.92</x:v>
      </x:c>
      <x:c r="G522" s="179" t="n">
        <x:v>560.92</x:v>
      </x:c>
      <x:c r="H522" s="180" t="n">
        <x:v>8713301</x:v>
      </x:c>
      <x:c r="I522" s="177" t="str">
        <x:v>Nasdaq historical API</x:v>
      </x:c>
      <x:c r="J522" s="177" t="str">
        <x:v>live</x:v>
      </x:c>
      <x:c r="K522" s="177" t="str">
        <x:v>https://www.nasdaq.com/market-activity/etf/smh/historical</x:v>
      </x:c>
    </x:row>
    <x:row r="523">
      <x:c r="A523" s="177" t="str">
        <x:v>SMH.US</x:v>
      </x:c>
      <x:c r="B523" s="178" t="n">
        <x:v>46254</x:v>
      </x:c>
      <x:c r="C523" s="179" t="n">
        <x:v>559.375</x:v>
      </x:c>
      <x:c r="D523" s="179" t="n">
        <x:v>566</x:v>
      </x:c>
      <x:c r="E523" s="179" t="n">
        <x:v>557.26</x:v>
      </x:c>
      <x:c r="F523" s="179" t="n">
        <x:v>562.65</x:v>
      </x:c>
      <x:c r="G523" s="179" t="n">
        <x:v>562.65</x:v>
      </x:c>
      <x:c r="H523" s="180" t="n">
        <x:v>6240638</x:v>
      </x:c>
      <x:c r="I523" s="177" t="str">
        <x:v>Nasdaq historical API</x:v>
      </x:c>
      <x:c r="J523" s="177" t="str">
        <x:v>live</x:v>
      </x:c>
      <x:c r="K523" s="177" t="str">
        <x:v>https://www.nasdaq.com/market-activity/etf/smh/historical</x:v>
      </x:c>
    </x:row>
    <x:row r="524">
      <x:c r="A524" s="177" t="str">
        <x:v>SMH.US</x:v>
      </x:c>
      <x:c r="B524" s="178" t="n">
        <x:v>46255</x:v>
      </x:c>
      <x:c r="C524" s="179" t="n">
        <x:v>569.44</x:v>
      </x:c>
      <x:c r="D524" s="179" t="n">
        <x:v>569.44</x:v>
      </x:c>
      <x:c r="E524" s="179" t="n">
        <x:v>556.1</x:v>
      </x:c>
      <x:c r="F524" s="179" t="n">
        <x:v>560.42</x:v>
      </x:c>
      <x:c r="G524" s="179" t="n">
        <x:v>560.42</x:v>
      </x:c>
      <x:c r="H524" s="180" t="n">
        <x:v>9619330</x:v>
      </x:c>
      <x:c r="I524" s="177" t="str">
        <x:v>Nasdaq historical API</x:v>
      </x:c>
      <x:c r="J524" s="177" t="str">
        <x:v>live</x:v>
      </x:c>
      <x:c r="K524" s="177" t="str">
        <x:v>https://www.nasdaq.com/market-activity/etf/smh/historical</x:v>
      </x:c>
    </x:row>
    <x:row r="525">
      <x:c r="A525" s="177" t="str">
        <x:v>SMH.US</x:v>
      </x:c>
      <x:c r="B525" s="178" t="n">
        <x:v>46258</x:v>
      </x:c>
      <x:c r="C525" s="179" t="n">
        <x:v>554.175</x:v>
      </x:c>
      <x:c r="D525" s="179" t="n">
        <x:v>554.175</x:v>
      </x:c>
      <x:c r="E525" s="179" t="n">
        <x:v>540.75</x:v>
      </x:c>
      <x:c r="F525" s="179" t="n">
        <x:v>546.8</x:v>
      </x:c>
      <x:c r="G525" s="179" t="n">
        <x:v>546.8</x:v>
      </x:c>
      <x:c r="H525" s="180" t="n">
        <x:v>7743315</x:v>
      </x:c>
      <x:c r="I525" s="177" t="str">
        <x:v>Nasdaq historical API</x:v>
      </x:c>
      <x:c r="J525" s="177" t="str">
        <x:v>live</x:v>
      </x:c>
      <x:c r="K525" s="177" t="str">
        <x:v>https://www.nasdaq.com/market-activity/etf/smh/historical</x:v>
      </x:c>
    </x:row>
    <x:row r="526">
      <x:c r="A526" s="177" t="str">
        <x:v>SMH.US</x:v>
      </x:c>
      <x:c r="B526" s="178" t="n">
        <x:v>46259</x:v>
      </x:c>
      <x:c r="C526" s="179" t="n">
        <x:v>555.375</x:v>
      </x:c>
      <x:c r="D526" s="179" t="n">
        <x:v>560.38</x:v>
      </x:c>
      <x:c r="E526" s="179" t="n">
        <x:v>550.66</x:v>
      </x:c>
      <x:c r="F526" s="179" t="n">
        <x:v>555.82</x:v>
      </x:c>
      <x:c r="G526" s="179" t="n">
        <x:v>555.82</x:v>
      </x:c>
      <x:c r="H526" s="180" t="n">
        <x:v>6046222</x:v>
      </x:c>
      <x:c r="I526" s="177" t="str">
        <x:v>Nasdaq historical API</x:v>
      </x:c>
      <x:c r="J526" s="177" t="str">
        <x:v>live</x:v>
      </x:c>
      <x:c r="K526" s="177" t="str">
        <x:v>https://www.nasdaq.com/market-activity/etf/smh/historical</x:v>
      </x:c>
    </x:row>
    <x:row r="527">
      <x:c r="A527" s="177" t="str">
        <x:v>SMH.US</x:v>
      </x:c>
      <x:c r="B527" s="178" t="n">
        <x:v>46260</x:v>
      </x:c>
      <x:c r="C527" s="179" t="n">
        <x:v>554.47</x:v>
      </x:c>
      <x:c r="D527" s="179" t="n">
        <x:v>557.78</x:v>
      </x:c>
      <x:c r="E527" s="179" t="n">
        <x:v>550.54</x:v>
      </x:c>
      <x:c r="F527" s="179" t="n">
        <x:v>555.77</x:v>
      </x:c>
      <x:c r="G527" s="179" t="n">
        <x:v>555.77</x:v>
      </x:c>
      <x:c r="H527" s="180" t="n">
        <x:v>3864963</x:v>
      </x:c>
      <x:c r="I527" s="177" t="str">
        <x:v>Nasdaq historical API</x:v>
      </x:c>
      <x:c r="J527" s="177" t="str">
        <x:v>live</x:v>
      </x:c>
      <x:c r="K527" s="177" t="str">
        <x:v>https://www.nasdaq.com/market-activity/etf/smh/historical</x:v>
      </x:c>
    </x:row>
    <x:row r="528">
      <x:c r="A528" s="177" t="str">
        <x:v>601888.SH</x:v>
      </x:c>
      <x:c r="B528" s="178" t="n">
        <x:v>46188</x:v>
      </x:c>
      <x:c r="C528" s="179" t="n">
        <x:v>58.25</x:v>
      </x:c>
      <x:c r="D528" s="179" t="n">
        <x:v>59.04</x:v>
      </x:c>
      <x:c r="E528" s="179" t="n">
        <x:v>57.75</x:v>
      </x:c>
      <x:c r="F528" s="179" t="n">
        <x:v>58.63</x:v>
      </x:c>
      <x:c r="G528" s="179" t="n">
        <x:v>58.63</x:v>
      </x:c>
      <x:c r="H528" s="180" t="n">
        <x:v>426479</x:v>
      </x:c>
      <x:c r="I528" s="177" t="str">
        <x:v>AKShare fallback: tencent_fqkline</x:v>
      </x:c>
      <x:c r="J528" s="177" t="str">
        <x:v>live</x:v>
      </x:c>
      <x:c r="K528" s="177" t="str">
        <x:v>https://akshare.akfamily.xyz/</x:v>
      </x:c>
    </x:row>
    <x:row r="529">
      <x:c r="A529" s="177" t="str">
        <x:v>601888.SH</x:v>
      </x:c>
      <x:c r="B529" s="178" t="n">
        <x:v>46189</x:v>
      </x:c>
      <x:c r="C529" s="179" t="n">
        <x:v>58.63</x:v>
      </x:c>
      <x:c r="D529" s="179" t="n">
        <x:v>58.63</x:v>
      </x:c>
      <x:c r="E529" s="179" t="n">
        <x:v>57.56</x:v>
      </x:c>
      <x:c r="F529" s="179" t="n">
        <x:v>57.95</x:v>
      </x:c>
      <x:c r="G529" s="179" t="n">
        <x:v>57.95</x:v>
      </x:c>
      <x:c r="H529" s="180" t="n">
        <x:v>338167</x:v>
      </x:c>
      <x:c r="I529" s="177" t="str">
        <x:v>AKShare fallback: tencent_fqkline</x:v>
      </x:c>
      <x:c r="J529" s="177" t="str">
        <x:v>live</x:v>
      </x:c>
      <x:c r="K529" s="177" t="str">
        <x:v>https://akshare.akfamily.xyz/</x:v>
      </x:c>
    </x:row>
    <x:row r="530">
      <x:c r="A530" s="177" t="str">
        <x:v>601888.SH</x:v>
      </x:c>
      <x:c r="B530" s="178" t="n">
        <x:v>46190</x:v>
      </x:c>
      <x:c r="C530" s="179" t="n">
        <x:v>57.95</x:v>
      </x:c>
      <x:c r="D530" s="179" t="n">
        <x:v>58.15</x:v>
      </x:c>
      <x:c r="E530" s="179" t="n">
        <x:v>55.48</x:v>
      </x:c>
      <x:c r="F530" s="179" t="n">
        <x:v>56.38</x:v>
      </x:c>
      <x:c r="G530" s="179" t="n">
        <x:v>56.38</x:v>
      </x:c>
      <x:c r="H530" s="180" t="n">
        <x:v>521656</x:v>
      </x:c>
      <x:c r="I530" s="177" t="str">
        <x:v>AKShare fallback: tencent_fqkline</x:v>
      </x:c>
      <x:c r="J530" s="177" t="str">
        <x:v>live</x:v>
      </x:c>
      <x:c r="K530" s="177" t="str">
        <x:v>https://akshare.akfamily.xyz/</x:v>
      </x:c>
    </x:row>
    <x:row r="531">
      <x:c r="A531" s="177" t="str">
        <x:v>601888.SH</x:v>
      </x:c>
      <x:c r="B531" s="178" t="n">
        <x:v>46191</x:v>
      </x:c>
      <x:c r="C531" s="179" t="n">
        <x:v>55.75</x:v>
      </x:c>
      <x:c r="D531" s="179" t="n">
        <x:v>56.05</x:v>
      </x:c>
      <x:c r="E531" s="179" t="n">
        <x:v>54.66</x:v>
      </x:c>
      <x:c r="F531" s="179" t="n">
        <x:v>54.88</x:v>
      </x:c>
      <x:c r="G531" s="179" t="n">
        <x:v>54.88</x:v>
      </x:c>
      <x:c r="H531" s="180" t="n">
        <x:v>411096</x:v>
      </x:c>
      <x:c r="I531" s="177" t="str">
        <x:v>AKShare fallback: tencent_fqkline</x:v>
      </x:c>
      <x:c r="J531" s="177" t="str">
        <x:v>live</x:v>
      </x:c>
      <x:c r="K531" s="177" t="str">
        <x:v>https://akshare.akfamily.xyz/</x:v>
      </x:c>
    </x:row>
    <x:row r="532">
      <x:c r="A532" s="177" t="str">
        <x:v>601888.SH</x:v>
      </x:c>
      <x:c r="B532" s="178" t="n">
        <x:v>46195</x:v>
      </x:c>
      <x:c r="C532" s="179" t="n">
        <x:v>54.4</x:v>
      </x:c>
      <x:c r="D532" s="179" t="n">
        <x:v>56.4</x:v>
      </x:c>
      <x:c r="E532" s="179" t="n">
        <x:v>51.93</x:v>
      </x:c>
      <x:c r="F532" s="179" t="n">
        <x:v>56.34</x:v>
      </x:c>
      <x:c r="G532" s="179" t="n">
        <x:v>56.34</x:v>
      </x:c>
      <x:c r="H532" s="180" t="n">
        <x:v>598622</x:v>
      </x:c>
      <x:c r="I532" s="177" t="str">
        <x:v>AKShare fallback: tencent_fqkline</x:v>
      </x:c>
      <x:c r="J532" s="177" t="str">
        <x:v>live</x:v>
      </x:c>
      <x:c r="K532" s="177" t="str">
        <x:v>https://akshare.akfamily.xyz/</x:v>
      </x:c>
    </x:row>
    <x:row r="533">
      <x:c r="A533" s="177" t="str">
        <x:v>601888.SH</x:v>
      </x:c>
      <x:c r="B533" s="178" t="n">
        <x:v>46196</x:v>
      </x:c>
      <x:c r="C533" s="179" t="n">
        <x:v>55.55</x:v>
      </x:c>
      <x:c r="D533" s="179" t="n">
        <x:v>57.53</x:v>
      </x:c>
      <x:c r="E533" s="179" t="n">
        <x:v>55.21</x:v>
      </x:c>
      <x:c r="F533" s="179" t="n">
        <x:v>55.55</x:v>
      </x:c>
      <x:c r="G533" s="179" t="n">
        <x:v>55.55</x:v>
      </x:c>
      <x:c r="H533" s="180" t="n">
        <x:v>453440</x:v>
      </x:c>
      <x:c r="I533" s="177" t="str">
        <x:v>AKShare fallback: tencent_fqkline</x:v>
      </x:c>
      <x:c r="J533" s="177" t="str">
        <x:v>live</x:v>
      </x:c>
      <x:c r="K533" s="177" t="str">
        <x:v>https://akshare.akfamily.xyz/</x:v>
      </x:c>
    </x:row>
    <x:row r="534">
      <x:c r="A534" s="177" t="str">
        <x:v>601888.SH</x:v>
      </x:c>
      <x:c r="B534" s="178" t="n">
        <x:v>46197</x:v>
      </x:c>
      <x:c r="C534" s="179" t="n">
        <x:v>55.25</x:v>
      </x:c>
      <x:c r="D534" s="179" t="n">
        <x:v>55.67</x:v>
      </x:c>
      <x:c r="E534" s="179" t="n">
        <x:v>54.12</x:v>
      </x:c>
      <x:c r="F534" s="179" t="n">
        <x:v>54.17</x:v>
      </x:c>
      <x:c r="G534" s="179" t="n">
        <x:v>54.17</x:v>
      </x:c>
      <x:c r="H534" s="180" t="n">
        <x:v>317158</x:v>
      </x:c>
      <x:c r="I534" s="177" t="str">
        <x:v>AKShare fallback: tencent_fqkline</x:v>
      </x:c>
      <x:c r="J534" s="177" t="str">
        <x:v>live</x:v>
      </x:c>
      <x:c r="K534" s="177" t="str">
        <x:v>https://akshare.akfamily.xyz/</x:v>
      </x:c>
    </x:row>
    <x:row r="535">
      <x:c r="A535" s="177" t="str">
        <x:v>601888.SH</x:v>
      </x:c>
      <x:c r="B535" s="178" t="n">
        <x:v>46198</x:v>
      </x:c>
      <x:c r="C535" s="179" t="n">
        <x:v>53.63</x:v>
      </x:c>
      <x:c r="D535" s="179" t="n">
        <x:v>56.54</x:v>
      </x:c>
      <x:c r="E535" s="179" t="n">
        <x:v>53.62</x:v>
      </x:c>
      <x:c r="F535" s="179" t="n">
        <x:v>55.21</x:v>
      </x:c>
      <x:c r="G535" s="179" t="n">
        <x:v>55.21</x:v>
      </x:c>
      <x:c r="H535" s="180" t="n">
        <x:v>420245</x:v>
      </x:c>
      <x:c r="I535" s="177" t="str">
        <x:v>AKShare fallback: tencent_fqkline</x:v>
      </x:c>
      <x:c r="J535" s="177" t="str">
        <x:v>live</x:v>
      </x:c>
      <x:c r="K535" s="177" t="str">
        <x:v>https://akshare.akfamily.xyz/</x:v>
      </x:c>
    </x:row>
    <x:row r="536">
      <x:c r="A536" s="177" t="str">
        <x:v>601888.SH</x:v>
      </x:c>
      <x:c r="B536" s="178" t="n">
        <x:v>46199</x:v>
      </x:c>
      <x:c r="C536" s="179" t="n">
        <x:v>54.81</x:v>
      </x:c>
      <x:c r="D536" s="179" t="n">
        <x:v>56.44</x:v>
      </x:c>
      <x:c r="E536" s="179" t="n">
        <x:v>52.86</x:v>
      </x:c>
      <x:c r="F536" s="179" t="n">
        <x:v>52.87</x:v>
      </x:c>
      <x:c r="G536" s="179" t="n">
        <x:v>52.87</x:v>
      </x:c>
      <x:c r="H536" s="180" t="n">
        <x:v>384822</x:v>
      </x:c>
      <x:c r="I536" s="177" t="str">
        <x:v>AKShare fallback: tencent_fqkline</x:v>
      </x:c>
      <x:c r="J536" s="177" t="str">
        <x:v>live</x:v>
      </x:c>
      <x:c r="K536" s="177" t="str">
        <x:v>https://akshare.akfamily.xyz/</x:v>
      </x:c>
    </x:row>
    <x:row r="537">
      <x:c r="A537" s="177" t="str">
        <x:v>601888.SH</x:v>
      </x:c>
      <x:c r="B537" s="178" t="n">
        <x:v>46202</x:v>
      </x:c>
      <x:c r="C537" s="179" t="n">
        <x:v>52.13</x:v>
      </x:c>
      <x:c r="D537" s="179" t="n">
        <x:v>53.92</x:v>
      </x:c>
      <x:c r="E537" s="179" t="n">
        <x:v>50.25</x:v>
      </x:c>
      <x:c r="F537" s="179" t="n">
        <x:v>53.15</x:v>
      </x:c>
      <x:c r="G537" s="179" t="n">
        <x:v>53.15</x:v>
      </x:c>
      <x:c r="H537" s="180" t="n">
        <x:v>511455</x:v>
      </x:c>
      <x:c r="I537" s="177" t="str">
        <x:v>AKShare fallback: tencent_fqkline</x:v>
      </x:c>
      <x:c r="J537" s="177" t="str">
        <x:v>live</x:v>
      </x:c>
      <x:c r="K537" s="177" t="str">
        <x:v>https://akshare.akfamily.xyz/</x:v>
      </x:c>
    </x:row>
    <x:row r="538">
      <x:c r="A538" s="177" t="str">
        <x:v>601888.SH</x:v>
      </x:c>
      <x:c r="B538" s="178" t="n">
        <x:v>46203</x:v>
      </x:c>
      <x:c r="C538" s="179" t="n">
        <x:v>52.55</x:v>
      </x:c>
      <x:c r="D538" s="179" t="n">
        <x:v>53.6</x:v>
      </x:c>
      <x:c r="E538" s="179" t="n">
        <x:v>51.85</x:v>
      </x:c>
      <x:c r="F538" s="179" t="n">
        <x:v>53.26</x:v>
      </x:c>
      <x:c r="G538" s="179" t="n">
        <x:v>53.26</x:v>
      </x:c>
      <x:c r="H538" s="180" t="n">
        <x:v>309062</x:v>
      </x:c>
      <x:c r="I538" s="177" t="str">
        <x:v>AKShare fallback: tencent_fqkline</x:v>
      </x:c>
      <x:c r="J538" s="177" t="str">
        <x:v>live</x:v>
      </x:c>
      <x:c r="K538" s="177" t="str">
        <x:v>https://akshare.akfamily.xyz/</x:v>
      </x:c>
    </x:row>
    <x:row r="539">
      <x:c r="A539" s="177" t="str">
        <x:v>601888.SH</x:v>
      </x:c>
      <x:c r="B539" s="178" t="n">
        <x:v>46204</x:v>
      </x:c>
      <x:c r="C539" s="179" t="n">
        <x:v>53.2</x:v>
      </x:c>
      <x:c r="D539" s="179" t="n">
        <x:v>55.27</x:v>
      </x:c>
      <x:c r="E539" s="179" t="n">
        <x:v>52.29</x:v>
      </x:c>
      <x:c r="F539" s="179" t="n">
        <x:v>54.55</x:v>
      </x:c>
      <x:c r="G539" s="179" t="n">
        <x:v>54.55</x:v>
      </x:c>
      <x:c r="H539" s="180" t="n">
        <x:v>458268</x:v>
      </x:c>
      <x:c r="I539" s="177" t="str">
        <x:v>AKShare fallback: tencent_fqkline</x:v>
      </x:c>
      <x:c r="J539" s="177" t="str">
        <x:v>live</x:v>
      </x:c>
      <x:c r="K539" s="177" t="str">
        <x:v>https://akshare.akfamily.xyz/</x:v>
      </x:c>
    </x:row>
    <x:row r="540">
      <x:c r="A540" s="177" t="str">
        <x:v>601888.SH</x:v>
      </x:c>
      <x:c r="B540" s="178" t="n">
        <x:v>46205</x:v>
      </x:c>
      <x:c r="C540" s="179" t="n">
        <x:v>54.35</x:v>
      </x:c>
      <x:c r="D540" s="179" t="n">
        <x:v>55.33</x:v>
      </x:c>
      <x:c r="E540" s="179" t="n">
        <x:v>53.23</x:v>
      </x:c>
      <x:c r="F540" s="179" t="n">
        <x:v>53.24</x:v>
      </x:c>
      <x:c r="G540" s="179" t="n">
        <x:v>53.24</x:v>
      </x:c>
      <x:c r="H540" s="180" t="n">
        <x:v>367951</x:v>
      </x:c>
      <x:c r="I540" s="177" t="str">
        <x:v>AKShare fallback: tencent_fqkline</x:v>
      </x:c>
      <x:c r="J540" s="177" t="str">
        <x:v>live</x:v>
      </x:c>
      <x:c r="K540" s="177" t="str">
        <x:v>https://akshare.akfamily.xyz/</x:v>
      </x:c>
    </x:row>
    <x:row r="541">
      <x:c r="A541" s="177" t="str">
        <x:v>601888.SH</x:v>
      </x:c>
      <x:c r="B541" s="178" t="n">
        <x:v>46206</x:v>
      </x:c>
      <x:c r="C541" s="179" t="n">
        <x:v>53.23</x:v>
      </x:c>
      <x:c r="D541" s="179" t="n">
        <x:v>53.89</x:v>
      </x:c>
      <x:c r="E541" s="179" t="n">
        <x:v>52.45</x:v>
      </x:c>
      <x:c r="F541" s="179" t="n">
        <x:v>52.66</x:v>
      </x:c>
      <x:c r="G541" s="179" t="n">
        <x:v>52.66</x:v>
      </x:c>
      <x:c r="H541" s="180" t="n">
        <x:v>307206</x:v>
      </x:c>
      <x:c r="I541" s="177" t="str">
        <x:v>AKShare fallback: tencent_fqkline</x:v>
      </x:c>
      <x:c r="J541" s="177" t="str">
        <x:v>live</x:v>
      </x:c>
      <x:c r="K541" s="177" t="str">
        <x:v>https://akshare.akfamily.xyz/</x:v>
      </x:c>
    </x:row>
    <x:row r="542">
      <x:c r="A542" s="177" t="str">
        <x:v>601888.SH</x:v>
      </x:c>
      <x:c r="B542" s="178" t="n">
        <x:v>46209</x:v>
      </x:c>
      <x:c r="C542" s="179" t="n">
        <x:v>52.29</x:v>
      </x:c>
      <x:c r="D542" s="179" t="n">
        <x:v>53.33</x:v>
      </x:c>
      <x:c r="E542" s="179" t="n">
        <x:v>52.29</x:v>
      </x:c>
      <x:c r="F542" s="179" t="n">
        <x:v>52.57</x:v>
      </x:c>
      <x:c r="G542" s="179" t="n">
        <x:v>52.57</x:v>
      </x:c>
      <x:c r="H542" s="180" t="n">
        <x:v>275076</x:v>
      </x:c>
      <x:c r="I542" s="177" t="str">
        <x:v>AKShare fallback: tencent_fqkline</x:v>
      </x:c>
      <x:c r="J542" s="177" t="str">
        <x:v>live</x:v>
      </x:c>
      <x:c r="K542" s="177" t="str">
        <x:v>https://akshare.akfamily.xyz/</x:v>
      </x:c>
    </x:row>
    <x:row r="543">
      <x:c r="A543" s="177" t="str">
        <x:v>601888.SH</x:v>
      </x:c>
      <x:c r="B543" s="178" t="n">
        <x:v>46210</x:v>
      </x:c>
      <x:c r="C543" s="179" t="n">
        <x:v>52.06</x:v>
      </x:c>
      <x:c r="D543" s="179" t="n">
        <x:v>52.4</x:v>
      </x:c>
      <x:c r="E543" s="179" t="n">
        <x:v>50.5</x:v>
      </x:c>
      <x:c r="F543" s="179" t="n">
        <x:v>50.52</x:v>
      </x:c>
      <x:c r="G543" s="179" t="n">
        <x:v>50.52</x:v>
      </x:c>
      <x:c r="H543" s="180" t="n">
        <x:v>339319</x:v>
      </x:c>
      <x:c r="I543" s="177" t="str">
        <x:v>AKShare fallback: tencent_fqkline</x:v>
      </x:c>
      <x:c r="J543" s="177" t="str">
        <x:v>live</x:v>
      </x:c>
      <x:c r="K543" s="177" t="str">
        <x:v>https://akshare.akfamily.xyz/</x:v>
      </x:c>
    </x:row>
    <x:row r="544">
      <x:c r="A544" s="177" t="str">
        <x:v>601888.SH</x:v>
      </x:c>
      <x:c r="B544" s="178" t="n">
        <x:v>46211</x:v>
      </x:c>
      <x:c r="C544" s="179" t="n">
        <x:v>50.75</x:v>
      </x:c>
      <x:c r="D544" s="179" t="n">
        <x:v>51.75</x:v>
      </x:c>
      <x:c r="E544" s="179" t="n">
        <x:v>50.58</x:v>
      </x:c>
      <x:c r="F544" s="179" t="n">
        <x:v>51.08</x:v>
      </x:c>
      <x:c r="G544" s="179" t="n">
        <x:v>51.08</x:v>
      </x:c>
      <x:c r="H544" s="180" t="n">
        <x:v>296884</x:v>
      </x:c>
      <x:c r="I544" s="177" t="str">
        <x:v>AKShare fallback: tencent_fqkline</x:v>
      </x:c>
      <x:c r="J544" s="177" t="str">
        <x:v>live</x:v>
      </x:c>
      <x:c r="K544" s="177" t="str">
        <x:v>https://akshare.akfamily.xyz/</x:v>
      </x:c>
    </x:row>
    <x:row r="545">
      <x:c r="A545" s="177" t="str">
        <x:v>601888.SH</x:v>
      </x:c>
      <x:c r="B545" s="178" t="n">
        <x:v>46212</x:v>
      </x:c>
      <x:c r="C545" s="179" t="n">
        <x:v>50.81</x:v>
      </x:c>
      <x:c r="D545" s="179" t="n">
        <x:v>51.13</x:v>
      </x:c>
      <x:c r="E545" s="179" t="n">
        <x:v>49.85</x:v>
      </x:c>
      <x:c r="F545" s="179" t="n">
        <x:v>50.54</x:v>
      </x:c>
      <x:c r="G545" s="179" t="n">
        <x:v>50.54</x:v>
      </x:c>
      <x:c r="H545" s="180" t="n">
        <x:v>274549</x:v>
      </x:c>
      <x:c r="I545" s="177" t="str">
        <x:v>AKShare fallback: tencent_fqkline</x:v>
      </x:c>
      <x:c r="J545" s="177" t="str">
        <x:v>live</x:v>
      </x:c>
      <x:c r="K545" s="177" t="str">
        <x:v>https://akshare.akfamily.xyz/</x:v>
      </x:c>
    </x:row>
    <x:row r="546">
      <x:c r="A546" s="177" t="str">
        <x:v>601888.SH</x:v>
      </x:c>
      <x:c r="B546" s="178" t="n">
        <x:v>46213</x:v>
      </x:c>
      <x:c r="C546" s="179" t="n">
        <x:v>50.55</x:v>
      </x:c>
      <x:c r="D546" s="179" t="n">
        <x:v>52.71</x:v>
      </x:c>
      <x:c r="E546" s="179" t="n">
        <x:v>49.87</x:v>
      </x:c>
      <x:c r="F546" s="179" t="n">
        <x:v>52.28</x:v>
      </x:c>
      <x:c r="G546" s="179" t="n">
        <x:v>52.28</x:v>
      </x:c>
      <x:c r="H546" s="180" t="n">
        <x:v>432528</x:v>
      </x:c>
      <x:c r="I546" s="177" t="str">
        <x:v>AKShare fallback: tencent_fqkline</x:v>
      </x:c>
      <x:c r="J546" s="177" t="str">
        <x:v>live</x:v>
      </x:c>
      <x:c r="K546" s="177" t="str">
        <x:v>https://akshare.akfamily.xyz/</x:v>
      </x:c>
    </x:row>
    <x:row r="547">
      <x:c r="A547" s="177" t="str">
        <x:v>601888.SH</x:v>
      </x:c>
      <x:c r="B547" s="178" t="n">
        <x:v>46216</x:v>
      </x:c>
      <x:c r="C547" s="179" t="n">
        <x:v>51.95</x:v>
      </x:c>
      <x:c r="D547" s="179" t="n">
        <x:v>52.27</x:v>
      </x:c>
      <x:c r="E547" s="179" t="n">
        <x:v>50.45</x:v>
      </x:c>
      <x:c r="F547" s="179" t="n">
        <x:v>50.46</x:v>
      </x:c>
      <x:c r="G547" s="179" t="n">
        <x:v>50.46</x:v>
      </x:c>
      <x:c r="H547" s="180" t="n">
        <x:v>308413</x:v>
      </x:c>
      <x:c r="I547" s="177" t="str">
        <x:v>AKShare fallback: tencent_fqkline</x:v>
      </x:c>
      <x:c r="J547" s="177" t="str">
        <x:v>live</x:v>
      </x:c>
      <x:c r="K547" s="177" t="str">
        <x:v>https://akshare.akfamily.xyz/</x:v>
      </x:c>
    </x:row>
    <x:row r="548">
      <x:c r="A548" s="177" t="str">
        <x:v>601888.SH</x:v>
      </x:c>
      <x:c r="B548" s="178" t="n">
        <x:v>46217</x:v>
      </x:c>
      <x:c r="C548" s="179" t="n">
        <x:v>50.9</x:v>
      </x:c>
      <x:c r="D548" s="179" t="n">
        <x:v>51.34</x:v>
      </x:c>
      <x:c r="E548" s="179" t="n">
        <x:v>50.21</x:v>
      </x:c>
      <x:c r="F548" s="179" t="n">
        <x:v>50.92</x:v>
      </x:c>
      <x:c r="G548" s="179" t="n">
        <x:v>50.92</x:v>
      </x:c>
      <x:c r="H548" s="180" t="n">
        <x:v>201974</x:v>
      </x:c>
      <x:c r="I548" s="177" t="str">
        <x:v>AKShare fallback: tencent_fqkline</x:v>
      </x:c>
      <x:c r="J548" s="177" t="str">
        <x:v>live</x:v>
      </x:c>
      <x:c r="K548" s="177" t="str">
        <x:v>https://akshare.akfamily.xyz/</x:v>
      </x:c>
    </x:row>
    <x:row r="549">
      <x:c r="A549" s="177" t="str">
        <x:v>601888.SH</x:v>
      </x:c>
      <x:c r="B549" s="178" t="n">
        <x:v>46218</x:v>
      </x:c>
      <x:c r="C549" s="179" t="n">
        <x:v>50.6</x:v>
      </x:c>
      <x:c r="D549" s="179" t="n">
        <x:v>55.3</x:v>
      </x:c>
      <x:c r="E549" s="179" t="n">
        <x:v>50.5</x:v>
      </x:c>
      <x:c r="F549" s="179" t="n">
        <x:v>54.41</x:v>
      </x:c>
      <x:c r="G549" s="179" t="n">
        <x:v>54.41</x:v>
      </x:c>
      <x:c r="H549" s="180" t="n">
        <x:v>714042</x:v>
      </x:c>
      <x:c r="I549" s="177" t="str">
        <x:v>AKShare fallback: tencent_fqkline</x:v>
      </x:c>
      <x:c r="J549" s="177" t="str">
        <x:v>live</x:v>
      </x:c>
      <x:c r="K549" s="177" t="str">
        <x:v>https://akshare.akfamily.xyz/</x:v>
      </x:c>
    </x:row>
    <x:row r="550">
      <x:c r="A550" s="177" t="str">
        <x:v>601888.SH</x:v>
      </x:c>
      <x:c r="B550" s="178" t="n">
        <x:v>46219</x:v>
      </x:c>
      <x:c r="C550" s="179" t="n">
        <x:v>53.7</x:v>
      </x:c>
      <x:c r="D550" s="179" t="n">
        <x:v>55.32</x:v>
      </x:c>
      <x:c r="E550" s="179" t="n">
        <x:v>53.33</x:v>
      </x:c>
      <x:c r="F550" s="179" t="n">
        <x:v>54.52</x:v>
      </x:c>
      <x:c r="G550" s="179" t="n">
        <x:v>54.52</x:v>
      </x:c>
      <x:c r="H550" s="180" t="n">
        <x:v>425670</x:v>
      </x:c>
      <x:c r="I550" s="177" t="str">
        <x:v>AKShare fallback: tencent_fqkline</x:v>
      </x:c>
      <x:c r="J550" s="177" t="str">
        <x:v>live</x:v>
      </x:c>
      <x:c r="K550" s="177" t="str">
        <x:v>https://akshare.akfamily.xyz/</x:v>
      </x:c>
    </x:row>
    <x:row r="551">
      <x:c r="A551" s="177" t="str">
        <x:v>601888.SH</x:v>
      </x:c>
      <x:c r="B551" s="178" t="n">
        <x:v>46220</x:v>
      </x:c>
      <x:c r="C551" s="179" t="n">
        <x:v>54.11</x:v>
      </x:c>
      <x:c r="D551" s="179" t="n">
        <x:v>55.74</x:v>
      </x:c>
      <x:c r="E551" s="179" t="n">
        <x:v>52.59</x:v>
      </x:c>
      <x:c r="F551" s="179" t="n">
        <x:v>52.9</x:v>
      </x:c>
      <x:c r="G551" s="179" t="n">
        <x:v>52.9</x:v>
      </x:c>
      <x:c r="H551" s="180" t="n">
        <x:v>420192</x:v>
      </x:c>
      <x:c r="I551" s="177" t="str">
        <x:v>AKShare fallback: tencent_fqkline</x:v>
      </x:c>
      <x:c r="J551" s="177" t="str">
        <x:v>live</x:v>
      </x:c>
      <x:c r="K551" s="177" t="str">
        <x:v>https://akshare.akfamily.xyz/</x:v>
      </x:c>
    </x:row>
    <x:row r="552">
      <x:c r="A552" s="177" t="str">
        <x:v>601888.SH</x:v>
      </x:c>
      <x:c r="B552" s="178" t="n">
        <x:v>46223</x:v>
      </x:c>
      <x:c r="C552" s="179" t="n">
        <x:v>52.5</x:v>
      </x:c>
      <x:c r="D552" s="179" t="n">
        <x:v>55.14</x:v>
      </x:c>
      <x:c r="E552" s="179" t="n">
        <x:v>52.4</x:v>
      </x:c>
      <x:c r="F552" s="179" t="n">
        <x:v>54.67</x:v>
      </x:c>
      <x:c r="G552" s="179" t="n">
        <x:v>54.67</x:v>
      </x:c>
      <x:c r="H552" s="180" t="n">
        <x:v>501344</x:v>
      </x:c>
      <x:c r="I552" s="177" t="str">
        <x:v>AKShare fallback: tencent_fqkline</x:v>
      </x:c>
      <x:c r="J552" s="177" t="str">
        <x:v>live</x:v>
      </x:c>
      <x:c r="K552" s="177" t="str">
        <x:v>https://akshare.akfamily.xyz/</x:v>
      </x:c>
    </x:row>
    <x:row r="553">
      <x:c r="A553" s="177" t="str">
        <x:v>601888.SH</x:v>
      </x:c>
      <x:c r="B553" s="178" t="n">
        <x:v>46224</x:v>
      </x:c>
      <x:c r="C553" s="179" t="n">
        <x:v>54.7</x:v>
      </x:c>
      <x:c r="D553" s="179" t="n">
        <x:v>54.96</x:v>
      </x:c>
      <x:c r="E553" s="179" t="n">
        <x:v>53.65</x:v>
      </x:c>
      <x:c r="F553" s="179" t="n">
        <x:v>54.08</x:v>
      </x:c>
      <x:c r="G553" s="179" t="n">
        <x:v>54.08</x:v>
      </x:c>
      <x:c r="H553" s="180" t="n">
        <x:v>422285</x:v>
      </x:c>
      <x:c r="I553" s="177" t="str">
        <x:v>AKShare fallback: tencent_fqkline</x:v>
      </x:c>
      <x:c r="J553" s="177" t="str">
        <x:v>live</x:v>
      </x:c>
      <x:c r="K553" s="177" t="str">
        <x:v>https://akshare.akfamily.xyz/</x:v>
      </x:c>
    </x:row>
    <x:row r="554">
      <x:c r="A554" s="177" t="str">
        <x:v>601888.SH</x:v>
      </x:c>
      <x:c r="B554" s="178" t="n">
        <x:v>46225</x:v>
      </x:c>
      <x:c r="C554" s="179" t="n">
        <x:v>53.8</x:v>
      </x:c>
      <x:c r="D554" s="179" t="n">
        <x:v>55.96</x:v>
      </x:c>
      <x:c r="E554" s="179" t="n">
        <x:v>53.28</x:v>
      </x:c>
      <x:c r="F554" s="179" t="n">
        <x:v>55.7</x:v>
      </x:c>
      <x:c r="G554" s="179" t="n">
        <x:v>55.7</x:v>
      </x:c>
      <x:c r="H554" s="180" t="n">
        <x:v>544971</x:v>
      </x:c>
      <x:c r="I554" s="177" t="str">
        <x:v>AKShare fallback: tencent_fqkline</x:v>
      </x:c>
      <x:c r="J554" s="177" t="str">
        <x:v>live</x:v>
      </x:c>
      <x:c r="K554" s="177" t="str">
        <x:v>https://akshare.akfamily.xyz/</x:v>
      </x:c>
    </x:row>
    <x:row r="555">
      <x:c r="A555" s="177" t="str">
        <x:v>601888.SH</x:v>
      </x:c>
      <x:c r="B555" s="178" t="n">
        <x:v>46226</x:v>
      </x:c>
      <x:c r="C555" s="179" t="n">
        <x:v>55.42</x:v>
      </x:c>
      <x:c r="D555" s="179" t="n">
        <x:v>55.57</x:v>
      </x:c>
      <x:c r="E555" s="179" t="n">
        <x:v>54.33</x:v>
      </x:c>
      <x:c r="F555" s="179" t="n">
        <x:v>55.24</x:v>
      </x:c>
      <x:c r="G555" s="179" t="n">
        <x:v>55.24</x:v>
      </x:c>
      <x:c r="H555" s="180" t="n">
        <x:v>315319</x:v>
      </x:c>
      <x:c r="I555" s="177" t="str">
        <x:v>AKShare fallback: tencent_fqkline</x:v>
      </x:c>
      <x:c r="J555" s="177" t="str">
        <x:v>live</x:v>
      </x:c>
      <x:c r="K555" s="177" t="str">
        <x:v>https://akshare.akfamily.xyz/</x:v>
      </x:c>
    </x:row>
    <x:row r="556">
      <x:c r="A556" s="177" t="str">
        <x:v>601888.SH</x:v>
      </x:c>
      <x:c r="B556" s="178" t="n">
        <x:v>46227</x:v>
      </x:c>
      <x:c r="C556" s="179" t="n">
        <x:v>54.9</x:v>
      </x:c>
      <x:c r="D556" s="179" t="n">
        <x:v>55.21</x:v>
      </x:c>
      <x:c r="E556" s="179" t="n">
        <x:v>53.02</x:v>
      </x:c>
      <x:c r="F556" s="179" t="n">
        <x:v>53.2</x:v>
      </x:c>
      <x:c r="G556" s="179" t="n">
        <x:v>53.2</x:v>
      </x:c>
      <x:c r="H556" s="180" t="n">
        <x:v>323691</x:v>
      </x:c>
      <x:c r="I556" s="177" t="str">
        <x:v>AKShare fallback: tencent_fqkline</x:v>
      </x:c>
      <x:c r="J556" s="177" t="str">
        <x:v>live</x:v>
      </x:c>
      <x:c r="K556" s="177" t="str">
        <x:v>https://akshare.akfamily.xyz/</x:v>
      </x:c>
    </x:row>
    <x:row r="557">
      <x:c r="A557" s="177" t="str">
        <x:v>601888.SH</x:v>
      </x:c>
      <x:c r="B557" s="178" t="n">
        <x:v>46230</x:v>
      </x:c>
      <x:c r="C557" s="179" t="n">
        <x:v>53.75</x:v>
      </x:c>
      <x:c r="D557" s="179" t="n">
        <x:v>55.17</x:v>
      </x:c>
      <x:c r="E557" s="179" t="n">
        <x:v>53.16</x:v>
      </x:c>
      <x:c r="F557" s="179" t="n">
        <x:v>54.44</x:v>
      </x:c>
      <x:c r="G557" s="179" t="n">
        <x:v>54.44</x:v>
      </x:c>
      <x:c r="H557" s="180" t="n">
        <x:v>284648</x:v>
      </x:c>
      <x:c r="I557" s="177" t="str">
        <x:v>AKShare fallback: tencent_fqkline</x:v>
      </x:c>
      <x:c r="J557" s="177" t="str">
        <x:v>live</x:v>
      </x:c>
      <x:c r="K557" s="177" t="str">
        <x:v>https://akshare.akfamily.xyz/</x:v>
      </x:c>
    </x:row>
    <x:row r="558">
      <x:c r="A558" s="177" t="str">
        <x:v>601888.SH</x:v>
      </x:c>
      <x:c r="B558" s="178" t="n">
        <x:v>46231</x:v>
      </x:c>
      <x:c r="C558" s="179" t="n">
        <x:v>53.98</x:v>
      </x:c>
      <x:c r="D558" s="179" t="n">
        <x:v>55.7</x:v>
      </x:c>
      <x:c r="E558" s="179" t="n">
        <x:v>53.92</x:v>
      </x:c>
      <x:c r="F558" s="179" t="n">
        <x:v>55.51</x:v>
      </x:c>
      <x:c r="G558" s="179" t="n">
        <x:v>55.51</x:v>
      </x:c>
      <x:c r="H558" s="180" t="n">
        <x:v>402489</x:v>
      </x:c>
      <x:c r="I558" s="177" t="str">
        <x:v>AKShare fallback: tencent_fqkline</x:v>
      </x:c>
      <x:c r="J558" s="177" t="str">
        <x:v>live</x:v>
      </x:c>
      <x:c r="K558" s="177" t="str">
        <x:v>https://akshare.akfamily.xyz/</x:v>
      </x:c>
    </x:row>
    <x:row r="559">
      <x:c r="A559" s="177" t="str">
        <x:v>601888.SH</x:v>
      </x:c>
      <x:c r="B559" s="178" t="n">
        <x:v>46232</x:v>
      </x:c>
      <x:c r="C559" s="179" t="n">
        <x:v>55.92</x:v>
      </x:c>
      <x:c r="D559" s="179" t="n">
        <x:v>57.96</x:v>
      </x:c>
      <x:c r="E559" s="179" t="n">
        <x:v>55.52</x:v>
      </x:c>
      <x:c r="F559" s="179" t="n">
        <x:v>57.38</x:v>
      </x:c>
      <x:c r="G559" s="179" t="n">
        <x:v>57.38</x:v>
      </x:c>
      <x:c r="H559" s="180" t="n">
        <x:v>578596</x:v>
      </x:c>
      <x:c r="I559" s="177" t="str">
        <x:v>AKShare fallback: tencent_fqkline</x:v>
      </x:c>
      <x:c r="J559" s="177" t="str">
        <x:v>live</x:v>
      </x:c>
      <x:c r="K559" s="177" t="str">
        <x:v>https://akshare.akfamily.xyz/</x:v>
      </x:c>
    </x:row>
    <x:row r="560">
      <x:c r="A560" s="177" t="str">
        <x:v>601888.SH</x:v>
      </x:c>
      <x:c r="B560" s="178" t="n">
        <x:v>46233</x:v>
      </x:c>
      <x:c r="C560" s="179" t="n">
        <x:v>56.99</x:v>
      </x:c>
      <x:c r="D560" s="179" t="n">
        <x:v>59.5</x:v>
      </x:c>
      <x:c r="E560" s="179" t="n">
        <x:v>56.99</x:v>
      </x:c>
      <x:c r="F560" s="179" t="n">
        <x:v>58.08</x:v>
      </x:c>
      <x:c r="G560" s="179" t="n">
        <x:v>58.08</x:v>
      </x:c>
      <x:c r="H560" s="180" t="n">
        <x:v>599565</x:v>
      </x:c>
      <x:c r="I560" s="177" t="str">
        <x:v>AKShare fallback: tencent_fqkline</x:v>
      </x:c>
      <x:c r="J560" s="177" t="str">
        <x:v>live</x:v>
      </x:c>
      <x:c r="K560" s="177" t="str">
        <x:v>https://akshare.akfamily.xyz/</x:v>
      </x:c>
    </x:row>
    <x:row r="561">
      <x:c r="A561" s="177" t="str">
        <x:v>601888.SH</x:v>
      </x:c>
      <x:c r="B561" s="178" t="n">
        <x:v>46234</x:v>
      </x:c>
      <x:c r="C561" s="179" t="n">
        <x:v>56.2</x:v>
      </x:c>
      <x:c r="D561" s="179" t="n">
        <x:v>58.06</x:v>
      </x:c>
      <x:c r="E561" s="179" t="n">
        <x:v>56.2</x:v>
      </x:c>
      <x:c r="F561" s="179" t="n">
        <x:v>58.01</x:v>
      </x:c>
      <x:c r="G561" s="179" t="n">
        <x:v>58.01</x:v>
      </x:c>
      <x:c r="H561" s="180" t="n">
        <x:v>402841</x:v>
      </x:c>
      <x:c r="I561" s="177" t="str">
        <x:v>AKShare fallback: tencent_fqkline</x:v>
      </x:c>
      <x:c r="J561" s="177" t="str">
        <x:v>live</x:v>
      </x:c>
      <x:c r="K561" s="177" t="str">
        <x:v>https://akshare.akfamily.xyz/</x:v>
      </x:c>
    </x:row>
    <x:row r="562">
      <x:c r="A562" s="177" t="str">
        <x:v>601888.SH</x:v>
      </x:c>
      <x:c r="B562" s="178" t="n">
        <x:v>46237</x:v>
      </x:c>
      <x:c r="C562" s="179" t="n">
        <x:v>58.02</x:v>
      </x:c>
      <x:c r="D562" s="179" t="n">
        <x:v>58.7</x:v>
      </x:c>
      <x:c r="E562" s="179" t="n">
        <x:v>57.32</x:v>
      </x:c>
      <x:c r="F562" s="179" t="n">
        <x:v>57.97</x:v>
      </x:c>
      <x:c r="G562" s="179" t="n">
        <x:v>57.97</x:v>
      </x:c>
      <x:c r="H562" s="180" t="n">
        <x:v>303328</x:v>
      </x:c>
      <x:c r="I562" s="177" t="str">
        <x:v>AKShare fallback: tencent_fqkline</x:v>
      </x:c>
      <x:c r="J562" s="177" t="str">
        <x:v>live</x:v>
      </x:c>
      <x:c r="K562" s="177" t="str">
        <x:v>https://akshare.akfamily.xyz/</x:v>
      </x:c>
    </x:row>
    <x:row r="563">
      <x:c r="A563" s="177" t="str">
        <x:v>601888.SH</x:v>
      </x:c>
      <x:c r="B563" s="178" t="n">
        <x:v>46238</x:v>
      </x:c>
      <x:c r="C563" s="179" t="n">
        <x:v>57.76</x:v>
      </x:c>
      <x:c r="D563" s="179" t="n">
        <x:v>57.96</x:v>
      </x:c>
      <x:c r="E563" s="179" t="n">
        <x:v>56.62</x:v>
      </x:c>
      <x:c r="F563" s="179" t="n">
        <x:v>56.82</x:v>
      </x:c>
      <x:c r="G563" s="179" t="n">
        <x:v>56.82</x:v>
      </x:c>
      <x:c r="H563" s="180" t="n">
        <x:v>372831</x:v>
      </x:c>
      <x:c r="I563" s="177" t="str">
        <x:v>AKShare fallback: tencent_fqkline</x:v>
      </x:c>
      <x:c r="J563" s="177" t="str">
        <x:v>live</x:v>
      </x:c>
      <x:c r="K563" s="177" t="str">
        <x:v>https://akshare.akfamily.xyz/</x:v>
      </x:c>
    </x:row>
    <x:row r="564">
      <x:c r="A564" s="177" t="str">
        <x:v>601888.SH</x:v>
      </x:c>
      <x:c r="B564" s="178" t="n">
        <x:v>46239</x:v>
      </x:c>
      <x:c r="C564" s="179" t="n">
        <x:v>56.68</x:v>
      </x:c>
      <x:c r="D564" s="179" t="n">
        <x:v>56.93</x:v>
      </x:c>
      <x:c r="E564" s="179" t="n">
        <x:v>55.91</x:v>
      </x:c>
      <x:c r="F564" s="179" t="n">
        <x:v>56.39</x:v>
      </x:c>
      <x:c r="G564" s="179" t="n">
        <x:v>56.39</x:v>
      </x:c>
      <x:c r="H564" s="180" t="n">
        <x:v>380036</x:v>
      </x:c>
      <x:c r="I564" s="177" t="str">
        <x:v>AKShare fallback: tencent_fqkline</x:v>
      </x:c>
      <x:c r="J564" s="177" t="str">
        <x:v>live</x:v>
      </x:c>
      <x:c r="K564" s="177" t="str">
        <x:v>https://akshare.akfamily.xyz/</x:v>
      </x:c>
    </x:row>
    <x:row r="565">
      <x:c r="A565" s="177" t="str">
        <x:v>601888.SH</x:v>
      </x:c>
      <x:c r="B565" s="178" t="n">
        <x:v>46240</x:v>
      </x:c>
      <x:c r="C565" s="179" t="n">
        <x:v>56.51</x:v>
      </x:c>
      <x:c r="D565" s="179" t="n">
        <x:v>56.66</x:v>
      </x:c>
      <x:c r="E565" s="179" t="n">
        <x:v>55.31</x:v>
      </x:c>
      <x:c r="F565" s="179" t="n">
        <x:v>55.56</x:v>
      </x:c>
      <x:c r="G565" s="179" t="n">
        <x:v>55.56</x:v>
      </x:c>
      <x:c r="H565" s="180" t="n">
        <x:v>346071</x:v>
      </x:c>
      <x:c r="I565" s="177" t="str">
        <x:v>AKShare fallback: tencent_fqkline</x:v>
      </x:c>
      <x:c r="J565" s="177" t="str">
        <x:v>live</x:v>
      </x:c>
      <x:c r="K565" s="177" t="str">
        <x:v>https://akshare.akfamily.xyz/</x:v>
      </x:c>
    </x:row>
    <x:row r="566">
      <x:c r="A566" s="177" t="str">
        <x:v>601888.SH</x:v>
      </x:c>
      <x:c r="B566" s="178" t="n">
        <x:v>46241</x:v>
      </x:c>
      <x:c r="C566" s="179" t="n">
        <x:v>55.26</x:v>
      </x:c>
      <x:c r="D566" s="179" t="n">
        <x:v>55.95</x:v>
      </x:c>
      <x:c r="E566" s="179" t="n">
        <x:v>54.9</x:v>
      </x:c>
      <x:c r="F566" s="179" t="n">
        <x:v>55.82</x:v>
      </x:c>
      <x:c r="G566" s="179" t="n">
        <x:v>55.82</x:v>
      </x:c>
      <x:c r="H566" s="180" t="n">
        <x:v>332638</x:v>
      </x:c>
      <x:c r="I566" s="177" t="str">
        <x:v>AKShare fallback: tencent_fqkline</x:v>
      </x:c>
      <x:c r="J566" s="177" t="str">
        <x:v>live</x:v>
      </x:c>
      <x:c r="K566" s="177" t="str">
        <x:v>https://akshare.akfamily.xyz/</x:v>
      </x:c>
    </x:row>
    <x:row r="567">
      <x:c r="A567" s="177" t="str">
        <x:v>601888.SH</x:v>
      </x:c>
      <x:c r="B567" s="178" t="n">
        <x:v>46244</x:v>
      </x:c>
      <x:c r="C567" s="179" t="n">
        <x:v>55.56</x:v>
      </x:c>
      <x:c r="D567" s="179" t="n">
        <x:v>56.68</x:v>
      </x:c>
      <x:c r="E567" s="179" t="n">
        <x:v>55.5</x:v>
      </x:c>
      <x:c r="F567" s="179" t="n">
        <x:v>56.24</x:v>
      </x:c>
      <x:c r="G567" s="179" t="n">
        <x:v>56.24</x:v>
      </x:c>
      <x:c r="H567" s="180" t="n">
        <x:v>301198</x:v>
      </x:c>
      <x:c r="I567" s="177" t="str">
        <x:v>AKShare fallback: tencent_fqkline</x:v>
      </x:c>
      <x:c r="J567" s="177" t="str">
        <x:v>live</x:v>
      </x:c>
      <x:c r="K567" s="177" t="str">
        <x:v>https://akshare.akfamily.xyz/</x:v>
      </x:c>
    </x:row>
    <x:row r="568">
      <x:c r="A568" s="177" t="str">
        <x:v>601888.SH</x:v>
      </x:c>
      <x:c r="B568" s="178" t="n">
        <x:v>46245</x:v>
      </x:c>
      <x:c r="C568" s="179" t="n">
        <x:v>56.1</x:v>
      </x:c>
      <x:c r="D568" s="179" t="n">
        <x:v>56.16</x:v>
      </x:c>
      <x:c r="E568" s="179" t="n">
        <x:v>55.41</x:v>
      </x:c>
      <x:c r="F568" s="179" t="n">
        <x:v>55.45</x:v>
      </x:c>
      <x:c r="G568" s="179" t="n">
        <x:v>55.45</x:v>
      </x:c>
      <x:c r="H568" s="180" t="n">
        <x:v>252728</x:v>
      </x:c>
      <x:c r="I568" s="177" t="str">
        <x:v>AKShare fallback: tencent_fqkline</x:v>
      </x:c>
      <x:c r="J568" s="177" t="str">
        <x:v>live</x:v>
      </x:c>
      <x:c r="K568" s="177" t="str">
        <x:v>https://akshare.akfamily.xyz/</x:v>
      </x:c>
    </x:row>
    <x:row r="569">
      <x:c r="A569" s="177" t="str">
        <x:v>601888.SH</x:v>
      </x:c>
      <x:c r="B569" s="178" t="n">
        <x:v>46246</x:v>
      </x:c>
      <x:c r="C569" s="179" t="n">
        <x:v>55.25</x:v>
      </x:c>
      <x:c r="D569" s="179" t="n">
        <x:v>55.92</x:v>
      </x:c>
      <x:c r="E569" s="179" t="n">
        <x:v>55.1</x:v>
      </x:c>
      <x:c r="F569" s="179" t="n">
        <x:v>55.59</x:v>
      </x:c>
      <x:c r="G569" s="179" t="n">
        <x:v>55.59</x:v>
      </x:c>
      <x:c r="H569" s="180" t="n">
        <x:v>242025</x:v>
      </x:c>
      <x:c r="I569" s="177" t="str">
        <x:v>AKShare fallback: tencent_fqkline</x:v>
      </x:c>
      <x:c r="J569" s="177" t="str">
        <x:v>live</x:v>
      </x:c>
      <x:c r="K569" s="177" t="str">
        <x:v>https://akshare.akfamily.xyz/</x:v>
      </x:c>
    </x:row>
    <x:row r="570">
      <x:c r="A570" s="177" t="str">
        <x:v>601888.SH</x:v>
      </x:c>
      <x:c r="B570" s="178" t="n">
        <x:v>46247</x:v>
      </x:c>
      <x:c r="C570" s="179" t="n">
        <x:v>55.3</x:v>
      </x:c>
      <x:c r="D570" s="179" t="n">
        <x:v>55.87</x:v>
      </x:c>
      <x:c r="E570" s="179" t="n">
        <x:v>54.92</x:v>
      </x:c>
      <x:c r="F570" s="179" t="n">
        <x:v>54.97</x:v>
      </x:c>
      <x:c r="G570" s="179" t="n">
        <x:v>54.97</x:v>
      </x:c>
      <x:c r="H570" s="180" t="n">
        <x:v>260114</x:v>
      </x:c>
      <x:c r="I570" s="177" t="str">
        <x:v>AKShare fallback: tencent_fqkline</x:v>
      </x:c>
      <x:c r="J570" s="177" t="str">
        <x:v>live</x:v>
      </x:c>
      <x:c r="K570" s="177" t="str">
        <x:v>https://akshare.akfamily.xyz/</x:v>
      </x:c>
    </x:row>
    <x:row r="571">
      <x:c r="A571" s="177" t="str">
        <x:v>601888.SH</x:v>
      </x:c>
      <x:c r="B571" s="178" t="n">
        <x:v>46248</x:v>
      </x:c>
      <x:c r="C571" s="179" t="n">
        <x:v>55</x:v>
      </x:c>
      <x:c r="D571" s="179" t="n">
        <x:v>55.01</x:v>
      </x:c>
      <x:c r="E571" s="179" t="n">
        <x:v>53.86</x:v>
      </x:c>
      <x:c r="F571" s="179" t="n">
        <x:v>54.06</x:v>
      </x:c>
      <x:c r="G571" s="179" t="n">
        <x:v>54.06</x:v>
      </x:c>
      <x:c r="H571" s="180" t="n">
        <x:v>272601</x:v>
      </x:c>
      <x:c r="I571" s="177" t="str">
        <x:v>AKShare fallback: tencent_fqkline</x:v>
      </x:c>
      <x:c r="J571" s="177" t="str">
        <x:v>live</x:v>
      </x:c>
      <x:c r="K571" s="177" t="str">
        <x:v>https://akshare.akfamily.xyz/</x:v>
      </x:c>
    </x:row>
    <x:row r="572">
      <x:c r="A572" s="177" t="str">
        <x:v>601888.SH</x:v>
      </x:c>
      <x:c r="B572" s="178" t="n">
        <x:v>46251</x:v>
      </x:c>
      <x:c r="C572" s="179" t="n">
        <x:v>53.77</x:v>
      </x:c>
      <x:c r="D572" s="179" t="n">
        <x:v>54.05</x:v>
      </x:c>
      <x:c r="E572" s="179" t="n">
        <x:v>53.26</x:v>
      </x:c>
      <x:c r="F572" s="179" t="n">
        <x:v>54.03</x:v>
      </x:c>
      <x:c r="G572" s="179" t="n">
        <x:v>54.03</x:v>
      </x:c>
      <x:c r="H572" s="180" t="n">
        <x:v>219526</x:v>
      </x:c>
      <x:c r="I572" s="177" t="str">
        <x:v>AKShare fallback: tencent_fqkline</x:v>
      </x:c>
      <x:c r="J572" s="177" t="str">
        <x:v>live</x:v>
      </x:c>
      <x:c r="K572" s="177" t="str">
        <x:v>https://akshare.akfamily.xyz/</x:v>
      </x:c>
    </x:row>
    <x:row r="573">
      <x:c r="A573" s="177" t="str">
        <x:v>601888.SH</x:v>
      </x:c>
      <x:c r="B573" s="178" t="n">
        <x:v>46252</x:v>
      </x:c>
      <x:c r="C573" s="179" t="n">
        <x:v>53.85</x:v>
      </x:c>
      <x:c r="D573" s="179" t="n">
        <x:v>54.29</x:v>
      </x:c>
      <x:c r="E573" s="179" t="n">
        <x:v>53.62</x:v>
      </x:c>
      <x:c r="F573" s="179" t="n">
        <x:v>53.88</x:v>
      </x:c>
      <x:c r="G573" s="179" t="n">
        <x:v>53.88</x:v>
      </x:c>
      <x:c r="H573" s="180" t="n">
        <x:v>177466</x:v>
      </x:c>
      <x:c r="I573" s="177" t="str">
        <x:v>AKShare fallback: tencent_fqkline</x:v>
      </x:c>
      <x:c r="J573" s="177" t="str">
        <x:v>live</x:v>
      </x:c>
      <x:c r="K573" s="177" t="str">
        <x:v>https://akshare.akfamily.xyz/</x:v>
      </x:c>
    </x:row>
    <x:row r="574">
      <x:c r="A574" s="177" t="str">
        <x:v>601888.SH</x:v>
      </x:c>
      <x:c r="B574" s="178" t="n">
        <x:v>46253</x:v>
      </x:c>
      <x:c r="C574" s="179" t="n">
        <x:v>53.9</x:v>
      </x:c>
      <x:c r="D574" s="179" t="n">
        <x:v>54.18</x:v>
      </x:c>
      <x:c r="E574" s="179" t="n">
        <x:v>52.59</x:v>
      </x:c>
      <x:c r="F574" s="179" t="n">
        <x:v>52.88</x:v>
      </x:c>
      <x:c r="G574" s="179" t="n">
        <x:v>52.88</x:v>
      </x:c>
      <x:c r="H574" s="180" t="n">
        <x:v>237535</x:v>
      </x:c>
      <x:c r="I574" s="177" t="str">
        <x:v>AKShare fallback: tencent_fqkline</x:v>
      </x:c>
      <x:c r="J574" s="177" t="str">
        <x:v>live</x:v>
      </x:c>
      <x:c r="K574" s="177" t="str">
        <x:v>https://akshare.akfamily.xyz/</x:v>
      </x:c>
    </x:row>
    <x:row r="575">
      <x:c r="A575" s="177" t="str">
        <x:v>601888.SH</x:v>
      </x:c>
      <x:c r="B575" s="178" t="n">
        <x:v>46254</x:v>
      </x:c>
      <x:c r="C575" s="179" t="n">
        <x:v>52.72</x:v>
      </x:c>
      <x:c r="D575" s="179" t="n">
        <x:v>53.58</x:v>
      </x:c>
      <x:c r="E575" s="179" t="n">
        <x:v>52.71</x:v>
      </x:c>
      <x:c r="F575" s="179" t="n">
        <x:v>53.1</x:v>
      </x:c>
      <x:c r="G575" s="179" t="n">
        <x:v>53.1</x:v>
      </x:c>
      <x:c r="H575" s="180" t="n">
        <x:v>182094</x:v>
      </x:c>
      <x:c r="I575" s="177" t="str">
        <x:v>AKShare fallback: tencent_fqkline</x:v>
      </x:c>
      <x:c r="J575" s="177" t="str">
        <x:v>live</x:v>
      </x:c>
      <x:c r="K575" s="177" t="str">
        <x:v>https://akshare.akfamily.xyz/</x:v>
      </x:c>
    </x:row>
    <x:row r="576">
      <x:c r="A576" s="177" t="str">
        <x:v>601888.SH</x:v>
      </x:c>
      <x:c r="B576" s="178" t="n">
        <x:v>46255</x:v>
      </x:c>
      <x:c r="C576" s="179" t="n">
        <x:v>52.92</x:v>
      </x:c>
      <x:c r="D576" s="179" t="n">
        <x:v>52.98</x:v>
      </x:c>
      <x:c r="E576" s="179" t="n">
        <x:v>52.02</x:v>
      </x:c>
      <x:c r="F576" s="179" t="n">
        <x:v>52.29</x:v>
      </x:c>
      <x:c r="G576" s="179" t="n">
        <x:v>52.29</x:v>
      </x:c>
      <x:c r="H576" s="180" t="n">
        <x:v>172428</x:v>
      </x:c>
      <x:c r="I576" s="177" t="str">
        <x:v>AKShare fallback: tencent_fqkline</x:v>
      </x:c>
      <x:c r="J576" s="177" t="str">
        <x:v>live</x:v>
      </x:c>
      <x:c r="K576" s="177" t="str">
        <x:v>https://akshare.akfamily.xyz/</x:v>
      </x:c>
    </x:row>
    <x:row r="577">
      <x:c r="A577" s="177" t="str">
        <x:v>601888.SH</x:v>
      </x:c>
      <x:c r="B577" s="178" t="n">
        <x:v>46258</x:v>
      </x:c>
      <x:c r="C577" s="179" t="n">
        <x:v>52.35</x:v>
      </x:c>
      <x:c r="D577" s="179" t="n">
        <x:v>52.49</x:v>
      </x:c>
      <x:c r="E577" s="179" t="n">
        <x:v>51.81</x:v>
      </x:c>
      <x:c r="F577" s="179" t="n">
        <x:v>52.06</x:v>
      </x:c>
      <x:c r="G577" s="179" t="n">
        <x:v>52.06</x:v>
      </x:c>
      <x:c r="H577" s="180" t="n">
        <x:v>152940</x:v>
      </x:c>
      <x:c r="I577" s="177" t="str">
        <x:v>AKShare fallback: tencent_fqkline</x:v>
      </x:c>
      <x:c r="J577" s="177" t="str">
        <x:v>live</x:v>
      </x:c>
      <x:c r="K577" s="177" t="str">
        <x:v>https://akshare.akfamily.xyz/</x:v>
      </x:c>
    </x:row>
    <x:row r="578">
      <x:c r="A578" s="177" t="str">
        <x:v>601888.SH</x:v>
      </x:c>
      <x:c r="B578" s="178" t="n">
        <x:v>46259</x:v>
      </x:c>
      <x:c r="C578" s="179" t="n">
        <x:v>51.93</x:v>
      </x:c>
      <x:c r="D578" s="179" t="n">
        <x:v>52.86</x:v>
      </x:c>
      <x:c r="E578" s="179" t="n">
        <x:v>51.93</x:v>
      </x:c>
      <x:c r="F578" s="179" t="n">
        <x:v>52.61</x:v>
      </x:c>
      <x:c r="G578" s="179" t="n">
        <x:v>52.61</x:v>
      </x:c>
      <x:c r="H578" s="180" t="n">
        <x:v>192471</x:v>
      </x:c>
      <x:c r="I578" s="177" t="str">
        <x:v>AKShare fallback: tencent_fqkline</x:v>
      </x:c>
      <x:c r="J578" s="177" t="str">
        <x:v>live</x:v>
      </x:c>
      <x:c r="K578" s="177" t="str">
        <x:v>https://akshare.akfamily.xyz/</x:v>
      </x:c>
    </x:row>
    <x:row r="579">
      <x:c r="A579" s="177" t="str">
        <x:v>601888.SH</x:v>
      </x:c>
      <x:c r="B579" s="178" t="n">
        <x:v>46260</x:v>
      </x:c>
      <x:c r="C579" s="179" t="n">
        <x:v>52.35</x:v>
      </x:c>
      <x:c r="D579" s="179" t="n">
        <x:v>53.17</x:v>
      </x:c>
      <x:c r="E579" s="179" t="n">
        <x:v>52.31</x:v>
      </x:c>
      <x:c r="F579" s="179" t="n">
        <x:v>53.08</x:v>
      </x:c>
      <x:c r="G579" s="179" t="n">
        <x:v>53.08</x:v>
      </x:c>
      <x:c r="H579" s="180" t="n">
        <x:v>182963</x:v>
      </x:c>
      <x:c r="I579" s="177" t="str">
        <x:v>AKShare fallback: tencent_fqkline</x:v>
      </x:c>
      <x:c r="J579" s="177" t="str">
        <x:v>live</x:v>
      </x:c>
      <x:c r="K579" s="177" t="str">
        <x:v>https://akshare.akfamily.xyz/</x:v>
      </x:c>
    </x:row>
    <x:row r="580">
      <x:c r="A580" s="177" t="str">
        <x:v>601888.SH</x:v>
      </x:c>
      <x:c r="B580" s="178" t="n">
        <x:v>46261</x:v>
      </x:c>
      <x:c r="C580" s="179" t="n">
        <x:v>0</x:v>
      </x:c>
      <x:c r="D580" s="179" t="n">
        <x:v>0</x:v>
      </x:c>
      <x:c r="E580" s="179" t="n">
        <x:v>0</x:v>
      </x:c>
      <x:c r="F580" s="179" t="n">
        <x:v>53.08</x:v>
      </x:c>
      <x:c r="G580" s="179" t="n">
        <x:v>53.08</x:v>
      </x:c>
      <x:c r="H580" s="180" t="n">
        <x:v>0</x:v>
      </x:c>
      <x:c r="I580" s="177" t="str">
        <x:v>AKShare fallback: tencent_fqkline</x:v>
      </x:c>
      <x:c r="J580" s="177" t="str">
        <x:v>live</x:v>
      </x:c>
      <x:c r="K580" s="177" t="str">
        <x:v>https://akshare.akfamily.xyz/</x:v>
      </x:c>
    </x:row>
    <x:row r="581">
      <x:c r="A581" s="177" t="str">
        <x:v>588200.SH</x:v>
      </x:c>
      <x:c r="B581" s="178" t="n">
        <x:v>46188</x:v>
      </x:c>
      <x:c r="C581" s="179" t="n">
        <x:v>1.183</x:v>
      </x:c>
      <x:c r="D581" s="179" t="n">
        <x:v>1.237</x:v>
      </x:c>
      <x:c r="E581" s="179" t="n">
        <x:v>1.152</x:v>
      </x:c>
      <x:c r="F581" s="179" t="n">
        <x:v>1.236</x:v>
      </x:c>
      <x:c r="G581" s="179" t="n">
        <x:v>1.236</x:v>
      </x:c>
      <x:c r="H581" s="180" t="n">
        <x:v>15413609</x:v>
      </x:c>
      <x:c r="I581" s="177" t="str">
        <x:v>AKShare fallback: tencent_fqkline</x:v>
      </x:c>
      <x:c r="J581" s="177" t="str">
        <x:v>live</x:v>
      </x:c>
      <x:c r="K581" s="177" t="str">
        <x:v>https://akshare.akfamily.xyz/</x:v>
      </x:c>
    </x:row>
    <x:row r="582">
      <x:c r="A582" s="177" t="str">
        <x:v>588200.SH</x:v>
      </x:c>
      <x:c r="B582" s="178" t="n">
        <x:v>46189</x:v>
      </x:c>
      <x:c r="C582" s="179" t="n">
        <x:v>1.237</x:v>
      </x:c>
      <x:c r="D582" s="179" t="n">
        <x:v>1.254</x:v>
      </x:c>
      <x:c r="E582" s="179" t="n">
        <x:v>1.223</x:v>
      </x:c>
      <x:c r="F582" s="179" t="n">
        <x:v>1.247</x:v>
      </x:c>
      <x:c r="G582" s="179" t="n">
        <x:v>1.247</x:v>
      </x:c>
      <x:c r="H582" s="180" t="n">
        <x:v>12978612</x:v>
      </x:c>
      <x:c r="I582" s="177" t="str">
        <x:v>AKShare fallback: tencent_fqkline</x:v>
      </x:c>
      <x:c r="J582" s="177" t="str">
        <x:v>live</x:v>
      </x:c>
      <x:c r="K582" s="177" t="str">
        <x:v>https://akshare.akfamily.xyz/</x:v>
      </x:c>
    </x:row>
    <x:row r="583">
      <x:c r="A583" s="177" t="str">
        <x:v>588200.SH</x:v>
      </x:c>
      <x:c r="B583" s="178" t="n">
        <x:v>46190</x:v>
      </x:c>
      <x:c r="C583" s="179" t="n">
        <x:v>1.23</x:v>
      </x:c>
      <x:c r="D583" s="179" t="n">
        <x:v>1.317</x:v>
      </x:c>
      <x:c r="E583" s="179" t="n">
        <x:v>1.219</x:v>
      </x:c>
      <x:c r="F583" s="179" t="n">
        <x:v>1.316</x:v>
      </x:c>
      <x:c r="G583" s="179" t="n">
        <x:v>1.316</x:v>
      </x:c>
      <x:c r="H583" s="180" t="n">
        <x:v>15437735</x:v>
      </x:c>
      <x:c r="I583" s="177" t="str">
        <x:v>AKShare fallback: tencent_fqkline</x:v>
      </x:c>
      <x:c r="J583" s="177" t="str">
        <x:v>live</x:v>
      </x:c>
      <x:c r="K583" s="177" t="str">
        <x:v>https://akshare.akfamily.xyz/</x:v>
      </x:c>
    </x:row>
    <x:row r="584">
      <x:c r="A584" s="177" t="str">
        <x:v>588200.SH</x:v>
      </x:c>
      <x:c r="B584" s="178" t="n">
        <x:v>46191</x:v>
      </x:c>
      <x:c r="C584" s="179" t="n">
        <x:v>1.315</x:v>
      </x:c>
      <x:c r="D584" s="179" t="n">
        <x:v>1.389</x:v>
      </x:c>
      <x:c r="E584" s="179" t="n">
        <x:v>1.31</x:v>
      </x:c>
      <x:c r="F584" s="179" t="n">
        <x:v>1.375</x:v>
      </x:c>
      <x:c r="G584" s="179" t="n">
        <x:v>1.375</x:v>
      </x:c>
      <x:c r="H584" s="180" t="n">
        <x:v>13233584</x:v>
      </x:c>
      <x:c r="I584" s="177" t="str">
        <x:v>AKShare fallback: tencent_fqkline</x:v>
      </x:c>
      <x:c r="J584" s="177" t="str">
        <x:v>live</x:v>
      </x:c>
      <x:c r="K584" s="177" t="str">
        <x:v>https://akshare.akfamily.xyz/</x:v>
      </x:c>
    </x:row>
    <x:row r="585">
      <x:c r="A585" s="177" t="str">
        <x:v>588200.SH</x:v>
      </x:c>
      <x:c r="B585" s="178" t="n">
        <x:v>46195</x:v>
      </x:c>
      <x:c r="C585" s="179" t="n">
        <x:v>1.38</x:v>
      </x:c>
      <x:c r="D585" s="179" t="n">
        <x:v>1.421</x:v>
      </x:c>
      <x:c r="E585" s="179" t="n">
        <x:v>1.356</x:v>
      </x:c>
      <x:c r="F585" s="179" t="n">
        <x:v>1.41</x:v>
      </x:c>
      <x:c r="G585" s="179" t="n">
        <x:v>1.41</x:v>
      </x:c>
      <x:c r="H585" s="180" t="n">
        <x:v>16274130</x:v>
      </x:c>
      <x:c r="I585" s="177" t="str">
        <x:v>AKShare fallback: tencent_fqkline</x:v>
      </x:c>
      <x:c r="J585" s="177" t="str">
        <x:v>live</x:v>
      </x:c>
      <x:c r="K585" s="177" t="str">
        <x:v>https://akshare.akfamily.xyz/</x:v>
      </x:c>
    </x:row>
    <x:row r="586">
      <x:c r="A586" s="177" t="str">
        <x:v>588200.SH</x:v>
      </x:c>
      <x:c r="B586" s="178" t="n">
        <x:v>46196</x:v>
      </x:c>
      <x:c r="C586" s="179" t="n">
        <x:v>1.397</x:v>
      </x:c>
      <x:c r="D586" s="179" t="n">
        <x:v>1.437</x:v>
      </x:c>
      <x:c r="E586" s="179" t="n">
        <x:v>1.364</x:v>
      </x:c>
      <x:c r="F586" s="179" t="n">
        <x:v>1.393</x:v>
      </x:c>
      <x:c r="G586" s="179" t="n">
        <x:v>1.393</x:v>
      </x:c>
      <x:c r="H586" s="180" t="n">
        <x:v>11785520</x:v>
      </x:c>
      <x:c r="I586" s="177" t="str">
        <x:v>AKShare fallback: tencent_fqkline</x:v>
      </x:c>
      <x:c r="J586" s="177" t="str">
        <x:v>live</x:v>
      </x:c>
      <x:c r="K586" s="177" t="str">
        <x:v>https://akshare.akfamily.xyz/</x:v>
      </x:c>
    </x:row>
    <x:row r="587">
      <x:c r="A587" s="177" t="str">
        <x:v>588200.SH</x:v>
      </x:c>
      <x:c r="B587" s="178" t="n">
        <x:v>46197</x:v>
      </x:c>
      <x:c r="C587" s="179" t="n">
        <x:v>1.37</x:v>
      </x:c>
      <x:c r="D587" s="179" t="n">
        <x:v>1.461</x:v>
      </x:c>
      <x:c r="E587" s="179" t="n">
        <x:v>1.363</x:v>
      </x:c>
      <x:c r="F587" s="179" t="n">
        <x:v>1.459</x:v>
      </x:c>
      <x:c r="G587" s="179" t="n">
        <x:v>1.459</x:v>
      </x:c>
      <x:c r="H587" s="180" t="n">
        <x:v>16525439</x:v>
      </x:c>
      <x:c r="I587" s="177" t="str">
        <x:v>AKShare fallback: tencent_fqkline</x:v>
      </x:c>
      <x:c r="J587" s="177" t="str">
        <x:v>live</x:v>
      </x:c>
      <x:c r="K587" s="177" t="str">
        <x:v>https://akshare.akfamily.xyz/</x:v>
      </x:c>
    </x:row>
    <x:row r="588">
      <x:c r="A588" s="177" t="str">
        <x:v>588200.SH</x:v>
      </x:c>
      <x:c r="B588" s="178" t="n">
        <x:v>46198</x:v>
      </x:c>
      <x:c r="C588" s="179" t="n">
        <x:v>1.474</x:v>
      </x:c>
      <x:c r="D588" s="179" t="n">
        <x:v>1.522</x:v>
      </x:c>
      <x:c r="E588" s="179" t="n">
        <x:v>1.463</x:v>
      </x:c>
      <x:c r="F588" s="179" t="n">
        <x:v>1.517</x:v>
      </x:c>
      <x:c r="G588" s="179" t="n">
        <x:v>1.517</x:v>
      </x:c>
      <x:c r="H588" s="180" t="n">
        <x:v>17430735</x:v>
      </x:c>
      <x:c r="I588" s="177" t="str">
        <x:v>AKShare fallback: tencent_fqkline</x:v>
      </x:c>
      <x:c r="J588" s="177" t="str">
        <x:v>live</x:v>
      </x:c>
      <x:c r="K588" s="177" t="str">
        <x:v>https://akshare.akfamily.xyz/</x:v>
      </x:c>
    </x:row>
    <x:row r="589">
      <x:c r="A589" s="177" t="str">
        <x:v>588200.SH</x:v>
      </x:c>
      <x:c r="B589" s="178" t="n">
        <x:v>46199</x:v>
      </x:c>
      <x:c r="C589" s="179" t="n">
        <x:v>1.491</x:v>
      </x:c>
      <x:c r="D589" s="179" t="n">
        <x:v>1.528</x:v>
      </x:c>
      <x:c r="E589" s="179" t="n">
        <x:v>1.447</x:v>
      </x:c>
      <x:c r="F589" s="179" t="n">
        <x:v>1.496</x:v>
      </x:c>
      <x:c r="G589" s="179" t="n">
        <x:v>1.496</x:v>
      </x:c>
      <x:c r="H589" s="180" t="n">
        <x:v>15676456</x:v>
      </x:c>
      <x:c r="I589" s="177" t="str">
        <x:v>AKShare fallback: tencent_fqkline</x:v>
      </x:c>
      <x:c r="J589" s="177" t="str">
        <x:v>live</x:v>
      </x:c>
      <x:c r="K589" s="177" t="str">
        <x:v>https://akshare.akfamily.xyz/</x:v>
      </x:c>
    </x:row>
    <x:row r="590">
      <x:c r="A590" s="177" t="str">
        <x:v>588200.SH</x:v>
      </x:c>
      <x:c r="B590" s="178" t="n">
        <x:v>46202</x:v>
      </x:c>
      <x:c r="C590" s="179" t="n">
        <x:v>1.49</x:v>
      </x:c>
      <x:c r="D590" s="179" t="n">
        <x:v>1.575</x:v>
      </x:c>
      <x:c r="E590" s="179" t="n">
        <x:v>1.466</x:v>
      </x:c>
      <x:c r="F590" s="179" t="n">
        <x:v>1.573</x:v>
      </x:c>
      <x:c r="G590" s="179" t="n">
        <x:v>1.573</x:v>
      </x:c>
      <x:c r="H590" s="180" t="n">
        <x:v>12874158</x:v>
      </x:c>
      <x:c r="I590" s="177" t="str">
        <x:v>AKShare fallback: tencent_fqkline</x:v>
      </x:c>
      <x:c r="J590" s="177" t="str">
        <x:v>live</x:v>
      </x:c>
      <x:c r="K590" s="177" t="str">
        <x:v>https://akshare.akfamily.xyz/</x:v>
      </x:c>
    </x:row>
    <x:row r="591">
      <x:c r="A591" s="177" t="str">
        <x:v>588200.SH</x:v>
      </x:c>
      <x:c r="B591" s="178" t="n">
        <x:v>46203</x:v>
      </x:c>
      <x:c r="C591" s="179" t="n">
        <x:v>1.574</x:v>
      </x:c>
      <x:c r="D591" s="179" t="n">
        <x:v>1.65</x:v>
      </x:c>
      <x:c r="E591" s="179" t="n">
        <x:v>1.553</x:v>
      </x:c>
      <x:c r="F591" s="179" t="n">
        <x:v>1.645</x:v>
      </x:c>
      <x:c r="G591" s="179" t="n">
        <x:v>1.645</x:v>
      </x:c>
      <x:c r="H591" s="180" t="n">
        <x:v>11884300</x:v>
      </x:c>
      <x:c r="I591" s="177" t="str">
        <x:v>AKShare fallback: tencent_fqkline</x:v>
      </x:c>
      <x:c r="J591" s="177" t="str">
        <x:v>live</x:v>
      </x:c>
      <x:c r="K591" s="177" t="str">
        <x:v>https://akshare.akfamily.xyz/</x:v>
      </x:c>
    </x:row>
    <x:row r="592">
      <x:c r="A592" s="177" t="str">
        <x:v>588200.SH</x:v>
      </x:c>
      <x:c r="B592" s="178" t="n">
        <x:v>46204</x:v>
      </x:c>
      <x:c r="C592" s="179" t="n">
        <x:v>1.646</x:v>
      </x:c>
      <x:c r="D592" s="179" t="n">
        <x:v>1.694</x:v>
      </x:c>
      <x:c r="E592" s="179" t="n">
        <x:v>1.574</x:v>
      </x:c>
      <x:c r="F592" s="179" t="n">
        <x:v>1.604</x:v>
      </x:c>
      <x:c r="G592" s="179" t="n">
        <x:v>1.604</x:v>
      </x:c>
      <x:c r="H592" s="180" t="n">
        <x:v>15569059</x:v>
      </x:c>
      <x:c r="I592" s="177" t="str">
        <x:v>AKShare fallback: tencent_fqkline</x:v>
      </x:c>
      <x:c r="J592" s="177" t="str">
        <x:v>live</x:v>
      </x:c>
      <x:c r="K592" s="177" t="str">
        <x:v>https://akshare.akfamily.xyz/</x:v>
      </x:c>
    </x:row>
    <x:row r="593">
      <x:c r="A593" s="177" t="str">
        <x:v>588200.SH</x:v>
      </x:c>
      <x:c r="B593" s="178" t="n">
        <x:v>46205</x:v>
      </x:c>
      <x:c r="C593" s="179" t="n">
        <x:v>1.53</x:v>
      </x:c>
      <x:c r="D593" s="179" t="n">
        <x:v>1.569</x:v>
      </x:c>
      <x:c r="E593" s="179" t="n">
        <x:v>1.453</x:v>
      </x:c>
      <x:c r="F593" s="179" t="n">
        <x:v>1.472</x:v>
      </x:c>
      <x:c r="G593" s="179" t="n">
        <x:v>1.472</x:v>
      </x:c>
      <x:c r="H593" s="180" t="n">
        <x:v>16652702</x:v>
      </x:c>
      <x:c r="I593" s="177" t="str">
        <x:v>AKShare fallback: tencent_fqkline</x:v>
      </x:c>
      <x:c r="J593" s="177" t="str">
        <x:v>live</x:v>
      </x:c>
      <x:c r="K593" s="177" t="str">
        <x:v>https://akshare.akfamily.xyz/</x:v>
      </x:c>
    </x:row>
    <x:row r="594">
      <x:c r="A594" s="177" t="str">
        <x:v>588200.SH</x:v>
      </x:c>
      <x:c r="B594" s="178" t="n">
        <x:v>46206</x:v>
      </x:c>
      <x:c r="C594" s="179" t="n">
        <x:v>1.453</x:v>
      </x:c>
      <x:c r="D594" s="179" t="n">
        <x:v>1.513</x:v>
      </x:c>
      <x:c r="E594" s="179" t="n">
        <x:v>1.426</x:v>
      </x:c>
      <x:c r="F594" s="179" t="n">
        <x:v>1.458</x:v>
      </x:c>
      <x:c r="G594" s="179" t="n">
        <x:v>1.458</x:v>
      </x:c>
      <x:c r="H594" s="180" t="n">
        <x:v>14747860</x:v>
      </x:c>
      <x:c r="I594" s="177" t="str">
        <x:v>AKShare fallback: tencent_fqkline</x:v>
      </x:c>
      <x:c r="J594" s="177" t="str">
        <x:v>live</x:v>
      </x:c>
      <x:c r="K594" s="177" t="str">
        <x:v>https://akshare.akfamily.xyz/</x:v>
      </x:c>
    </x:row>
    <x:row r="595">
      <x:c r="A595" s="177" t="str">
        <x:v>588200.SH</x:v>
      </x:c>
      <x:c r="B595" s="178" t="n">
        <x:v>46209</x:v>
      </x:c>
      <x:c r="C595" s="179" t="n">
        <x:v>1.478</x:v>
      </x:c>
      <x:c r="D595" s="179" t="n">
        <x:v>1.493</x:v>
      </x:c>
      <x:c r="E595" s="179" t="n">
        <x:v>1.399</x:v>
      </x:c>
      <x:c r="F595" s="179" t="n">
        <x:v>1.467</x:v>
      </x:c>
      <x:c r="G595" s="179" t="n">
        <x:v>1.467</x:v>
      </x:c>
      <x:c r="H595" s="180" t="n">
        <x:v>16099054</x:v>
      </x:c>
      <x:c r="I595" s="177" t="str">
        <x:v>AKShare fallback: tencent_fqkline</x:v>
      </x:c>
      <x:c r="J595" s="177" t="str">
        <x:v>live</x:v>
      </x:c>
      <x:c r="K595" s="177" t="str">
        <x:v>https://akshare.akfamily.xyz/</x:v>
      </x:c>
    </x:row>
    <x:row r="596">
      <x:c r="A596" s="177" t="str">
        <x:v>588200.SH</x:v>
      </x:c>
      <x:c r="B596" s="178" t="n">
        <x:v>46210</x:v>
      </x:c>
      <x:c r="C596" s="179" t="n">
        <x:v>1.441</x:v>
      </x:c>
      <x:c r="D596" s="179" t="n">
        <x:v>1.502</x:v>
      </x:c>
      <x:c r="E596" s="179" t="n">
        <x:v>1.43</x:v>
      </x:c>
      <x:c r="F596" s="179" t="n">
        <x:v>1.477</x:v>
      </x:c>
      <x:c r="G596" s="179" t="n">
        <x:v>1.477</x:v>
      </x:c>
      <x:c r="H596" s="180" t="n">
        <x:v>14767862</x:v>
      </x:c>
      <x:c r="I596" s="177" t="str">
        <x:v>AKShare fallback: tencent_fqkline</x:v>
      </x:c>
      <x:c r="J596" s="177" t="str">
        <x:v>live</x:v>
      </x:c>
      <x:c r="K596" s="177" t="str">
        <x:v>https://akshare.akfamily.xyz/</x:v>
      </x:c>
    </x:row>
    <x:row r="597">
      <x:c r="A597" s="177" t="str">
        <x:v>588200.SH</x:v>
      </x:c>
      <x:c r="B597" s="178" t="n">
        <x:v>46211</x:v>
      </x:c>
      <x:c r="C597" s="179" t="n">
        <x:v>1.486</x:v>
      </x:c>
      <x:c r="D597" s="179" t="n">
        <x:v>1.548</x:v>
      </x:c>
      <x:c r="E597" s="179" t="n">
        <x:v>1.443</x:v>
      </x:c>
      <x:c r="F597" s="179" t="n">
        <x:v>1.495</x:v>
      </x:c>
      <x:c r="G597" s="179" t="n">
        <x:v>1.495</x:v>
      </x:c>
      <x:c r="H597" s="180" t="n">
        <x:v>15437462</x:v>
      </x:c>
      <x:c r="I597" s="177" t="str">
        <x:v>AKShare fallback: tencent_fqkline</x:v>
      </x:c>
      <x:c r="J597" s="177" t="str">
        <x:v>live</x:v>
      </x:c>
      <x:c r="K597" s="177" t="str">
        <x:v>https://akshare.akfamily.xyz/</x:v>
      </x:c>
    </x:row>
    <x:row r="598">
      <x:c r="A598" s="177" t="str">
        <x:v>588200.SH</x:v>
      </x:c>
      <x:c r="B598" s="178" t="n">
        <x:v>46212</x:v>
      </x:c>
      <x:c r="C598" s="179" t="n">
        <x:v>1.519</x:v>
      </x:c>
      <x:c r="D598" s="179" t="n">
        <x:v>1.633</x:v>
      </x:c>
      <x:c r="E598" s="179" t="n">
        <x:v>1.496</x:v>
      </x:c>
      <x:c r="F598" s="179" t="n">
        <x:v>1.632</x:v>
      </x:c>
      <x:c r="G598" s="179" t="n">
        <x:v>1.632</x:v>
      </x:c>
      <x:c r="H598" s="180" t="n">
        <x:v>15902751</x:v>
      </x:c>
      <x:c r="I598" s="177" t="str">
        <x:v>AKShare fallback: tencent_fqkline</x:v>
      </x:c>
      <x:c r="J598" s="177" t="str">
        <x:v>live</x:v>
      </x:c>
      <x:c r="K598" s="177" t="str">
        <x:v>https://akshare.akfamily.xyz/</x:v>
      </x:c>
    </x:row>
    <x:row r="599">
      <x:c r="A599" s="177" t="str">
        <x:v>588200.SH</x:v>
      </x:c>
      <x:c r="B599" s="178" t="n">
        <x:v>46213</x:v>
      </x:c>
      <x:c r="C599" s="179" t="n">
        <x:v>1.65</x:v>
      </x:c>
      <x:c r="D599" s="179" t="n">
        <x:v>1.671</x:v>
      </x:c>
      <x:c r="E599" s="179" t="n">
        <x:v>1.52</x:v>
      </x:c>
      <x:c r="F599" s="179" t="n">
        <x:v>1.522</x:v>
      </x:c>
      <x:c r="G599" s="179" t="n">
        <x:v>1.522</x:v>
      </x:c>
      <x:c r="H599" s="180" t="n">
        <x:v>18276707</x:v>
      </x:c>
      <x:c r="I599" s="177" t="str">
        <x:v>AKShare fallback: tencent_fqkline</x:v>
      </x:c>
      <x:c r="J599" s="177" t="str">
        <x:v>live</x:v>
      </x:c>
      <x:c r="K599" s="177" t="str">
        <x:v>https://akshare.akfamily.xyz/</x:v>
      </x:c>
    </x:row>
    <x:row r="600">
      <x:c r="A600" s="177" t="str">
        <x:v>588200.SH</x:v>
      </x:c>
      <x:c r="B600" s="178" t="n">
        <x:v>46216</x:v>
      </x:c>
      <x:c r="C600" s="179" t="n">
        <x:v>1.499</x:v>
      </x:c>
      <x:c r="D600" s="179" t="n">
        <x:v>1.546</x:v>
      </x:c>
      <x:c r="E600" s="179" t="n">
        <x:v>1.431</x:v>
      </x:c>
      <x:c r="F600" s="179" t="n">
        <x:v>1.444</x:v>
      </x:c>
      <x:c r="G600" s="179" t="n">
        <x:v>1.444</x:v>
      </x:c>
      <x:c r="H600" s="180" t="n">
        <x:v>16735665</x:v>
      </x:c>
      <x:c r="I600" s="177" t="str">
        <x:v>AKShare fallback: tencent_fqkline</x:v>
      </x:c>
      <x:c r="J600" s="177" t="str">
        <x:v>live</x:v>
      </x:c>
      <x:c r="K600" s="177" t="str">
        <x:v>https://akshare.akfamily.xyz/</x:v>
      </x:c>
    </x:row>
    <x:row r="601">
      <x:c r="A601" s="177" t="str">
        <x:v>588200.SH</x:v>
      </x:c>
      <x:c r="B601" s="178" t="n">
        <x:v>46217</x:v>
      </x:c>
      <x:c r="C601" s="179" t="n">
        <x:v>1.436</x:v>
      </x:c>
      <x:c r="D601" s="179" t="n">
        <x:v>1.476</x:v>
      </x:c>
      <x:c r="E601" s="179" t="n">
        <x:v>1.368</x:v>
      </x:c>
      <x:c r="F601" s="179" t="n">
        <x:v>1.467</x:v>
      </x:c>
      <x:c r="G601" s="179" t="n">
        <x:v>1.467</x:v>
      </x:c>
      <x:c r="H601" s="180" t="n">
        <x:v>18941520</x:v>
      </x:c>
      <x:c r="I601" s="177" t="str">
        <x:v>AKShare fallback: tencent_fqkline</x:v>
      </x:c>
      <x:c r="J601" s="177" t="str">
        <x:v>live</x:v>
      </x:c>
      <x:c r="K601" s="177" t="str">
        <x:v>https://akshare.akfamily.xyz/</x:v>
      </x:c>
    </x:row>
    <x:row r="602">
      <x:c r="A602" s="177" t="str">
        <x:v>588200.SH</x:v>
      </x:c>
      <x:c r="B602" s="178" t="n">
        <x:v>46218</x:v>
      </x:c>
      <x:c r="C602" s="179" t="n">
        <x:v>1.474</x:v>
      </x:c>
      <x:c r="D602" s="179" t="n">
        <x:v>1.478</x:v>
      </x:c>
      <x:c r="E602" s="179" t="n">
        <x:v>1.369</x:v>
      </x:c>
      <x:c r="F602" s="179" t="n">
        <x:v>1.38</x:v>
      </x:c>
      <x:c r="G602" s="179" t="n">
        <x:v>1.38</x:v>
      </x:c>
      <x:c r="H602" s="180" t="n">
        <x:v>14992691</x:v>
      </x:c>
      <x:c r="I602" s="177" t="str">
        <x:v>AKShare fallback: tencent_fqkline</x:v>
      </x:c>
      <x:c r="J602" s="177" t="str">
        <x:v>live</x:v>
      </x:c>
      <x:c r="K602" s="177" t="str">
        <x:v>https://akshare.akfamily.xyz/</x:v>
      </x:c>
    </x:row>
    <x:row r="603">
      <x:c r="A603" s="177" t="str">
        <x:v>588200.SH</x:v>
      </x:c>
      <x:c r="B603" s="178" t="n">
        <x:v>46219</x:v>
      </x:c>
      <x:c r="C603" s="179" t="n">
        <x:v>1.339</x:v>
      </x:c>
      <x:c r="D603" s="179" t="n">
        <x:v>1.399</x:v>
      </x:c>
      <x:c r="E603" s="179" t="n">
        <x:v>1.297</x:v>
      </x:c>
      <x:c r="F603" s="179" t="n">
        <x:v>1.31</x:v>
      </x:c>
      <x:c r="G603" s="179" t="n">
        <x:v>1.31</x:v>
      </x:c>
      <x:c r="H603" s="180" t="n">
        <x:v>17033385</x:v>
      </x:c>
      <x:c r="I603" s="177" t="str">
        <x:v>AKShare fallback: tencent_fqkline</x:v>
      </x:c>
      <x:c r="J603" s="177" t="str">
        <x:v>live</x:v>
      </x:c>
      <x:c r="K603" s="177" t="str">
        <x:v>https://akshare.akfamily.xyz/</x:v>
      </x:c>
    </x:row>
    <x:row r="604">
      <x:c r="A604" s="177" t="str">
        <x:v>588200.SH</x:v>
      </x:c>
      <x:c r="B604" s="178" t="n">
        <x:v>46220</x:v>
      </x:c>
      <x:c r="C604" s="179" t="n">
        <x:v>1.289</x:v>
      </x:c>
      <x:c r="D604" s="179" t="n">
        <x:v>1.31</x:v>
      </x:c>
      <x:c r="E604" s="179" t="n">
        <x:v>1.195</x:v>
      </x:c>
      <x:c r="F604" s="179" t="n">
        <x:v>1.204</x:v>
      </x:c>
      <x:c r="G604" s="179" t="n">
        <x:v>1.204</x:v>
      </x:c>
      <x:c r="H604" s="180" t="n">
        <x:v>22294115</x:v>
      </x:c>
      <x:c r="I604" s="177" t="str">
        <x:v>AKShare fallback: tencent_fqkline</x:v>
      </x:c>
      <x:c r="J604" s="177" t="str">
        <x:v>live</x:v>
      </x:c>
      <x:c r="K604" s="177" t="str">
        <x:v>https://akshare.akfamily.xyz/</x:v>
      </x:c>
    </x:row>
    <x:row r="605">
      <x:c r="A605" s="177" t="str">
        <x:v>588200.SH</x:v>
      </x:c>
      <x:c r="B605" s="178" t="n">
        <x:v>46223</x:v>
      </x:c>
      <x:c r="C605" s="179" t="n">
        <x:v>1.237</x:v>
      </x:c>
      <x:c r="D605" s="179" t="n">
        <x:v>1.253</x:v>
      </x:c>
      <x:c r="E605" s="179" t="n">
        <x:v>1.133</x:v>
      </x:c>
      <x:c r="F605" s="179" t="n">
        <x:v>1.18</x:v>
      </x:c>
      <x:c r="G605" s="179" t="n">
        <x:v>1.18</x:v>
      </x:c>
      <x:c r="H605" s="180" t="n">
        <x:v>22311440</x:v>
      </x:c>
      <x:c r="I605" s="177" t="str">
        <x:v>AKShare fallback: tencent_fqkline</x:v>
      </x:c>
      <x:c r="J605" s="177" t="str">
        <x:v>live</x:v>
      </x:c>
      <x:c r="K605" s="177" t="str">
        <x:v>https://akshare.akfamily.xyz/</x:v>
      </x:c>
    </x:row>
    <x:row r="606">
      <x:c r="A606" s="177" t="str">
        <x:v>588200.SH</x:v>
      </x:c>
      <x:c r="B606" s="178" t="n">
        <x:v>46224</x:v>
      </x:c>
      <x:c r="C606" s="179" t="n">
        <x:v>1.202</x:v>
      </x:c>
      <x:c r="D606" s="179" t="n">
        <x:v>1.352</x:v>
      </x:c>
      <x:c r="E606" s="179" t="n">
        <x:v>1.13</x:v>
      </x:c>
      <x:c r="F606" s="179" t="n">
        <x:v>1.349</x:v>
      </x:c>
      <x:c r="G606" s="179" t="n">
        <x:v>1.349</x:v>
      </x:c>
      <x:c r="H606" s="180" t="n">
        <x:v>72480369</x:v>
      </x:c>
      <x:c r="I606" s="177" t="str">
        <x:v>AKShare fallback: tencent_fqkline</x:v>
      </x:c>
      <x:c r="J606" s="177" t="str">
        <x:v>live</x:v>
      </x:c>
      <x:c r="K606" s="177" t="str">
        <x:v>https://akshare.akfamily.xyz/</x:v>
      </x:c>
    </x:row>
    <x:row r="607">
      <x:c r="A607" s="177" t="str">
        <x:v>588200.SH</x:v>
      </x:c>
      <x:c r="B607" s="178" t="n">
        <x:v>46225</x:v>
      </x:c>
      <x:c r="C607" s="179" t="n">
        <x:v>1.302</x:v>
      </x:c>
      <x:c r="D607" s="179" t="n">
        <x:v>1.375</x:v>
      </x:c>
      <x:c r="E607" s="179" t="n">
        <x:v>1.29</x:v>
      </x:c>
      <x:c r="F607" s="179" t="n">
        <x:v>1.304</x:v>
      </x:c>
      <x:c r="G607" s="179" t="n">
        <x:v>1.304</x:v>
      </x:c>
      <x:c r="H607" s="180" t="n">
        <x:v>69432114</x:v>
      </x:c>
      <x:c r="I607" s="177" t="str">
        <x:v>AKShare fallback: tencent_fqkline</x:v>
      </x:c>
      <x:c r="J607" s="177" t="str">
        <x:v>live</x:v>
      </x:c>
      <x:c r="K607" s="177" t="str">
        <x:v>https://akshare.akfamily.xyz/</x:v>
      </x:c>
    </x:row>
    <x:row r="608">
      <x:c r="A608" s="177" t="str">
        <x:v>588200.SH</x:v>
      </x:c>
      <x:c r="B608" s="178" t="n">
        <x:v>46226</x:v>
      </x:c>
      <x:c r="C608" s="179" t="n">
        <x:v>1.316</x:v>
      </x:c>
      <x:c r="D608" s="179" t="n">
        <x:v>1.325</x:v>
      </x:c>
      <x:c r="E608" s="179" t="n">
        <x:v>1.235</x:v>
      </x:c>
      <x:c r="F608" s="179" t="n">
        <x:v>1.252</x:v>
      </x:c>
      <x:c r="G608" s="179" t="n">
        <x:v>1.252</x:v>
      </x:c>
      <x:c r="H608" s="180" t="n">
        <x:v>44511106</x:v>
      </x:c>
      <x:c r="I608" s="177" t="str">
        <x:v>AKShare fallback: tencent_fqkline</x:v>
      </x:c>
      <x:c r="J608" s="177" t="str">
        <x:v>live</x:v>
      </x:c>
      <x:c r="K608" s="177" t="str">
        <x:v>https://akshare.akfamily.xyz/</x:v>
      </x:c>
    </x:row>
    <x:row r="609">
      <x:c r="A609" s="177" t="str">
        <x:v>588200.SH</x:v>
      </x:c>
      <x:c r="B609" s="178" t="n">
        <x:v>46227</x:v>
      </x:c>
      <x:c r="C609" s="179" t="n">
        <x:v>1.225</x:v>
      </x:c>
      <x:c r="D609" s="179" t="n">
        <x:v>1.292</x:v>
      </x:c>
      <x:c r="E609" s="179" t="n">
        <x:v>1.223</x:v>
      </x:c>
      <x:c r="F609" s="179" t="n">
        <x:v>1.258</x:v>
      </x:c>
      <x:c r="G609" s="179" t="n">
        <x:v>1.258</x:v>
      </x:c>
      <x:c r="H609" s="180" t="n">
        <x:v>41318994</x:v>
      </x:c>
      <x:c r="I609" s="177" t="str">
        <x:v>AKShare fallback: tencent_fqkline</x:v>
      </x:c>
      <x:c r="J609" s="177" t="str">
        <x:v>live</x:v>
      </x:c>
      <x:c r="K609" s="177" t="str">
        <x:v>https://akshare.akfamily.xyz/</x:v>
      </x:c>
    </x:row>
    <x:row r="610">
      <x:c r="A610" s="177" t="str">
        <x:v>588200.SH</x:v>
      </x:c>
      <x:c r="B610" s="178" t="n">
        <x:v>46230</x:v>
      </x:c>
      <x:c r="C610" s="179" t="n">
        <x:v>1.25</x:v>
      </x:c>
      <x:c r="D610" s="179" t="n">
        <x:v>1.286</x:v>
      </x:c>
      <x:c r="E610" s="179" t="n">
        <x:v>1.205</x:v>
      </x:c>
      <x:c r="F610" s="179" t="n">
        <x:v>1.277</x:v>
      </x:c>
      <x:c r="G610" s="179" t="n">
        <x:v>1.277</x:v>
      </x:c>
      <x:c r="H610" s="180" t="n">
        <x:v>36530651</x:v>
      </x:c>
      <x:c r="I610" s="177" t="str">
        <x:v>AKShare fallback: tencent_fqkline</x:v>
      </x:c>
      <x:c r="J610" s="177" t="str">
        <x:v>live</x:v>
      </x:c>
      <x:c r="K610" s="177" t="str">
        <x:v>https://akshare.akfamily.xyz/</x:v>
      </x:c>
    </x:row>
    <x:row r="611">
      <x:c r="A611" s="177" t="str">
        <x:v>588200.SH</x:v>
      </x:c>
      <x:c r="B611" s="178" t="n">
        <x:v>46231</x:v>
      </x:c>
      <x:c r="C611" s="179" t="n">
        <x:v>1.236</x:v>
      </x:c>
      <x:c r="D611" s="179" t="n">
        <x:v>1.268</x:v>
      </x:c>
      <x:c r="E611" s="179" t="n">
        <x:v>1.163</x:v>
      </x:c>
      <x:c r="F611" s="179" t="n">
        <x:v>1.175</x:v>
      </x:c>
      <x:c r="G611" s="179" t="n">
        <x:v>1.175</x:v>
      </x:c>
      <x:c r="H611" s="180" t="n">
        <x:v>46746706</x:v>
      </x:c>
      <x:c r="I611" s="177" t="str">
        <x:v>AKShare fallback: tencent_fqkline</x:v>
      </x:c>
      <x:c r="J611" s="177" t="str">
        <x:v>live</x:v>
      </x:c>
      <x:c r="K611" s="177" t="str">
        <x:v>https://akshare.akfamily.xyz/</x:v>
      </x:c>
    </x:row>
    <x:row r="612">
      <x:c r="A612" s="177" t="str">
        <x:v>588200.SH</x:v>
      </x:c>
      <x:c r="B612" s="178" t="n">
        <x:v>46232</x:v>
      </x:c>
      <x:c r="C612" s="179" t="n">
        <x:v>1.175</x:v>
      </x:c>
      <x:c r="D612" s="179" t="n">
        <x:v>1.197</x:v>
      </x:c>
      <x:c r="E612" s="179" t="n">
        <x:v>1.103</x:v>
      </x:c>
      <x:c r="F612" s="179" t="n">
        <x:v>1.167</x:v>
      </x:c>
      <x:c r="G612" s="179" t="n">
        <x:v>1.167</x:v>
      </x:c>
      <x:c r="H612" s="180" t="n">
        <x:v>45755990</x:v>
      </x:c>
      <x:c r="I612" s="177" t="str">
        <x:v>AKShare fallback: tencent_fqkline</x:v>
      </x:c>
      <x:c r="J612" s="177" t="str">
        <x:v>live</x:v>
      </x:c>
      <x:c r="K612" s="177" t="str">
        <x:v>https://akshare.akfamily.xyz/</x:v>
      </x:c>
    </x:row>
    <x:row r="613">
      <x:c r="A613" s="177" t="str">
        <x:v>588200.SH</x:v>
      </x:c>
      <x:c r="B613" s="178" t="n">
        <x:v>46233</x:v>
      </x:c>
      <x:c r="C613" s="179" t="n">
        <x:v>1.145</x:v>
      </x:c>
      <x:c r="D613" s="179" t="n">
        <x:v>1.156</x:v>
      </x:c>
      <x:c r="E613" s="179" t="n">
        <x:v>1.06</x:v>
      </x:c>
      <x:c r="F613" s="179" t="n">
        <x:v>1.077</x:v>
      </x:c>
      <x:c r="G613" s="179" t="n">
        <x:v>1.077</x:v>
      </x:c>
      <x:c r="H613" s="180" t="n">
        <x:v>52547764</x:v>
      </x:c>
      <x:c r="I613" s="177" t="str">
        <x:v>AKShare fallback: tencent_fqkline</x:v>
      </x:c>
      <x:c r="J613" s="177" t="str">
        <x:v>live</x:v>
      </x:c>
      <x:c r="K613" s="177" t="str">
        <x:v>https://akshare.akfamily.xyz/</x:v>
      </x:c>
    </x:row>
    <x:row r="614">
      <x:c r="A614" s="177" t="str">
        <x:v>588200.SH</x:v>
      </x:c>
      <x:c r="B614" s="178" t="n">
        <x:v>46234</x:v>
      </x:c>
      <x:c r="C614" s="179" t="n">
        <x:v>1.184</x:v>
      </x:c>
      <x:c r="D614" s="179" t="n">
        <x:v>1.204</x:v>
      </x:c>
      <x:c r="E614" s="179" t="n">
        <x:v>1.115</x:v>
      </x:c>
      <x:c r="F614" s="179" t="n">
        <x:v>1.115</x:v>
      </x:c>
      <x:c r="G614" s="179" t="n">
        <x:v>1.115</x:v>
      </x:c>
      <x:c r="H614" s="180" t="n">
        <x:v>56539412</x:v>
      </x:c>
      <x:c r="I614" s="177" t="str">
        <x:v>AKShare fallback: tencent_fqkline</x:v>
      </x:c>
      <x:c r="J614" s="177" t="str">
        <x:v>live</x:v>
      </x:c>
      <x:c r="K614" s="177" t="str">
        <x:v>https://akshare.akfamily.xyz/</x:v>
      </x:c>
    </x:row>
    <x:row r="615">
      <x:c r="A615" s="177" t="str">
        <x:v>588200.SH</x:v>
      </x:c>
      <x:c r="B615" s="178" t="n">
        <x:v>46237</x:v>
      </x:c>
      <x:c r="C615" s="179" t="n">
        <x:v>1.092</x:v>
      </x:c>
      <x:c r="D615" s="179" t="n">
        <x:v>1.105</x:v>
      </x:c>
      <x:c r="E615" s="179" t="n">
        <x:v>1.04</x:v>
      </x:c>
      <x:c r="F615" s="179" t="n">
        <x:v>1.041</x:v>
      </x:c>
      <x:c r="G615" s="179" t="n">
        <x:v>1.041</x:v>
      </x:c>
      <x:c r="H615" s="180" t="n">
        <x:v>45599865</x:v>
      </x:c>
      <x:c r="I615" s="177" t="str">
        <x:v>AKShare fallback: tencent_fqkline</x:v>
      </x:c>
      <x:c r="J615" s="177" t="str">
        <x:v>live</x:v>
      </x:c>
      <x:c r="K615" s="177" t="str">
        <x:v>https://akshare.akfamily.xyz/</x:v>
      </x:c>
    </x:row>
    <x:row r="616">
      <x:c r="A616" s="177" t="str">
        <x:v>588200.SH</x:v>
      </x:c>
      <x:c r="B616" s="178" t="n">
        <x:v>46238</x:v>
      </x:c>
      <x:c r="C616" s="179" t="n">
        <x:v>1.051</x:v>
      </x:c>
      <x:c r="D616" s="179" t="n">
        <x:v>1.111</x:v>
      </x:c>
      <x:c r="E616" s="179" t="n">
        <x:v>1.044</x:v>
      </x:c>
      <x:c r="F616" s="179" t="n">
        <x:v>1.099</x:v>
      </x:c>
      <x:c r="G616" s="179" t="n">
        <x:v>1.099</x:v>
      </x:c>
      <x:c r="H616" s="180" t="n">
        <x:v>46515242</x:v>
      </x:c>
      <x:c r="I616" s="177" t="str">
        <x:v>AKShare fallback: tencent_fqkline</x:v>
      </x:c>
      <x:c r="J616" s="177" t="str">
        <x:v>live</x:v>
      </x:c>
      <x:c r="K616" s="177" t="str">
        <x:v>https://akshare.akfamily.xyz/</x:v>
      </x:c>
    </x:row>
    <x:row r="617">
      <x:c r="A617" s="177" t="str">
        <x:v>588200.SH</x:v>
      </x:c>
      <x:c r="B617" s="178" t="n">
        <x:v>46239</x:v>
      </x:c>
      <x:c r="C617" s="179" t="n">
        <x:v>1.098</x:v>
      </x:c>
      <x:c r="D617" s="179" t="n">
        <x:v>1.185</x:v>
      </x:c>
      <x:c r="E617" s="179" t="n">
        <x:v>1.092</x:v>
      </x:c>
      <x:c r="F617" s="179" t="n">
        <x:v>1.166</x:v>
      </x:c>
      <x:c r="G617" s="179" t="n">
        <x:v>1.166</x:v>
      </x:c>
      <x:c r="H617" s="180" t="n">
        <x:v>54560153</x:v>
      </x:c>
      <x:c r="I617" s="177" t="str">
        <x:v>AKShare fallback: tencent_fqkline</x:v>
      </x:c>
      <x:c r="J617" s="177" t="str">
        <x:v>live</x:v>
      </x:c>
      <x:c r="K617" s="177" t="str">
        <x:v>https://akshare.akfamily.xyz/</x:v>
      </x:c>
    </x:row>
    <x:row r="618">
      <x:c r="A618" s="177" t="str">
        <x:v>588200.SH</x:v>
      </x:c>
      <x:c r="B618" s="178" t="n">
        <x:v>46240</x:v>
      </x:c>
      <x:c r="C618" s="179" t="n">
        <x:v>1.131</x:v>
      </x:c>
      <x:c r="D618" s="179" t="n">
        <x:v>1.202</x:v>
      </x:c>
      <x:c r="E618" s="179" t="n">
        <x:v>1.118</x:v>
      </x:c>
      <x:c r="F618" s="179" t="n">
        <x:v>1.18</x:v>
      </x:c>
      <x:c r="G618" s="179" t="n">
        <x:v>1.18</x:v>
      </x:c>
      <x:c r="H618" s="180" t="n">
        <x:v>41521341</x:v>
      </x:c>
      <x:c r="I618" s="177" t="str">
        <x:v>AKShare fallback: tencent_fqkline</x:v>
      </x:c>
      <x:c r="J618" s="177" t="str">
        <x:v>live</x:v>
      </x:c>
      <x:c r="K618" s="177" t="str">
        <x:v>https://akshare.akfamily.xyz/</x:v>
      </x:c>
    </x:row>
    <x:row r="619">
      <x:c r="A619" s="177" t="str">
        <x:v>588200.SH</x:v>
      </x:c>
      <x:c r="B619" s="178" t="n">
        <x:v>46241</x:v>
      </x:c>
      <x:c r="C619" s="179" t="n">
        <x:v>1.175</x:v>
      </x:c>
      <x:c r="D619" s="179" t="n">
        <x:v>1.223</x:v>
      </x:c>
      <x:c r="E619" s="179" t="n">
        <x:v>1.17</x:v>
      </x:c>
      <x:c r="F619" s="179" t="n">
        <x:v>1.217</x:v>
      </x:c>
      <x:c r="G619" s="179" t="n">
        <x:v>1.217</x:v>
      </x:c>
      <x:c r="H619" s="180" t="n">
        <x:v>35825160</x:v>
      </x:c>
      <x:c r="I619" s="177" t="str">
        <x:v>AKShare fallback: tencent_fqkline</x:v>
      </x:c>
      <x:c r="J619" s="177" t="str">
        <x:v>live</x:v>
      </x:c>
      <x:c r="K619" s="177" t="str">
        <x:v>https://akshare.akfamily.xyz/</x:v>
      </x:c>
    </x:row>
    <x:row r="620">
      <x:c r="A620" s="177" t="str">
        <x:v>588200.SH</x:v>
      </x:c>
      <x:c r="B620" s="178" t="n">
        <x:v>46244</x:v>
      </x:c>
      <x:c r="C620" s="179" t="n">
        <x:v>1.223</x:v>
      </x:c>
      <x:c r="D620" s="179" t="n">
        <x:v>1.229</x:v>
      </x:c>
      <x:c r="E620" s="179" t="n">
        <x:v>1.185</x:v>
      </x:c>
      <x:c r="F620" s="179" t="n">
        <x:v>1.216</x:v>
      </x:c>
      <x:c r="G620" s="179" t="n">
        <x:v>1.216</x:v>
      </x:c>
      <x:c r="H620" s="180" t="n">
        <x:v>27415773</x:v>
      </x:c>
      <x:c r="I620" s="177" t="str">
        <x:v>AKShare fallback: tencent_fqkline</x:v>
      </x:c>
      <x:c r="J620" s="177" t="str">
        <x:v>live</x:v>
      </x:c>
      <x:c r="K620" s="177" t="str">
        <x:v>https://akshare.akfamily.xyz/</x:v>
      </x:c>
    </x:row>
    <x:row r="621">
      <x:c r="A621" s="177" t="str">
        <x:v>588200.SH</x:v>
      </x:c>
      <x:c r="B621" s="178" t="n">
        <x:v>46245</x:v>
      </x:c>
      <x:c r="C621" s="179" t="n">
        <x:v>1.2</x:v>
      </x:c>
      <x:c r="D621" s="179" t="n">
        <x:v>1.228</x:v>
      </x:c>
      <x:c r="E621" s="179" t="n">
        <x:v>1.18</x:v>
      </x:c>
      <x:c r="F621" s="179" t="n">
        <x:v>1.196</x:v>
      </x:c>
      <x:c r="G621" s="179" t="n">
        <x:v>1.196</x:v>
      </x:c>
      <x:c r="H621" s="180" t="n">
        <x:v>26445301</x:v>
      </x:c>
      <x:c r="I621" s="177" t="str">
        <x:v>AKShare fallback: tencent_fqkline</x:v>
      </x:c>
      <x:c r="J621" s="177" t="str">
        <x:v>live</x:v>
      </x:c>
      <x:c r="K621" s="177" t="str">
        <x:v>https://akshare.akfamily.xyz/</x:v>
      </x:c>
    </x:row>
    <x:row r="622">
      <x:c r="A622" s="177" t="str">
        <x:v>588200.SH</x:v>
      </x:c>
      <x:c r="B622" s="178" t="n">
        <x:v>46246</x:v>
      </x:c>
      <x:c r="C622" s="179" t="n">
        <x:v>1.199</x:v>
      </x:c>
      <x:c r="D622" s="179" t="n">
        <x:v>1.23</x:v>
      </x:c>
      <x:c r="E622" s="179" t="n">
        <x:v>1.194</x:v>
      </x:c>
      <x:c r="F622" s="179" t="n">
        <x:v>1.218</x:v>
      </x:c>
      <x:c r="G622" s="179" t="n">
        <x:v>1.218</x:v>
      </x:c>
      <x:c r="H622" s="180" t="n">
        <x:v>26868284</x:v>
      </x:c>
      <x:c r="I622" s="177" t="str">
        <x:v>AKShare fallback: tencent_fqkline</x:v>
      </x:c>
      <x:c r="J622" s="177" t="str">
        <x:v>live</x:v>
      </x:c>
      <x:c r="K622" s="177" t="str">
        <x:v>https://akshare.akfamily.xyz/</x:v>
      </x:c>
    </x:row>
    <x:row r="623">
      <x:c r="A623" s="177" t="str">
        <x:v>588200.SH</x:v>
      </x:c>
      <x:c r="B623" s="178" t="n">
        <x:v>46247</x:v>
      </x:c>
      <x:c r="C623" s="179" t="n">
        <x:v>1.24</x:v>
      </x:c>
      <x:c r="D623" s="179" t="n">
        <x:v>1.26</x:v>
      </x:c>
      <x:c r="E623" s="179" t="n">
        <x:v>1.203</x:v>
      </x:c>
      <x:c r="F623" s="179" t="n">
        <x:v>1.204</x:v>
      </x:c>
      <x:c r="G623" s="179" t="n">
        <x:v>1.204</x:v>
      </x:c>
      <x:c r="H623" s="180" t="n">
        <x:v>33295838</x:v>
      </x:c>
      <x:c r="I623" s="177" t="str">
        <x:v>AKShare fallback: tencent_fqkline</x:v>
      </x:c>
      <x:c r="J623" s="177" t="str">
        <x:v>live</x:v>
      </x:c>
      <x:c r="K623" s="177" t="str">
        <x:v>https://akshare.akfamily.xyz/</x:v>
      </x:c>
    </x:row>
    <x:row r="624">
      <x:c r="A624" s="177" t="str">
        <x:v>588200.SH</x:v>
      </x:c>
      <x:c r="B624" s="178" t="n">
        <x:v>46248</x:v>
      </x:c>
      <x:c r="C624" s="179" t="n">
        <x:v>1.222</x:v>
      </x:c>
      <x:c r="D624" s="179" t="n">
        <x:v>1.227</x:v>
      </x:c>
      <x:c r="E624" s="179" t="n">
        <x:v>1.189</x:v>
      </x:c>
      <x:c r="F624" s="179" t="n">
        <x:v>1.212</x:v>
      </x:c>
      <x:c r="G624" s="179" t="n">
        <x:v>1.212</x:v>
      </x:c>
      <x:c r="H624" s="180" t="n">
        <x:v>27648029</x:v>
      </x:c>
      <x:c r="I624" s="177" t="str">
        <x:v>AKShare fallback: tencent_fqkline</x:v>
      </x:c>
      <x:c r="J624" s="177" t="str">
        <x:v>live</x:v>
      </x:c>
      <x:c r="K624" s="177" t="str">
        <x:v>https://akshare.akfamily.xyz/</x:v>
      </x:c>
    </x:row>
    <x:row r="625">
      <x:c r="A625" s="177" t="str">
        <x:v>588200.SH</x:v>
      </x:c>
      <x:c r="B625" s="178" t="n">
        <x:v>46251</x:v>
      </x:c>
      <x:c r="C625" s="179" t="n">
        <x:v>1.212</x:v>
      </x:c>
      <x:c r="D625" s="179" t="n">
        <x:v>1.275</x:v>
      </x:c>
      <x:c r="E625" s="179" t="n">
        <x:v>1.212</x:v>
      </x:c>
      <x:c r="F625" s="179" t="n">
        <x:v>1.275</x:v>
      </x:c>
      <x:c r="G625" s="179" t="n">
        <x:v>1.275</x:v>
      </x:c>
      <x:c r="H625" s="180" t="n">
        <x:v>36622449</x:v>
      </x:c>
      <x:c r="I625" s="177" t="str">
        <x:v>AKShare fallback: tencent_fqkline</x:v>
      </x:c>
      <x:c r="J625" s="177" t="str">
        <x:v>live</x:v>
      </x:c>
      <x:c r="K625" s="177" t="str">
        <x:v>https://akshare.akfamily.xyz/</x:v>
      </x:c>
    </x:row>
    <x:row r="626">
      <x:c r="A626" s="177" t="str">
        <x:v>588200.SH</x:v>
      </x:c>
      <x:c r="B626" s="178" t="n">
        <x:v>46252</x:v>
      </x:c>
      <x:c r="C626" s="179" t="n">
        <x:v>1.273</x:v>
      </x:c>
      <x:c r="D626" s="179" t="n">
        <x:v>1.285</x:v>
      </x:c>
      <x:c r="E626" s="179" t="n">
        <x:v>1.245</x:v>
      </x:c>
      <x:c r="F626" s="179" t="n">
        <x:v>1.275</x:v>
      </x:c>
      <x:c r="G626" s="179" t="n">
        <x:v>1.275</x:v>
      </x:c>
      <x:c r="H626" s="180" t="n">
        <x:v>31280784</x:v>
      </x:c>
      <x:c r="I626" s="177" t="str">
        <x:v>AKShare fallback: tencent_fqkline</x:v>
      </x:c>
      <x:c r="J626" s="177" t="str">
        <x:v>live</x:v>
      </x:c>
      <x:c r="K626" s="177" t="str">
        <x:v>https://akshare.akfamily.xyz/</x:v>
      </x:c>
    </x:row>
    <x:row r="627">
      <x:c r="A627" s="177" t="str">
        <x:v>588200.SH</x:v>
      </x:c>
      <x:c r="B627" s="178" t="n">
        <x:v>46253</x:v>
      </x:c>
      <x:c r="C627" s="179" t="n">
        <x:v>1.24</x:v>
      </x:c>
      <x:c r="D627" s="179" t="n">
        <x:v>1.244</x:v>
      </x:c>
      <x:c r="E627" s="179" t="n">
        <x:v>1.165</x:v>
      </x:c>
      <x:c r="F627" s="179" t="n">
        <x:v>1.177</x:v>
      </x:c>
      <x:c r="G627" s="179" t="n">
        <x:v>1.177</x:v>
      </x:c>
      <x:c r="H627" s="180" t="n">
        <x:v>42287749</x:v>
      </x:c>
      <x:c r="I627" s="177" t="str">
        <x:v>AKShare fallback: tencent_fqkline</x:v>
      </x:c>
      <x:c r="J627" s="177" t="str">
        <x:v>live</x:v>
      </x:c>
      <x:c r="K627" s="177" t="str">
        <x:v>https://akshare.akfamily.xyz/</x:v>
      </x:c>
    </x:row>
    <x:row r="628">
      <x:c r="A628" s="177" t="str">
        <x:v>588200.SH</x:v>
      </x:c>
      <x:c r="B628" s="178" t="n">
        <x:v>46254</x:v>
      </x:c>
      <x:c r="C628" s="179" t="n">
        <x:v>1.193</x:v>
      </x:c>
      <x:c r="D628" s="179" t="n">
        <x:v>1.2</x:v>
      </x:c>
      <x:c r="E628" s="179" t="n">
        <x:v>1.158</x:v>
      </x:c>
      <x:c r="F628" s="179" t="n">
        <x:v>1.172</x:v>
      </x:c>
      <x:c r="G628" s="179" t="n">
        <x:v>1.172</x:v>
      </x:c>
      <x:c r="H628" s="180" t="n">
        <x:v>26985082</x:v>
      </x:c>
      <x:c r="I628" s="177" t="str">
        <x:v>AKShare fallback: tencent_fqkline</x:v>
      </x:c>
      <x:c r="J628" s="177" t="str">
        <x:v>live</x:v>
      </x:c>
      <x:c r="K628" s="177" t="str">
        <x:v>https://akshare.akfamily.xyz/</x:v>
      </x:c>
    </x:row>
    <x:row r="629">
      <x:c r="A629" s="177" t="str">
        <x:v>588200.SH</x:v>
      </x:c>
      <x:c r="B629" s="178" t="n">
        <x:v>46255</x:v>
      </x:c>
      <x:c r="C629" s="179" t="n">
        <x:v>1.171</x:v>
      </x:c>
      <x:c r="D629" s="179" t="n">
        <x:v>1.194</x:v>
      </x:c>
      <x:c r="E629" s="179" t="n">
        <x:v>1.162</x:v>
      </x:c>
      <x:c r="F629" s="179" t="n">
        <x:v>1.173</x:v>
      </x:c>
      <x:c r="G629" s="179" t="n">
        <x:v>1.173</x:v>
      </x:c>
      <x:c r="H629" s="180" t="n">
        <x:v>22589968</x:v>
      </x:c>
      <x:c r="I629" s="177" t="str">
        <x:v>AKShare fallback: tencent_fqkline</x:v>
      </x:c>
      <x:c r="J629" s="177" t="str">
        <x:v>live</x:v>
      </x:c>
      <x:c r="K629" s="177" t="str">
        <x:v>https://akshare.akfamily.xyz/</x:v>
      </x:c>
    </x:row>
    <x:row r="630">
      <x:c r="A630" s="177" t="str">
        <x:v>588200.SH</x:v>
      </x:c>
      <x:c r="B630" s="178" t="n">
        <x:v>46258</x:v>
      </x:c>
      <x:c r="C630" s="179" t="n">
        <x:v>1.17</x:v>
      </x:c>
      <x:c r="D630" s="179" t="n">
        <x:v>1.172</x:v>
      </x:c>
      <x:c r="E630" s="179" t="n">
        <x:v>1.11</x:v>
      </x:c>
      <x:c r="F630" s="179" t="n">
        <x:v>1.134</x:v>
      </x:c>
      <x:c r="G630" s="179" t="n">
        <x:v>1.134</x:v>
      </x:c>
      <x:c r="H630" s="180" t="n">
        <x:v>30161504</x:v>
      </x:c>
      <x:c r="I630" s="177" t="str">
        <x:v>AKShare fallback: tencent_fqkline</x:v>
      </x:c>
      <x:c r="J630" s="177" t="str">
        <x:v>live</x:v>
      </x:c>
      <x:c r="K630" s="177" t="str">
        <x:v>https://akshare.akfamily.xyz/</x:v>
      </x:c>
    </x:row>
    <x:row r="631">
      <x:c r="A631" s="177" t="str">
        <x:v>588200.SH</x:v>
      </x:c>
      <x:c r="B631" s="178" t="n">
        <x:v>46259</x:v>
      </x:c>
      <x:c r="C631" s="179" t="n">
        <x:v>1.112</x:v>
      </x:c>
      <x:c r="D631" s="179" t="n">
        <x:v>1.144</x:v>
      </x:c>
      <x:c r="E631" s="179" t="n">
        <x:v>1.095</x:v>
      </x:c>
      <x:c r="F631" s="179" t="n">
        <x:v>1.13</x:v>
      </x:c>
      <x:c r="G631" s="179" t="n">
        <x:v>1.13</x:v>
      </x:c>
      <x:c r="H631" s="180" t="n">
        <x:v>25116933</x:v>
      </x:c>
      <x:c r="I631" s="177" t="str">
        <x:v>AKShare fallback: tencent_fqkline</x:v>
      </x:c>
      <x:c r="J631" s="177" t="str">
        <x:v>live</x:v>
      </x:c>
      <x:c r="K631" s="177" t="str">
        <x:v>https://akshare.akfamily.xyz/</x:v>
      </x:c>
    </x:row>
    <x:row r="632">
      <x:c r="A632" s="177" t="str">
        <x:v>588200.SH</x:v>
      </x:c>
      <x:c r="B632" s="178" t="n">
        <x:v>46260</x:v>
      </x:c>
      <x:c r="C632" s="179" t="n">
        <x:v>1.131</x:v>
      </x:c>
      <x:c r="D632" s="179" t="n">
        <x:v>1.16</x:v>
      </x:c>
      <x:c r="E632" s="179" t="n">
        <x:v>1.12</x:v>
      </x:c>
      <x:c r="F632" s="179" t="n">
        <x:v>1.148</x:v>
      </x:c>
      <x:c r="G632" s="179" t="n">
        <x:v>1.148</x:v>
      </x:c>
      <x:c r="H632" s="180" t="n">
        <x:v>23438692</x:v>
      </x:c>
      <x:c r="I632" s="177" t="str">
        <x:v>AKShare fallback: tencent_fqkline</x:v>
      </x:c>
      <x:c r="J632" s="177" t="str">
        <x:v>live</x:v>
      </x:c>
      <x:c r="K632" s="177" t="str">
        <x:v>https://akshare.akfamily.xyz/</x:v>
      </x:c>
    </x:row>
    <x:row r="633">
      <x:c r="A633" s="177" t="str">
        <x:v>588200.SH</x:v>
      </x:c>
      <x:c r="B633" s="178" t="n">
        <x:v>46261</x:v>
      </x:c>
      <x:c r="C633" s="179" t="n">
        <x:v>0</x:v>
      </x:c>
      <x:c r="D633" s="179" t="n">
        <x:v>0</x:v>
      </x:c>
      <x:c r="E633" s="179" t="n">
        <x:v>0</x:v>
      </x:c>
      <x:c r="F633" s="179" t="n">
        <x:v>1.148</x:v>
      </x:c>
      <x:c r="G633" s="179" t="n">
        <x:v>1.148</x:v>
      </x:c>
      <x:c r="H633" s="180" t="n">
        <x:v>0</x:v>
      </x:c>
      <x:c r="I633" s="177" t="str">
        <x:v>AKShare fallback: tencent_fqkline</x:v>
      </x:c>
      <x:c r="J633" s="177" t="str">
        <x:v>live</x:v>
      </x:c>
      <x:c r="K633" s="177" t="str">
        <x:v>https://akshare.akfamily.xyz/</x:v>
      </x:c>
    </x:row>
    <x:row r="634">
      <x:c r="A634" s="177" t="str">
        <x:v>159766.SZ</x:v>
      </x:c>
      <x:c r="B634" s="178" t="n">
        <x:v>46188</x:v>
      </x:c>
      <x:c r="C634" s="179" t="n">
        <x:v>0.6</x:v>
      </x:c>
      <x:c r="D634" s="179" t="n">
        <x:v>0.607</x:v>
      </x:c>
      <x:c r="E634" s="179" t="n">
        <x:v>0.594</x:v>
      </x:c>
      <x:c r="F634" s="179" t="n">
        <x:v>0.598</x:v>
      </x:c>
      <x:c r="G634" s="179" t="n">
        <x:v>0.598</x:v>
      </x:c>
      <x:c r="H634" s="180" t="n">
        <x:v>3466753</x:v>
      </x:c>
      <x:c r="I634" s="177" t="str">
        <x:v>AKShare fallback: tencent_fqkline</x:v>
      </x:c>
      <x:c r="J634" s="177" t="str">
        <x:v>live</x:v>
      </x:c>
      <x:c r="K634" s="177" t="str">
        <x:v>https://akshare.akfamily.xyz/</x:v>
      </x:c>
    </x:row>
    <x:row r="635">
      <x:c r="A635" s="177" t="str">
        <x:v>159766.SZ</x:v>
      </x:c>
      <x:c r="B635" s="178" t="n">
        <x:v>46189</x:v>
      </x:c>
      <x:c r="C635" s="179" t="n">
        <x:v>0.597</x:v>
      </x:c>
      <x:c r="D635" s="179" t="n">
        <x:v>0.597</x:v>
      </x:c>
      <x:c r="E635" s="179" t="n">
        <x:v>0.586</x:v>
      </x:c>
      <x:c r="F635" s="179" t="n">
        <x:v>0.588</x:v>
      </x:c>
      <x:c r="G635" s="179" t="n">
        <x:v>0.588</x:v>
      </x:c>
      <x:c r="H635" s="180" t="n">
        <x:v>3042211</x:v>
      </x:c>
      <x:c r="I635" s="177" t="str">
        <x:v>AKShare fallback: tencent_fqkline</x:v>
      </x:c>
      <x:c r="J635" s="177" t="str">
        <x:v>live</x:v>
      </x:c>
      <x:c r="K635" s="177" t="str">
        <x:v>https://akshare.akfamily.xyz/</x:v>
      </x:c>
    </x:row>
    <x:row r="636">
      <x:c r="A636" s="177" t="str">
        <x:v>159766.SZ</x:v>
      </x:c>
      <x:c r="B636" s="178" t="n">
        <x:v>46190</x:v>
      </x:c>
      <x:c r="C636" s="179" t="n">
        <x:v>0.591</x:v>
      </x:c>
      <x:c r="D636" s="179" t="n">
        <x:v>0.592</x:v>
      </x:c>
      <x:c r="E636" s="179" t="n">
        <x:v>0.576</x:v>
      </x:c>
      <x:c r="F636" s="179" t="n">
        <x:v>0.58</x:v>
      </x:c>
      <x:c r="G636" s="179" t="n">
        <x:v>0.58</x:v>
      </x:c>
      <x:c r="H636" s="180" t="n">
        <x:v>3281534</x:v>
      </x:c>
      <x:c r="I636" s="177" t="str">
        <x:v>AKShare fallback: tencent_fqkline</x:v>
      </x:c>
      <x:c r="J636" s="177" t="str">
        <x:v>live</x:v>
      </x:c>
      <x:c r="K636" s="177" t="str">
        <x:v>https://akshare.akfamily.xyz/</x:v>
      </x:c>
    </x:row>
    <x:row r="637">
      <x:c r="A637" s="177" t="str">
        <x:v>159766.SZ</x:v>
      </x:c>
      <x:c r="B637" s="178" t="n">
        <x:v>46191</x:v>
      </x:c>
      <x:c r="C637" s="179" t="n">
        <x:v>0.576</x:v>
      </x:c>
      <x:c r="D637" s="179" t="n">
        <x:v>0.578</x:v>
      </x:c>
      <x:c r="E637" s="179" t="n">
        <x:v>0.567</x:v>
      </x:c>
      <x:c r="F637" s="179" t="n">
        <x:v>0.569</x:v>
      </x:c>
      <x:c r="G637" s="179" t="n">
        <x:v>0.569</x:v>
      </x:c>
      <x:c r="H637" s="180" t="n">
        <x:v>2398696</x:v>
      </x:c>
      <x:c r="I637" s="177" t="str">
        <x:v>AKShare fallback: tencent_fqkline</x:v>
      </x:c>
      <x:c r="J637" s="177" t="str">
        <x:v>live</x:v>
      </x:c>
      <x:c r="K637" s="177" t="str">
        <x:v>https://akshare.akfamily.xyz/</x:v>
      </x:c>
    </x:row>
    <x:row r="638">
      <x:c r="A638" s="177" t="str">
        <x:v>159766.SZ</x:v>
      </x:c>
      <x:c r="B638" s="178" t="n">
        <x:v>46195</x:v>
      </x:c>
      <x:c r="C638" s="179" t="n">
        <x:v>0.563</x:v>
      </x:c>
      <x:c r="D638" s="179" t="n">
        <x:v>0.569</x:v>
      </x:c>
      <x:c r="E638" s="179" t="n">
        <x:v>0.548</x:v>
      </x:c>
      <x:c r="F638" s="179" t="n">
        <x:v>0.568</x:v>
      </x:c>
      <x:c r="G638" s="179" t="n">
        <x:v>0.568</x:v>
      </x:c>
      <x:c r="H638" s="180" t="n">
        <x:v>4018724</x:v>
      </x:c>
      <x:c r="I638" s="177" t="str">
        <x:v>AKShare fallback: tencent_fqkline</x:v>
      </x:c>
      <x:c r="J638" s="177" t="str">
        <x:v>live</x:v>
      </x:c>
      <x:c r="K638" s="177" t="str">
        <x:v>https://akshare.akfamily.xyz/</x:v>
      </x:c>
    </x:row>
    <x:row r="639">
      <x:c r="A639" s="177" t="str">
        <x:v>159766.SZ</x:v>
      </x:c>
      <x:c r="B639" s="178" t="n">
        <x:v>46196</x:v>
      </x:c>
      <x:c r="C639" s="179" t="n">
        <x:v>0.563</x:v>
      </x:c>
      <x:c r="D639" s="179" t="n">
        <x:v>0.576</x:v>
      </x:c>
      <x:c r="E639" s="179" t="n">
        <x:v>0.563</x:v>
      </x:c>
      <x:c r="F639" s="179" t="n">
        <x:v>0.567</x:v>
      </x:c>
      <x:c r="G639" s="179" t="n">
        <x:v>0.567</x:v>
      </x:c>
      <x:c r="H639" s="180" t="n">
        <x:v>2424983</x:v>
      </x:c>
      <x:c r="I639" s="177" t="str">
        <x:v>AKShare fallback: tencent_fqkline</x:v>
      </x:c>
      <x:c r="J639" s="177" t="str">
        <x:v>live</x:v>
      </x:c>
      <x:c r="K639" s="177" t="str">
        <x:v>https://akshare.akfamily.xyz/</x:v>
      </x:c>
    </x:row>
    <x:row r="640">
      <x:c r="A640" s="177" t="str">
        <x:v>159766.SZ</x:v>
      </x:c>
      <x:c r="B640" s="178" t="n">
        <x:v>46197</x:v>
      </x:c>
      <x:c r="C640" s="179" t="n">
        <x:v>0.567</x:v>
      </x:c>
      <x:c r="D640" s="179" t="n">
        <x:v>0.567</x:v>
      </x:c>
      <x:c r="E640" s="179" t="n">
        <x:v>0.554</x:v>
      </x:c>
      <x:c r="F640" s="179" t="n">
        <x:v>0.555</x:v>
      </x:c>
      <x:c r="G640" s="179" t="n">
        <x:v>0.555</x:v>
      </x:c>
      <x:c r="H640" s="180" t="n">
        <x:v>2242392</x:v>
      </x:c>
      <x:c r="I640" s="177" t="str">
        <x:v>AKShare fallback: tencent_fqkline</x:v>
      </x:c>
      <x:c r="J640" s="177" t="str">
        <x:v>live</x:v>
      </x:c>
      <x:c r="K640" s="177" t="str">
        <x:v>https://akshare.akfamily.xyz/</x:v>
      </x:c>
    </x:row>
    <x:row r="641">
      <x:c r="A641" s="177" t="str">
        <x:v>159766.SZ</x:v>
      </x:c>
      <x:c r="B641" s="178" t="n">
        <x:v>46198</x:v>
      </x:c>
      <x:c r="C641" s="179" t="n">
        <x:v>0.557</x:v>
      </x:c>
      <x:c r="D641" s="179" t="n">
        <x:v>0.57</x:v>
      </x:c>
      <x:c r="E641" s="179" t="n">
        <x:v>0.555</x:v>
      </x:c>
      <x:c r="F641" s="179" t="n">
        <x:v>0.565</x:v>
      </x:c>
      <x:c r="G641" s="179" t="n">
        <x:v>0.565</x:v>
      </x:c>
      <x:c r="H641" s="180" t="n">
        <x:v>3424729</x:v>
      </x:c>
      <x:c r="I641" s="177" t="str">
        <x:v>AKShare fallback: tencent_fqkline</x:v>
      </x:c>
      <x:c r="J641" s="177" t="str">
        <x:v>live</x:v>
      </x:c>
      <x:c r="K641" s="177" t="str">
        <x:v>https://akshare.akfamily.xyz/</x:v>
      </x:c>
    </x:row>
    <x:row r="642">
      <x:c r="A642" s="177" t="str">
        <x:v>159766.SZ</x:v>
      </x:c>
      <x:c r="B642" s="178" t="n">
        <x:v>46199</x:v>
      </x:c>
      <x:c r="C642" s="179" t="n">
        <x:v>0.559</x:v>
      </x:c>
      <x:c r="D642" s="179" t="n">
        <x:v>0.562</x:v>
      </x:c>
      <x:c r="E642" s="179" t="n">
        <x:v>0.55</x:v>
      </x:c>
      <x:c r="F642" s="179" t="n">
        <x:v>0.551</x:v>
      </x:c>
      <x:c r="G642" s="179" t="n">
        <x:v>0.551</x:v>
      </x:c>
      <x:c r="H642" s="180" t="n">
        <x:v>2375247</x:v>
      </x:c>
      <x:c r="I642" s="177" t="str">
        <x:v>AKShare fallback: tencent_fqkline</x:v>
      </x:c>
      <x:c r="J642" s="177" t="str">
        <x:v>live</x:v>
      </x:c>
      <x:c r="K642" s="177" t="str">
        <x:v>https://akshare.akfamily.xyz/</x:v>
      </x:c>
    </x:row>
    <x:row r="643">
      <x:c r="A643" s="177" t="str">
        <x:v>159766.SZ</x:v>
      </x:c>
      <x:c r="B643" s="178" t="n">
        <x:v>46202</x:v>
      </x:c>
      <x:c r="C643" s="179" t="n">
        <x:v>0.549</x:v>
      </x:c>
      <x:c r="D643" s="179" t="n">
        <x:v>0.554</x:v>
      </x:c>
      <x:c r="E643" s="179" t="n">
        <x:v>0.532</x:v>
      </x:c>
      <x:c r="F643" s="179" t="n">
        <x:v>0.551</x:v>
      </x:c>
      <x:c r="G643" s="179" t="n">
        <x:v>0.551</x:v>
      </x:c>
      <x:c r="H643" s="180" t="n">
        <x:v>3024810</x:v>
      </x:c>
      <x:c r="I643" s="177" t="str">
        <x:v>AKShare fallback: tencent_fqkline</x:v>
      </x:c>
      <x:c r="J643" s="177" t="str">
        <x:v>live</x:v>
      </x:c>
      <x:c r="K643" s="177" t="str">
        <x:v>https://akshare.akfamily.xyz/</x:v>
      </x:c>
    </x:row>
    <x:row r="644">
      <x:c r="A644" s="177" t="str">
        <x:v>159766.SZ</x:v>
      </x:c>
      <x:c r="B644" s="178" t="n">
        <x:v>46203</x:v>
      </x:c>
      <x:c r="C644" s="179" t="n">
        <x:v>0.546</x:v>
      </x:c>
      <x:c r="D644" s="179" t="n">
        <x:v>0.55</x:v>
      </x:c>
      <x:c r="E644" s="179" t="n">
        <x:v>0.539</x:v>
      </x:c>
      <x:c r="F644" s="179" t="n">
        <x:v>0.543</x:v>
      </x:c>
      <x:c r="G644" s="179" t="n">
        <x:v>0.543</x:v>
      </x:c>
      <x:c r="H644" s="180" t="n">
        <x:v>2727809</x:v>
      </x:c>
      <x:c r="I644" s="177" t="str">
        <x:v>AKShare fallback: tencent_fqkline</x:v>
      </x:c>
      <x:c r="J644" s="177" t="str">
        <x:v>live</x:v>
      </x:c>
      <x:c r="K644" s="177" t="str">
        <x:v>https://akshare.akfamily.xyz/</x:v>
      </x:c>
    </x:row>
    <x:row r="645">
      <x:c r="A645" s="177" t="str">
        <x:v>159766.SZ</x:v>
      </x:c>
      <x:c r="B645" s="178" t="n">
        <x:v>46204</x:v>
      </x:c>
      <x:c r="C645" s="179" t="n">
        <x:v>0.544</x:v>
      </x:c>
      <x:c r="D645" s="179" t="n">
        <x:v>0.56</x:v>
      </x:c>
      <x:c r="E645" s="179" t="n">
        <x:v>0.539</x:v>
      </x:c>
      <x:c r="F645" s="179" t="n">
        <x:v>0.558</x:v>
      </x:c>
      <x:c r="G645" s="179" t="n">
        <x:v>0.558</x:v>
      </x:c>
      <x:c r="H645" s="180" t="n">
        <x:v>3071102</x:v>
      </x:c>
      <x:c r="I645" s="177" t="str">
        <x:v>AKShare fallback: tencent_fqkline</x:v>
      </x:c>
      <x:c r="J645" s="177" t="str">
        <x:v>live</x:v>
      </x:c>
      <x:c r="K645" s="177" t="str">
        <x:v>https://akshare.akfamily.xyz/</x:v>
      </x:c>
    </x:row>
    <x:row r="646">
      <x:c r="A646" s="177" t="str">
        <x:v>159766.SZ</x:v>
      </x:c>
      <x:c r="B646" s="178" t="n">
        <x:v>46205</x:v>
      </x:c>
      <x:c r="C646" s="179" t="n">
        <x:v>0.557</x:v>
      </x:c>
      <x:c r="D646" s="179" t="n">
        <x:v>0.566</x:v>
      </x:c>
      <x:c r="E646" s="179" t="n">
        <x:v>0.551</x:v>
      </x:c>
      <x:c r="F646" s="179" t="n">
        <x:v>0.554</x:v>
      </x:c>
      <x:c r="G646" s="179" t="n">
        <x:v>0.554</x:v>
      </x:c>
      <x:c r="H646" s="180" t="n">
        <x:v>2784409</x:v>
      </x:c>
      <x:c r="I646" s="177" t="str">
        <x:v>AKShare fallback: tencent_fqkline</x:v>
      </x:c>
      <x:c r="J646" s="177" t="str">
        <x:v>live</x:v>
      </x:c>
      <x:c r="K646" s="177" t="str">
        <x:v>https://akshare.akfamily.xyz/</x:v>
      </x:c>
    </x:row>
    <x:row r="647">
      <x:c r="A647" s="177" t="str">
        <x:v>159766.SZ</x:v>
      </x:c>
      <x:c r="B647" s="178" t="n">
        <x:v>46206</x:v>
      </x:c>
      <x:c r="C647" s="179" t="n">
        <x:v>0.553</x:v>
      </x:c>
      <x:c r="D647" s="179" t="n">
        <x:v>0.56</x:v>
      </x:c>
      <x:c r="E647" s="179" t="n">
        <x:v>0.549</x:v>
      </x:c>
      <x:c r="F647" s="179" t="n">
        <x:v>0.554</x:v>
      </x:c>
      <x:c r="G647" s="179" t="n">
        <x:v>0.554</x:v>
      </x:c>
      <x:c r="H647" s="180" t="n">
        <x:v>2151748</x:v>
      </x:c>
      <x:c r="I647" s="177" t="str">
        <x:v>AKShare fallback: tencent_fqkline</x:v>
      </x:c>
      <x:c r="J647" s="177" t="str">
        <x:v>live</x:v>
      </x:c>
      <x:c r="K647" s="177" t="str">
        <x:v>https://akshare.akfamily.xyz/</x:v>
      </x:c>
    </x:row>
    <x:row r="648">
      <x:c r="A648" s="177" t="str">
        <x:v>159766.SZ</x:v>
      </x:c>
      <x:c r="B648" s="178" t="n">
        <x:v>46209</x:v>
      </x:c>
      <x:c r="C648" s="179" t="n">
        <x:v>0.553</x:v>
      </x:c>
      <x:c r="D648" s="179" t="n">
        <x:v>0.561</x:v>
      </x:c>
      <x:c r="E648" s="179" t="n">
        <x:v>0.552</x:v>
      </x:c>
      <x:c r="F648" s="179" t="n">
        <x:v>0.558</x:v>
      </x:c>
      <x:c r="G648" s="179" t="n">
        <x:v>0.558</x:v>
      </x:c>
      <x:c r="H648" s="180" t="n">
        <x:v>2657338</x:v>
      </x:c>
      <x:c r="I648" s="177" t="str">
        <x:v>AKShare fallback: tencent_fqkline</x:v>
      </x:c>
      <x:c r="J648" s="177" t="str">
        <x:v>live</x:v>
      </x:c>
      <x:c r="K648" s="177" t="str">
        <x:v>https://akshare.akfamily.xyz/</x:v>
      </x:c>
    </x:row>
    <x:row r="649">
      <x:c r="A649" s="177" t="str">
        <x:v>159766.SZ</x:v>
      </x:c>
      <x:c r="B649" s="178" t="n">
        <x:v>46210</x:v>
      </x:c>
      <x:c r="C649" s="179" t="n">
        <x:v>0.558</x:v>
      </x:c>
      <x:c r="D649" s="179" t="n">
        <x:v>0.558</x:v>
      </x:c>
      <x:c r="E649" s="179" t="n">
        <x:v>0.542</x:v>
      </x:c>
      <x:c r="F649" s="179" t="n">
        <x:v>0.543</x:v>
      </x:c>
      <x:c r="G649" s="179" t="n">
        <x:v>0.543</x:v>
      </x:c>
      <x:c r="H649" s="180" t="n">
        <x:v>2723719</x:v>
      </x:c>
      <x:c r="I649" s="177" t="str">
        <x:v>AKShare fallback: tencent_fqkline</x:v>
      </x:c>
      <x:c r="J649" s="177" t="str">
        <x:v>live</x:v>
      </x:c>
      <x:c r="K649" s="177" t="str">
        <x:v>https://akshare.akfamily.xyz/</x:v>
      </x:c>
    </x:row>
    <x:row r="650">
      <x:c r="A650" s="177" t="str">
        <x:v>159766.SZ</x:v>
      </x:c>
      <x:c r="B650" s="178" t="n">
        <x:v>46211</x:v>
      </x:c>
      <x:c r="C650" s="179" t="n">
        <x:v>0.548</x:v>
      </x:c>
      <x:c r="D650" s="179" t="n">
        <x:v>0.554</x:v>
      </x:c>
      <x:c r="E650" s="179" t="n">
        <x:v>0.542</x:v>
      </x:c>
      <x:c r="F650" s="179" t="n">
        <x:v>0.547</x:v>
      </x:c>
      <x:c r="G650" s="179" t="n">
        <x:v>0.547</x:v>
      </x:c>
      <x:c r="H650" s="180" t="n">
        <x:v>2844692</x:v>
      </x:c>
      <x:c r="I650" s="177" t="str">
        <x:v>AKShare fallback: tencent_fqkline</x:v>
      </x:c>
      <x:c r="J650" s="177" t="str">
        <x:v>live</x:v>
      </x:c>
      <x:c r="K650" s="177" t="str">
        <x:v>https://akshare.akfamily.xyz/</x:v>
      </x:c>
    </x:row>
    <x:row r="651">
      <x:c r="A651" s="177" t="str">
        <x:v>159766.SZ</x:v>
      </x:c>
      <x:c r="B651" s="178" t="n">
        <x:v>46212</x:v>
      </x:c>
      <x:c r="C651" s="179" t="n">
        <x:v>0.542</x:v>
      </x:c>
      <x:c r="D651" s="179" t="n">
        <x:v>0.543</x:v>
      </x:c>
      <x:c r="E651" s="179" t="n">
        <x:v>0.53</x:v>
      </x:c>
      <x:c r="F651" s="179" t="n">
        <x:v>0.536</x:v>
      </x:c>
      <x:c r="G651" s="179" t="n">
        <x:v>0.536</x:v>
      </x:c>
      <x:c r="H651" s="180" t="n">
        <x:v>3899837</x:v>
      </x:c>
      <x:c r="I651" s="177" t="str">
        <x:v>AKShare fallback: tencent_fqkline</x:v>
      </x:c>
      <x:c r="J651" s="177" t="str">
        <x:v>live</x:v>
      </x:c>
      <x:c r="K651" s="177" t="str">
        <x:v>https://akshare.akfamily.xyz/</x:v>
      </x:c>
    </x:row>
    <x:row r="652">
      <x:c r="A652" s="177" t="str">
        <x:v>159766.SZ</x:v>
      </x:c>
      <x:c r="B652" s="178" t="n">
        <x:v>46213</x:v>
      </x:c>
      <x:c r="C652" s="179" t="n">
        <x:v>0.534</x:v>
      </x:c>
      <x:c r="D652" s="179" t="n">
        <x:v>0.549</x:v>
      </x:c>
      <x:c r="E652" s="179" t="n">
        <x:v>0.528</x:v>
      </x:c>
      <x:c r="F652" s="179" t="n">
        <x:v>0.547</x:v>
      </x:c>
      <x:c r="G652" s="179" t="n">
        <x:v>0.547</x:v>
      </x:c>
      <x:c r="H652" s="180" t="n">
        <x:v>4009652</x:v>
      </x:c>
      <x:c r="I652" s="177" t="str">
        <x:v>AKShare fallback: tencent_fqkline</x:v>
      </x:c>
      <x:c r="J652" s="177" t="str">
        <x:v>live</x:v>
      </x:c>
      <x:c r="K652" s="177" t="str">
        <x:v>https://akshare.akfamily.xyz/</x:v>
      </x:c>
    </x:row>
    <x:row r="653">
      <x:c r="A653" s="177" t="str">
        <x:v>159766.SZ</x:v>
      </x:c>
      <x:c r="B653" s="178" t="n">
        <x:v>46216</x:v>
      </x:c>
      <x:c r="C653" s="179" t="n">
        <x:v>0.541</x:v>
      </x:c>
      <x:c r="D653" s="179" t="n">
        <x:v>0.542</x:v>
      </x:c>
      <x:c r="E653" s="179" t="n">
        <x:v>0.53</x:v>
      </x:c>
      <x:c r="F653" s="179" t="n">
        <x:v>0.532</x:v>
      </x:c>
      <x:c r="G653" s="179" t="n">
        <x:v>0.532</x:v>
      </x:c>
      <x:c r="H653" s="180" t="n">
        <x:v>3009389</x:v>
      </x:c>
      <x:c r="I653" s="177" t="str">
        <x:v>AKShare fallback: tencent_fqkline</x:v>
      </x:c>
      <x:c r="J653" s="177" t="str">
        <x:v>live</x:v>
      </x:c>
      <x:c r="K653" s="177" t="str">
        <x:v>https://akshare.akfamily.xyz/</x:v>
      </x:c>
    </x:row>
    <x:row r="654">
      <x:c r="A654" s="177" t="str">
        <x:v>159766.SZ</x:v>
      </x:c>
      <x:c r="B654" s="178" t="n">
        <x:v>46217</x:v>
      </x:c>
      <x:c r="C654" s="179" t="n">
        <x:v>0.53</x:v>
      </x:c>
      <x:c r="D654" s="179" t="n">
        <x:v>0.538</x:v>
      </x:c>
      <x:c r="E654" s="179" t="n">
        <x:v>0.528</x:v>
      </x:c>
      <x:c r="F654" s="179" t="n">
        <x:v>0.537</x:v>
      </x:c>
      <x:c r="G654" s="179" t="n">
        <x:v>0.537</x:v>
      </x:c>
      <x:c r="H654" s="180" t="n">
        <x:v>2590641</x:v>
      </x:c>
      <x:c r="I654" s="177" t="str">
        <x:v>AKShare fallback: tencent_fqkline</x:v>
      </x:c>
      <x:c r="J654" s="177" t="str">
        <x:v>live</x:v>
      </x:c>
      <x:c r="K654" s="177" t="str">
        <x:v>https://akshare.akfamily.xyz/</x:v>
      </x:c>
    </x:row>
    <x:row r="655">
      <x:c r="A655" s="177" t="str">
        <x:v>159766.SZ</x:v>
      </x:c>
      <x:c r="B655" s="178" t="n">
        <x:v>46218</x:v>
      </x:c>
      <x:c r="C655" s="179" t="n">
        <x:v>0.532</x:v>
      </x:c>
      <x:c r="D655" s="179" t="n">
        <x:v>0.554</x:v>
      </x:c>
      <x:c r="E655" s="179" t="n">
        <x:v>0.532</x:v>
      </x:c>
      <x:c r="F655" s="179" t="n">
        <x:v>0.552</x:v>
      </x:c>
      <x:c r="G655" s="179" t="n">
        <x:v>0.552</x:v>
      </x:c>
      <x:c r="H655" s="180" t="n">
        <x:v>3894578</x:v>
      </x:c>
      <x:c r="I655" s="177" t="str">
        <x:v>AKShare fallback: tencent_fqkline</x:v>
      </x:c>
      <x:c r="J655" s="177" t="str">
        <x:v>live</x:v>
      </x:c>
      <x:c r="K655" s="177" t="str">
        <x:v>https://akshare.akfamily.xyz/</x:v>
      </x:c>
    </x:row>
    <x:row r="656">
      <x:c r="A656" s="177" t="str">
        <x:v>159766.SZ</x:v>
      </x:c>
      <x:c r="B656" s="178" t="n">
        <x:v>46219</x:v>
      </x:c>
      <x:c r="C656" s="179" t="n">
        <x:v>0.548</x:v>
      </x:c>
      <x:c r="D656" s="179" t="n">
        <x:v>0.559</x:v>
      </x:c>
      <x:c r="E656" s="179" t="n">
        <x:v>0.545</x:v>
      </x:c>
      <x:c r="F656" s="179" t="n">
        <x:v>0.555</x:v>
      </x:c>
      <x:c r="G656" s="179" t="n">
        <x:v>0.555</x:v>
      </x:c>
      <x:c r="H656" s="180" t="n">
        <x:v>2615917</x:v>
      </x:c>
      <x:c r="I656" s="177" t="str">
        <x:v>AKShare fallback: tencent_fqkline</x:v>
      </x:c>
      <x:c r="J656" s="177" t="str">
        <x:v>live</x:v>
      </x:c>
      <x:c r="K656" s="177" t="str">
        <x:v>https://akshare.akfamily.xyz/</x:v>
      </x:c>
    </x:row>
    <x:row r="657">
      <x:c r="A657" s="177" t="str">
        <x:v>159766.SZ</x:v>
      </x:c>
      <x:c r="B657" s="178" t="n">
        <x:v>46220</x:v>
      </x:c>
      <x:c r="C657" s="179" t="n">
        <x:v>0.553</x:v>
      </x:c>
      <x:c r="D657" s="179" t="n">
        <x:v>0.559</x:v>
      </x:c>
      <x:c r="E657" s="179" t="n">
        <x:v>0.54</x:v>
      </x:c>
      <x:c r="F657" s="179" t="n">
        <x:v>0.543</x:v>
      </x:c>
      <x:c r="G657" s="179" t="n">
        <x:v>0.543</x:v>
      </x:c>
      <x:c r="H657" s="180" t="n">
        <x:v>3196110</x:v>
      </x:c>
      <x:c r="I657" s="177" t="str">
        <x:v>AKShare fallback: tencent_fqkline</x:v>
      </x:c>
      <x:c r="J657" s="177" t="str">
        <x:v>live</x:v>
      </x:c>
      <x:c r="K657" s="177" t="str">
        <x:v>https://akshare.akfamily.xyz/</x:v>
      </x:c>
    </x:row>
    <x:row r="658">
      <x:c r="A658" s="177" t="str">
        <x:v>159766.SZ</x:v>
      </x:c>
      <x:c r="B658" s="178" t="n">
        <x:v>46223</x:v>
      </x:c>
      <x:c r="C658" s="179" t="n">
        <x:v>0.54</x:v>
      </x:c>
      <x:c r="D658" s="179" t="n">
        <x:v>0.551</x:v>
      </x:c>
      <x:c r="E658" s="179" t="n">
        <x:v>0.54</x:v>
      </x:c>
      <x:c r="F658" s="179" t="n">
        <x:v>0.549</x:v>
      </x:c>
      <x:c r="G658" s="179" t="n">
        <x:v>0.549</x:v>
      </x:c>
      <x:c r="H658" s="180" t="n">
        <x:v>2774737</x:v>
      </x:c>
      <x:c r="I658" s="177" t="str">
        <x:v>AKShare fallback: tencent_fqkline</x:v>
      </x:c>
      <x:c r="J658" s="177" t="str">
        <x:v>live</x:v>
      </x:c>
      <x:c r="K658" s="177" t="str">
        <x:v>https://akshare.akfamily.xyz/</x:v>
      </x:c>
    </x:row>
    <x:row r="659">
      <x:c r="A659" s="177" t="str">
        <x:v>159766.SZ</x:v>
      </x:c>
      <x:c r="B659" s="178" t="n">
        <x:v>46224</x:v>
      </x:c>
      <x:c r="C659" s="179" t="n">
        <x:v>0.549</x:v>
      </x:c>
      <x:c r="D659" s="179" t="n">
        <x:v>0.554</x:v>
      </x:c>
      <x:c r="E659" s="179" t="n">
        <x:v>0.545</x:v>
      </x:c>
      <x:c r="F659" s="179" t="n">
        <x:v>0.548</x:v>
      </x:c>
      <x:c r="G659" s="179" t="n">
        <x:v>0.548</x:v>
      </x:c>
      <x:c r="H659" s="180" t="n">
        <x:v>3027615</x:v>
      </x:c>
      <x:c r="I659" s="177" t="str">
        <x:v>AKShare fallback: tencent_fqkline</x:v>
      </x:c>
      <x:c r="J659" s="177" t="str">
        <x:v>live</x:v>
      </x:c>
      <x:c r="K659" s="177" t="str">
        <x:v>https://akshare.akfamily.xyz/</x:v>
      </x:c>
    </x:row>
    <x:row r="660">
      <x:c r="A660" s="177" t="str">
        <x:v>159766.SZ</x:v>
      </x:c>
      <x:c r="B660" s="178" t="n">
        <x:v>46225</x:v>
      </x:c>
      <x:c r="C660" s="179" t="n">
        <x:v>0.546</x:v>
      </x:c>
      <x:c r="D660" s="179" t="n">
        <x:v>0.553</x:v>
      </x:c>
      <x:c r="E660" s="179" t="n">
        <x:v>0.541</x:v>
      </x:c>
      <x:c r="F660" s="179" t="n">
        <x:v>0.553</x:v>
      </x:c>
      <x:c r="G660" s="179" t="n">
        <x:v>0.553</x:v>
      </x:c>
      <x:c r="H660" s="180" t="n">
        <x:v>2858773</x:v>
      </x:c>
      <x:c r="I660" s="177" t="str">
        <x:v>AKShare fallback: tencent_fqkline</x:v>
      </x:c>
      <x:c r="J660" s="177" t="str">
        <x:v>live</x:v>
      </x:c>
      <x:c r="K660" s="177" t="str">
        <x:v>https://akshare.akfamily.xyz/</x:v>
      </x:c>
    </x:row>
    <x:row r="661">
      <x:c r="A661" s="177" t="str">
        <x:v>159766.SZ</x:v>
      </x:c>
      <x:c r="B661" s="178" t="n">
        <x:v>46226</x:v>
      </x:c>
      <x:c r="C661" s="179" t="n">
        <x:v>0.55</x:v>
      </x:c>
      <x:c r="D661" s="179" t="n">
        <x:v>0.557</x:v>
      </x:c>
      <x:c r="E661" s="179" t="n">
        <x:v>0.546</x:v>
      </x:c>
      <x:c r="F661" s="179" t="n">
        <x:v>0.557</x:v>
      </x:c>
      <x:c r="G661" s="179" t="n">
        <x:v>0.557</x:v>
      </x:c>
      <x:c r="H661" s="180" t="n">
        <x:v>2651148</x:v>
      </x:c>
      <x:c r="I661" s="177" t="str">
        <x:v>AKShare fallback: tencent_fqkline</x:v>
      </x:c>
      <x:c r="J661" s="177" t="str">
        <x:v>live</x:v>
      </x:c>
      <x:c r="K661" s="177" t="str">
        <x:v>https://akshare.akfamily.xyz/</x:v>
      </x:c>
    </x:row>
    <x:row r="662">
      <x:c r="A662" s="177" t="str">
        <x:v>159766.SZ</x:v>
      </x:c>
      <x:c r="B662" s="178" t="n">
        <x:v>46227</x:v>
      </x:c>
      <x:c r="C662" s="179" t="n">
        <x:v>0.553</x:v>
      </x:c>
      <x:c r="D662" s="179" t="n">
        <x:v>0.555</x:v>
      </x:c>
      <x:c r="E662" s="179" t="n">
        <x:v>0.538</x:v>
      </x:c>
      <x:c r="F662" s="179" t="n">
        <x:v>0.538</x:v>
      </x:c>
      <x:c r="G662" s="179" t="n">
        <x:v>0.538</x:v>
      </x:c>
      <x:c r="H662" s="180" t="n">
        <x:v>3297039</x:v>
      </x:c>
      <x:c r="I662" s="177" t="str">
        <x:v>AKShare fallback: tencent_fqkline</x:v>
      </x:c>
      <x:c r="J662" s="177" t="str">
        <x:v>live</x:v>
      </x:c>
      <x:c r="K662" s="177" t="str">
        <x:v>https://akshare.akfamily.xyz/</x:v>
      </x:c>
    </x:row>
    <x:row r="663">
      <x:c r="A663" s="177" t="str">
        <x:v>159766.SZ</x:v>
      </x:c>
      <x:c r="B663" s="178" t="n">
        <x:v>46230</x:v>
      </x:c>
      <x:c r="C663" s="179" t="n">
        <x:v>0.542</x:v>
      </x:c>
      <x:c r="D663" s="179" t="n">
        <x:v>0.555</x:v>
      </x:c>
      <x:c r="E663" s="179" t="n">
        <x:v>0.542</x:v>
      </x:c>
      <x:c r="F663" s="179" t="n">
        <x:v>0.555</x:v>
      </x:c>
      <x:c r="G663" s="179" t="n">
        <x:v>0.555</x:v>
      </x:c>
      <x:c r="H663" s="180" t="n">
        <x:v>4055404</x:v>
      </x:c>
      <x:c r="I663" s="177" t="str">
        <x:v>AKShare fallback: tencent_fqkline</x:v>
      </x:c>
      <x:c r="J663" s="177" t="str">
        <x:v>live</x:v>
      </x:c>
      <x:c r="K663" s="177" t="str">
        <x:v>https://akshare.akfamily.xyz/</x:v>
      </x:c>
    </x:row>
    <x:row r="664">
      <x:c r="A664" s="177" t="str">
        <x:v>159766.SZ</x:v>
      </x:c>
      <x:c r="B664" s="178" t="n">
        <x:v>46231</x:v>
      </x:c>
      <x:c r="C664" s="179" t="n">
        <x:v>0.552</x:v>
      </x:c>
      <x:c r="D664" s="179" t="n">
        <x:v>0.561</x:v>
      </x:c>
      <x:c r="E664" s="179" t="n">
        <x:v>0.551</x:v>
      </x:c>
      <x:c r="F664" s="179" t="n">
        <x:v>0.558</x:v>
      </x:c>
      <x:c r="G664" s="179" t="n">
        <x:v>0.558</x:v>
      </x:c>
      <x:c r="H664" s="180" t="n">
        <x:v>3487953</x:v>
      </x:c>
      <x:c r="I664" s="177" t="str">
        <x:v>AKShare fallback: tencent_fqkline</x:v>
      </x:c>
      <x:c r="J664" s="177" t="str">
        <x:v>live</x:v>
      </x:c>
      <x:c r="K664" s="177" t="str">
        <x:v>https://akshare.akfamily.xyz/</x:v>
      </x:c>
    </x:row>
    <x:row r="665">
      <x:c r="A665" s="177" t="str">
        <x:v>159766.SZ</x:v>
      </x:c>
      <x:c r="B665" s="178" t="n">
        <x:v>46232</x:v>
      </x:c>
      <x:c r="C665" s="179" t="n">
        <x:v>0.558</x:v>
      </x:c>
      <x:c r="D665" s="179" t="n">
        <x:v>0.57</x:v>
      </x:c>
      <x:c r="E665" s="179" t="n">
        <x:v>0.557</x:v>
      </x:c>
      <x:c r="F665" s="179" t="n">
        <x:v>0.567</x:v>
      </x:c>
      <x:c r="G665" s="179" t="n">
        <x:v>0.567</x:v>
      </x:c>
      <x:c r="H665" s="180" t="n">
        <x:v>3289737</x:v>
      </x:c>
      <x:c r="I665" s="177" t="str">
        <x:v>AKShare fallback: tencent_fqkline</x:v>
      </x:c>
      <x:c r="J665" s="177" t="str">
        <x:v>live</x:v>
      </x:c>
      <x:c r="K665" s="177" t="str">
        <x:v>https://akshare.akfamily.xyz/</x:v>
      </x:c>
    </x:row>
    <x:row r="666">
      <x:c r="A666" s="177" t="str">
        <x:v>159766.SZ</x:v>
      </x:c>
      <x:c r="B666" s="178" t="n">
        <x:v>46233</x:v>
      </x:c>
      <x:c r="C666" s="179" t="n">
        <x:v>0.565</x:v>
      </x:c>
      <x:c r="D666" s="179" t="n">
        <x:v>0.58</x:v>
      </x:c>
      <x:c r="E666" s="179" t="n">
        <x:v>0.564</x:v>
      </x:c>
      <x:c r="F666" s="179" t="n">
        <x:v>0.572</x:v>
      </x:c>
      <x:c r="G666" s="179" t="n">
        <x:v>0.572</x:v>
      </x:c>
      <x:c r="H666" s="180" t="n">
        <x:v>4144355</x:v>
      </x:c>
      <x:c r="I666" s="177" t="str">
        <x:v>AKShare fallback: tencent_fqkline</x:v>
      </x:c>
      <x:c r="J666" s="177" t="str">
        <x:v>live</x:v>
      </x:c>
      <x:c r="K666" s="177" t="str">
        <x:v>https://akshare.akfamily.xyz/</x:v>
      </x:c>
    </x:row>
    <x:row r="667">
      <x:c r="A667" s="177" t="str">
        <x:v>159766.SZ</x:v>
      </x:c>
      <x:c r="B667" s="178" t="n">
        <x:v>46234</x:v>
      </x:c>
      <x:c r="C667" s="179" t="n">
        <x:v>0.567</x:v>
      </x:c>
      <x:c r="D667" s="179" t="n">
        <x:v>0.579</x:v>
      </x:c>
      <x:c r="E667" s="179" t="n">
        <x:v>0.565</x:v>
      </x:c>
      <x:c r="F667" s="179" t="n">
        <x:v>0.579</x:v>
      </x:c>
      <x:c r="G667" s="179" t="n">
        <x:v>0.579</x:v>
      </x:c>
      <x:c r="H667" s="180" t="n">
        <x:v>3223750</x:v>
      </x:c>
      <x:c r="I667" s="177" t="str">
        <x:v>AKShare fallback: tencent_fqkline</x:v>
      </x:c>
      <x:c r="J667" s="177" t="str">
        <x:v>live</x:v>
      </x:c>
      <x:c r="K667" s="177" t="str">
        <x:v>https://akshare.akfamily.xyz/</x:v>
      </x:c>
    </x:row>
    <x:row r="668">
      <x:c r="A668" s="177" t="str">
        <x:v>159766.SZ</x:v>
      </x:c>
      <x:c r="B668" s="178" t="n">
        <x:v>46237</x:v>
      </x:c>
      <x:c r="C668" s="179" t="n">
        <x:v>0.579</x:v>
      </x:c>
      <x:c r="D668" s="179" t="n">
        <x:v>0.582</x:v>
      </x:c>
      <x:c r="E668" s="179" t="n">
        <x:v>0.576</x:v>
      </x:c>
      <x:c r="F668" s="179" t="n">
        <x:v>0.581</x:v>
      </x:c>
      <x:c r="G668" s="179" t="n">
        <x:v>0.581</x:v>
      </x:c>
      <x:c r="H668" s="180" t="n">
        <x:v>3085034</x:v>
      </x:c>
      <x:c r="I668" s="177" t="str">
        <x:v>AKShare fallback: tencent_fqkline</x:v>
      </x:c>
      <x:c r="J668" s="177" t="str">
        <x:v>live</x:v>
      </x:c>
      <x:c r="K668" s="177" t="str">
        <x:v>https://akshare.akfamily.xyz/</x:v>
      </x:c>
    </x:row>
    <x:row r="669">
      <x:c r="A669" s="177" t="str">
        <x:v>159766.SZ</x:v>
      </x:c>
      <x:c r="B669" s="178" t="n">
        <x:v>46238</x:v>
      </x:c>
      <x:c r="C669" s="179" t="n">
        <x:v>0.581</x:v>
      </x:c>
      <x:c r="D669" s="179" t="n">
        <x:v>0.583</x:v>
      </x:c>
      <x:c r="E669" s="179" t="n">
        <x:v>0.572</x:v>
      </x:c>
      <x:c r="F669" s="179" t="n">
        <x:v>0.574</x:v>
      </x:c>
      <x:c r="G669" s="179" t="n">
        <x:v>0.574</x:v>
      </x:c>
      <x:c r="H669" s="180" t="n">
        <x:v>2574735</x:v>
      </x:c>
      <x:c r="I669" s="177" t="str">
        <x:v>AKShare fallback: tencent_fqkline</x:v>
      </x:c>
      <x:c r="J669" s="177" t="str">
        <x:v>live</x:v>
      </x:c>
      <x:c r="K669" s="177" t="str">
        <x:v>https://akshare.akfamily.xyz/</x:v>
      </x:c>
    </x:row>
    <x:row r="670">
      <x:c r="A670" s="177" t="str">
        <x:v>159766.SZ</x:v>
      </x:c>
      <x:c r="B670" s="178" t="n">
        <x:v>46239</x:v>
      </x:c>
      <x:c r="C670" s="179" t="n">
        <x:v>0.575</x:v>
      </x:c>
      <x:c r="D670" s="179" t="n">
        <x:v>0.577</x:v>
      </x:c>
      <x:c r="E670" s="179" t="n">
        <x:v>0.569</x:v>
      </x:c>
      <x:c r="F670" s="179" t="n">
        <x:v>0.574</x:v>
      </x:c>
      <x:c r="G670" s="179" t="n">
        <x:v>0.574</x:v>
      </x:c>
      <x:c r="H670" s="180" t="n">
        <x:v>3211702</x:v>
      </x:c>
      <x:c r="I670" s="177" t="str">
        <x:v>AKShare fallback: tencent_fqkline</x:v>
      </x:c>
      <x:c r="J670" s="177" t="str">
        <x:v>live</x:v>
      </x:c>
      <x:c r="K670" s="177" t="str">
        <x:v>https://akshare.akfamily.xyz/</x:v>
      </x:c>
    </x:row>
    <x:row r="671">
      <x:c r="A671" s="177" t="str">
        <x:v>159766.SZ</x:v>
      </x:c>
      <x:c r="B671" s="178" t="n">
        <x:v>46240</x:v>
      </x:c>
      <x:c r="C671" s="179" t="n">
        <x:v>0.573</x:v>
      </x:c>
      <x:c r="D671" s="179" t="n">
        <x:v>0.577</x:v>
      </x:c>
      <x:c r="E671" s="179" t="n">
        <x:v>0.568</x:v>
      </x:c>
      <x:c r="F671" s="179" t="n">
        <x:v>0.571</x:v>
      </x:c>
      <x:c r="G671" s="179" t="n">
        <x:v>0.571</x:v>
      </x:c>
      <x:c r="H671" s="180" t="n">
        <x:v>2351703</x:v>
      </x:c>
      <x:c r="I671" s="177" t="str">
        <x:v>AKShare fallback: tencent_fqkline</x:v>
      </x:c>
      <x:c r="J671" s="177" t="str">
        <x:v>live</x:v>
      </x:c>
      <x:c r="K671" s="177" t="str">
        <x:v>https://akshare.akfamily.xyz/</x:v>
      </x:c>
    </x:row>
    <x:row r="672">
      <x:c r="A672" s="177" t="str">
        <x:v>159766.SZ</x:v>
      </x:c>
      <x:c r="B672" s="178" t="n">
        <x:v>46241</x:v>
      </x:c>
      <x:c r="C672" s="179" t="n">
        <x:v>0.569</x:v>
      </x:c>
      <x:c r="D672" s="179" t="n">
        <x:v>0.57</x:v>
      </x:c>
      <x:c r="E672" s="179" t="n">
        <x:v>0.561</x:v>
      </x:c>
      <x:c r="F672" s="179" t="n">
        <x:v>0.568</x:v>
      </x:c>
      <x:c r="G672" s="179" t="n">
        <x:v>0.568</x:v>
      </x:c>
      <x:c r="H672" s="180" t="n">
        <x:v>4328099</x:v>
      </x:c>
      <x:c r="I672" s="177" t="str">
        <x:v>AKShare fallback: tencent_fqkline</x:v>
      </x:c>
      <x:c r="J672" s="177" t="str">
        <x:v>live</x:v>
      </x:c>
      <x:c r="K672" s="177" t="str">
        <x:v>https://akshare.akfamily.xyz/</x:v>
      </x:c>
    </x:row>
    <x:row r="673">
      <x:c r="A673" s="177" t="str">
        <x:v>159766.SZ</x:v>
      </x:c>
      <x:c r="B673" s="178" t="n">
        <x:v>46244</x:v>
      </x:c>
      <x:c r="C673" s="179" t="n">
        <x:v>0.567</x:v>
      </x:c>
      <x:c r="D673" s="179" t="n">
        <x:v>0.576</x:v>
      </x:c>
      <x:c r="E673" s="179" t="n">
        <x:v>0.566</x:v>
      </x:c>
      <x:c r="F673" s="179" t="n">
        <x:v>0.576</x:v>
      </x:c>
      <x:c r="G673" s="179" t="n">
        <x:v>0.576</x:v>
      </x:c>
      <x:c r="H673" s="180" t="n">
        <x:v>3221218</x:v>
      </x:c>
      <x:c r="I673" s="177" t="str">
        <x:v>AKShare fallback: tencent_fqkline</x:v>
      </x:c>
      <x:c r="J673" s="177" t="str">
        <x:v>live</x:v>
      </x:c>
      <x:c r="K673" s="177" t="str">
        <x:v>https://akshare.akfamily.xyz/</x:v>
      </x:c>
    </x:row>
    <x:row r="674">
      <x:c r="A674" s="177" t="str">
        <x:v>159766.SZ</x:v>
      </x:c>
      <x:c r="B674" s="178" t="n">
        <x:v>46245</x:v>
      </x:c>
      <x:c r="C674" s="179" t="n">
        <x:v>0.576</x:v>
      </x:c>
      <x:c r="D674" s="179" t="n">
        <x:v>0.576</x:v>
      </x:c>
      <x:c r="E674" s="179" t="n">
        <x:v>0.569</x:v>
      </x:c>
      <x:c r="F674" s="179" t="n">
        <x:v>0.569</x:v>
      </x:c>
      <x:c r="G674" s="179" t="n">
        <x:v>0.569</x:v>
      </x:c>
      <x:c r="H674" s="180" t="n">
        <x:v>2327212</x:v>
      </x:c>
      <x:c r="I674" s="177" t="str">
        <x:v>AKShare fallback: tencent_fqkline</x:v>
      </x:c>
      <x:c r="J674" s="177" t="str">
        <x:v>live</x:v>
      </x:c>
      <x:c r="K674" s="177" t="str">
        <x:v>https://akshare.akfamily.xyz/</x:v>
      </x:c>
    </x:row>
    <x:row r="675">
      <x:c r="A675" s="177" t="str">
        <x:v>159766.SZ</x:v>
      </x:c>
      <x:c r="B675" s="178" t="n">
        <x:v>46246</x:v>
      </x:c>
      <x:c r="C675" s="179" t="n">
        <x:v>0.568</x:v>
      </x:c>
      <x:c r="D675" s="179" t="n">
        <x:v>0.574</x:v>
      </x:c>
      <x:c r="E675" s="179" t="n">
        <x:v>0.567</x:v>
      </x:c>
      <x:c r="F675" s="179" t="n">
        <x:v>0.573</x:v>
      </x:c>
      <x:c r="G675" s="179" t="n">
        <x:v>0.573</x:v>
      </x:c>
      <x:c r="H675" s="180" t="n">
        <x:v>2133214</x:v>
      </x:c>
      <x:c r="I675" s="177" t="str">
        <x:v>AKShare fallback: tencent_fqkline</x:v>
      </x:c>
      <x:c r="J675" s="177" t="str">
        <x:v>live</x:v>
      </x:c>
      <x:c r="K675" s="177" t="str">
        <x:v>https://akshare.akfamily.xyz/</x:v>
      </x:c>
    </x:row>
    <x:row r="676">
      <x:c r="A676" s="177" t="str">
        <x:v>159766.SZ</x:v>
      </x:c>
      <x:c r="B676" s="178" t="n">
        <x:v>46247</x:v>
      </x:c>
      <x:c r="C676" s="179" t="n">
        <x:v>0.571</x:v>
      </x:c>
      <x:c r="D676" s="179" t="n">
        <x:v>0.573</x:v>
      </x:c>
      <x:c r="E676" s="179" t="n">
        <x:v>0.566</x:v>
      </x:c>
      <x:c r="F676" s="179" t="n">
        <x:v>0.567</x:v>
      </x:c>
      <x:c r="G676" s="179" t="n">
        <x:v>0.567</x:v>
      </x:c>
      <x:c r="H676" s="180" t="n">
        <x:v>2259095</x:v>
      </x:c>
      <x:c r="I676" s="177" t="str">
        <x:v>AKShare fallback: tencent_fqkline</x:v>
      </x:c>
      <x:c r="J676" s="177" t="str">
        <x:v>live</x:v>
      </x:c>
      <x:c r="K676" s="177" t="str">
        <x:v>https://akshare.akfamily.xyz/</x:v>
      </x:c>
    </x:row>
    <x:row r="677">
      <x:c r="A677" s="177" t="str">
        <x:v>159766.SZ</x:v>
      </x:c>
      <x:c r="B677" s="178" t="n">
        <x:v>46248</x:v>
      </x:c>
      <x:c r="C677" s="179" t="n">
        <x:v>0.565</x:v>
      </x:c>
      <x:c r="D677" s="179" t="n">
        <x:v>0.567</x:v>
      </x:c>
      <x:c r="E677" s="179" t="n">
        <x:v>0.559</x:v>
      </x:c>
      <x:c r="F677" s="179" t="n">
        <x:v>0.56</x:v>
      </x:c>
      <x:c r="G677" s="179" t="n">
        <x:v>0.56</x:v>
      </x:c>
      <x:c r="H677" s="180" t="n">
        <x:v>2243017</x:v>
      </x:c>
      <x:c r="I677" s="177" t="str">
        <x:v>AKShare fallback: tencent_fqkline</x:v>
      </x:c>
      <x:c r="J677" s="177" t="str">
        <x:v>live</x:v>
      </x:c>
      <x:c r="K677" s="177" t="str">
        <x:v>https://akshare.akfamily.xyz/</x:v>
      </x:c>
    </x:row>
    <x:row r="678">
      <x:c r="A678" s="177" t="str">
        <x:v>159766.SZ</x:v>
      </x:c>
      <x:c r="B678" s="178" t="n">
        <x:v>46251</x:v>
      </x:c>
      <x:c r="C678" s="179" t="n">
        <x:v>0.559</x:v>
      </x:c>
      <x:c r="D678" s="179" t="n">
        <x:v>0.561</x:v>
      </x:c>
      <x:c r="E678" s="179" t="n">
        <x:v>0.554</x:v>
      </x:c>
      <x:c r="F678" s="179" t="n">
        <x:v>0.561</x:v>
      </x:c>
      <x:c r="G678" s="179" t="n">
        <x:v>0.561</x:v>
      </x:c>
      <x:c r="H678" s="180" t="n">
        <x:v>1950206</x:v>
      </x:c>
      <x:c r="I678" s="177" t="str">
        <x:v>AKShare fallback: tencent_fqkline</x:v>
      </x:c>
      <x:c r="J678" s="177" t="str">
        <x:v>live</x:v>
      </x:c>
      <x:c r="K678" s="177" t="str">
        <x:v>https://akshare.akfamily.xyz/</x:v>
      </x:c>
    </x:row>
    <x:row r="679">
      <x:c r="A679" s="177" t="str">
        <x:v>159766.SZ</x:v>
      </x:c>
      <x:c r="B679" s="178" t="n">
        <x:v>46252</x:v>
      </x:c>
      <x:c r="C679" s="179" t="n">
        <x:v>0.558</x:v>
      </x:c>
      <x:c r="D679" s="179" t="n">
        <x:v>0.562</x:v>
      </x:c>
      <x:c r="E679" s="179" t="n">
        <x:v>0.556</x:v>
      </x:c>
      <x:c r="F679" s="179" t="n">
        <x:v>0.558</x:v>
      </x:c>
      <x:c r="G679" s="179" t="n">
        <x:v>0.558</x:v>
      </x:c>
      <x:c r="H679" s="180" t="n">
        <x:v>1602179</x:v>
      </x:c>
      <x:c r="I679" s="177" t="str">
        <x:v>AKShare fallback: tencent_fqkline</x:v>
      </x:c>
      <x:c r="J679" s="177" t="str">
        <x:v>live</x:v>
      </x:c>
      <x:c r="K679" s="177" t="str">
        <x:v>https://akshare.akfamily.xyz/</x:v>
      </x:c>
    </x:row>
    <x:row r="680">
      <x:c r="A680" s="177" t="str">
        <x:v>159766.SZ</x:v>
      </x:c>
      <x:c r="B680" s="178" t="n">
        <x:v>46253</x:v>
      </x:c>
      <x:c r="C680" s="179" t="n">
        <x:v>0.556</x:v>
      </x:c>
      <x:c r="D680" s="179" t="n">
        <x:v>0.559</x:v>
      </x:c>
      <x:c r="E680" s="179" t="n">
        <x:v>0.549</x:v>
      </x:c>
      <x:c r="F680" s="179" t="n">
        <x:v>0.55</x:v>
      </x:c>
      <x:c r="G680" s="179" t="n">
        <x:v>0.55</x:v>
      </x:c>
      <x:c r="H680" s="180" t="n">
        <x:v>2096606</x:v>
      </x:c>
      <x:c r="I680" s="177" t="str">
        <x:v>AKShare fallback: tencent_fqkline</x:v>
      </x:c>
      <x:c r="J680" s="177" t="str">
        <x:v>live</x:v>
      </x:c>
      <x:c r="K680" s="177" t="str">
        <x:v>https://akshare.akfamily.xyz/</x:v>
      </x:c>
    </x:row>
    <x:row r="681">
      <x:c r="A681" s="177" t="str">
        <x:v>159766.SZ</x:v>
      </x:c>
      <x:c r="B681" s="178" t="n">
        <x:v>46254</x:v>
      </x:c>
      <x:c r="C681" s="179" t="n">
        <x:v>0.551</x:v>
      </x:c>
      <x:c r="D681" s="179" t="n">
        <x:v>0.56</x:v>
      </x:c>
      <x:c r="E681" s="179" t="n">
        <x:v>0.551</x:v>
      </x:c>
      <x:c r="F681" s="179" t="n">
        <x:v>0.56</x:v>
      </x:c>
      <x:c r="G681" s="179" t="n">
        <x:v>0.56</x:v>
      </x:c>
      <x:c r="H681" s="180" t="n">
        <x:v>2281156</x:v>
      </x:c>
      <x:c r="I681" s="177" t="str">
        <x:v>AKShare fallback: tencent_fqkline</x:v>
      </x:c>
      <x:c r="J681" s="177" t="str">
        <x:v>live</x:v>
      </x:c>
      <x:c r="K681" s="177" t="str">
        <x:v>https://akshare.akfamily.xyz/</x:v>
      </x:c>
    </x:row>
    <x:row r="682">
      <x:c r="A682" s="177" t="str">
        <x:v>159766.SZ</x:v>
      </x:c>
      <x:c r="B682" s="178" t="n">
        <x:v>46255</x:v>
      </x:c>
      <x:c r="C682" s="179" t="n">
        <x:v>0.558</x:v>
      </x:c>
      <x:c r="D682" s="179" t="n">
        <x:v>0.559</x:v>
      </x:c>
      <x:c r="E682" s="179" t="n">
        <x:v>0.55</x:v>
      </x:c>
      <x:c r="F682" s="179" t="n">
        <x:v>0.554</x:v>
      </x:c>
      <x:c r="G682" s="179" t="n">
        <x:v>0.554</x:v>
      </x:c>
      <x:c r="H682" s="180" t="n">
        <x:v>1900161</x:v>
      </x:c>
      <x:c r="I682" s="177" t="str">
        <x:v>AKShare fallback: tencent_fqkline</x:v>
      </x:c>
      <x:c r="J682" s="177" t="str">
        <x:v>live</x:v>
      </x:c>
      <x:c r="K682" s="177" t="str">
        <x:v>https://akshare.akfamily.xyz/</x:v>
      </x:c>
    </x:row>
    <x:row r="683">
      <x:c r="A683" s="177" t="str">
        <x:v>159766.SZ</x:v>
      </x:c>
      <x:c r="B683" s="178" t="n">
        <x:v>46258</x:v>
      </x:c>
      <x:c r="C683" s="179" t="n">
        <x:v>0.553</x:v>
      </x:c>
      <x:c r="D683" s="179" t="n">
        <x:v>0.557</x:v>
      </x:c>
      <x:c r="E683" s="179" t="n">
        <x:v>0.55</x:v>
      </x:c>
      <x:c r="F683" s="179" t="n">
        <x:v>0.553</x:v>
      </x:c>
      <x:c r="G683" s="179" t="n">
        <x:v>0.553</x:v>
      </x:c>
      <x:c r="H683" s="180" t="n">
        <x:v>1803948</x:v>
      </x:c>
      <x:c r="I683" s="177" t="str">
        <x:v>AKShare fallback: tencent_fqkline</x:v>
      </x:c>
      <x:c r="J683" s="177" t="str">
        <x:v>live</x:v>
      </x:c>
      <x:c r="K683" s="177" t="str">
        <x:v>https://akshare.akfamily.xyz/</x:v>
      </x:c>
    </x:row>
    <x:row r="684">
      <x:c r="A684" s="177" t="str">
        <x:v>159766.SZ</x:v>
      </x:c>
      <x:c r="B684" s="178" t="n">
        <x:v>46259</x:v>
      </x:c>
      <x:c r="C684" s="179" t="n">
        <x:v>0.553</x:v>
      </x:c>
      <x:c r="D684" s="179" t="n">
        <x:v>0.562</x:v>
      </x:c>
      <x:c r="E684" s="179" t="n">
        <x:v>0.552</x:v>
      </x:c>
      <x:c r="F684" s="179" t="n">
        <x:v>0.562</x:v>
      </x:c>
      <x:c r="G684" s="179" t="n">
        <x:v>0.562</x:v>
      </x:c>
      <x:c r="H684" s="180" t="n">
        <x:v>2269932</x:v>
      </x:c>
      <x:c r="I684" s="177" t="str">
        <x:v>AKShare fallback: tencent_fqkline</x:v>
      </x:c>
      <x:c r="J684" s="177" t="str">
        <x:v>live</x:v>
      </x:c>
      <x:c r="K684" s="177" t="str">
        <x:v>https://akshare.akfamily.xyz/</x:v>
      </x:c>
    </x:row>
    <x:row r="685">
      <x:c r="A685" s="177" t="str">
        <x:v>159766.SZ</x:v>
      </x:c>
      <x:c r="B685" s="178" t="n">
        <x:v>46260</x:v>
      </x:c>
      <x:c r="C685" s="179" t="n">
        <x:v>0.563</x:v>
      </x:c>
      <x:c r="D685" s="179" t="n">
        <x:v>0.568</x:v>
      </x:c>
      <x:c r="E685" s="179" t="n">
        <x:v>0.561</x:v>
      </x:c>
      <x:c r="F685" s="179" t="n">
        <x:v>0.567</x:v>
      </x:c>
      <x:c r="G685" s="179" t="n">
        <x:v>0.567</x:v>
      </x:c>
      <x:c r="H685" s="180" t="n">
        <x:v>2883140</x:v>
      </x:c>
      <x:c r="I685" s="177" t="str">
        <x:v>AKShare fallback: tencent_fqkline</x:v>
      </x:c>
      <x:c r="J685" s="177" t="str">
        <x:v>live</x:v>
      </x:c>
      <x:c r="K685" s="177" t="str">
        <x:v>https://akshare.akfamily.xyz/</x:v>
      </x:c>
    </x:row>
    <x:row r="686">
      <x:c r="A686" s="177" t="str">
        <x:v>159766.SZ</x:v>
      </x:c>
      <x:c r="B686" s="178" t="n">
        <x:v>46261</x:v>
      </x:c>
      <x:c r="C686" s="179" t="n">
        <x:v>0</x:v>
      </x:c>
      <x:c r="D686" s="179" t="n">
        <x:v>0</x:v>
      </x:c>
      <x:c r="E686" s="179" t="n">
        <x:v>0</x:v>
      </x:c>
      <x:c r="F686" s="179" t="n">
        <x:v>0.567</x:v>
      </x:c>
      <x:c r="G686" s="179" t="n">
        <x:v>0.567</x:v>
      </x:c>
      <x:c r="H686" s="180" t="n">
        <x:v>0</x:v>
      </x:c>
      <x:c r="I686" s="177" t="str">
        <x:v>AKShare fallback: tencent_fqkline</x:v>
      </x:c>
      <x:c r="J686" s="177" t="str">
        <x:v>live</x:v>
      </x:c>
      <x:c r="K686" s="177" t="str">
        <x:v>https://akshare.akfamily.xyz/</x:v>
      </x:c>
    </x:row>
    <x:row r="687">
      <x:c r="A687" s="177" t="str">
        <x:v>159819.SZ</x:v>
      </x:c>
      <x:c r="B687" s="178" t="n">
        <x:v>46188</x:v>
      </x:c>
      <x:c r="C687" s="179" t="n">
        <x:v>1.882</x:v>
      </x:c>
      <x:c r="D687" s="179" t="n">
        <x:v>1.955</x:v>
      </x:c>
      <x:c r="E687" s="179" t="n">
        <x:v>1.856</x:v>
      </x:c>
      <x:c r="F687" s="179" t="n">
        <x:v>1.954</x:v>
      </x:c>
      <x:c r="G687" s="179" t="n">
        <x:v>1.954</x:v>
      </x:c>
      <x:c r="H687" s="180" t="n">
        <x:v>3977220</x:v>
      </x:c>
      <x:c r="I687" s="177" t="str">
        <x:v>AKShare fallback: tencent_fqkline</x:v>
      </x:c>
      <x:c r="J687" s="177" t="str">
        <x:v>live</x:v>
      </x:c>
      <x:c r="K687" s="177" t="str">
        <x:v>https://akshare.akfamily.xyz/</x:v>
      </x:c>
    </x:row>
    <x:row r="688">
      <x:c r="A688" s="177" t="str">
        <x:v>159819.SZ</x:v>
      </x:c>
      <x:c r="B688" s="178" t="n">
        <x:v>46189</x:v>
      </x:c>
      <x:c r="C688" s="179" t="n">
        <x:v>1.958</x:v>
      </x:c>
      <x:c r="D688" s="179" t="n">
        <x:v>1.975</x:v>
      </x:c>
      <x:c r="E688" s="179" t="n">
        <x:v>1.938</x:v>
      </x:c>
      <x:c r="F688" s="179" t="n">
        <x:v>1.959</x:v>
      </x:c>
      <x:c r="G688" s="179" t="n">
        <x:v>1.959</x:v>
      </x:c>
      <x:c r="H688" s="180" t="n">
        <x:v>2632721</x:v>
      </x:c>
      <x:c r="I688" s="177" t="str">
        <x:v>AKShare fallback: tencent_fqkline</x:v>
      </x:c>
      <x:c r="J688" s="177" t="str">
        <x:v>live</x:v>
      </x:c>
      <x:c r="K688" s="177" t="str">
        <x:v>https://akshare.akfamily.xyz/</x:v>
      </x:c>
    </x:row>
    <x:row r="689">
      <x:c r="A689" s="177" t="str">
        <x:v>159819.SZ</x:v>
      </x:c>
      <x:c r="B689" s="178" t="n">
        <x:v>46190</x:v>
      </x:c>
      <x:c r="C689" s="179" t="n">
        <x:v>1.943</x:v>
      </x:c>
      <x:c r="D689" s="179" t="n">
        <x:v>2.01</x:v>
      </x:c>
      <x:c r="E689" s="179" t="n">
        <x:v>1.932</x:v>
      </x:c>
      <x:c r="F689" s="179" t="n">
        <x:v>2.009</x:v>
      </x:c>
      <x:c r="G689" s="179" t="n">
        <x:v>2.009</x:v>
      </x:c>
      <x:c r="H689" s="180" t="n">
        <x:v>3472079</x:v>
      </x:c>
      <x:c r="I689" s="177" t="str">
        <x:v>AKShare fallback: tencent_fqkline</x:v>
      </x:c>
      <x:c r="J689" s="177" t="str">
        <x:v>live</x:v>
      </x:c>
      <x:c r="K689" s="177" t="str">
        <x:v>https://akshare.akfamily.xyz/</x:v>
      </x:c>
    </x:row>
    <x:row r="690">
      <x:c r="A690" s="177" t="str">
        <x:v>159819.SZ</x:v>
      </x:c>
      <x:c r="B690" s="178" t="n">
        <x:v>46191</x:v>
      </x:c>
      <x:c r="C690" s="179" t="n">
        <x:v>2.009</x:v>
      </x:c>
      <x:c r="D690" s="179" t="n">
        <x:v>2.121</x:v>
      </x:c>
      <x:c r="E690" s="179" t="n">
        <x:v>2.001</x:v>
      </x:c>
      <x:c r="F690" s="179" t="n">
        <x:v>2.11</x:v>
      </x:c>
      <x:c r="G690" s="179" t="n">
        <x:v>2.11</x:v>
      </x:c>
      <x:c r="H690" s="180" t="n">
        <x:v>5301296</x:v>
      </x:c>
      <x:c r="I690" s="177" t="str">
        <x:v>AKShare fallback: tencent_fqkline</x:v>
      </x:c>
      <x:c r="J690" s="177" t="str">
        <x:v>live</x:v>
      </x:c>
      <x:c r="K690" s="177" t="str">
        <x:v>https://akshare.akfamily.xyz/</x:v>
      </x:c>
    </x:row>
    <x:row r="691">
      <x:c r="A691" s="177" t="str">
        <x:v>159819.SZ</x:v>
      </x:c>
      <x:c r="B691" s="178" t="n">
        <x:v>46195</x:v>
      </x:c>
      <x:c r="C691" s="179" t="n">
        <x:v>2.125</x:v>
      </x:c>
      <x:c r="D691" s="179" t="n">
        <x:v>2.14</x:v>
      </x:c>
      <x:c r="E691" s="179" t="n">
        <x:v>2.06</x:v>
      </x:c>
      <x:c r="F691" s="179" t="n">
        <x:v>2.128</x:v>
      </x:c>
      <x:c r="G691" s="179" t="n">
        <x:v>2.128</x:v>
      </x:c>
      <x:c r="H691" s="180" t="n">
        <x:v>4850643</x:v>
      </x:c>
      <x:c r="I691" s="177" t="str">
        <x:v>AKShare fallback: tencent_fqkline</x:v>
      </x:c>
      <x:c r="J691" s="177" t="str">
        <x:v>live</x:v>
      </x:c>
      <x:c r="K691" s="177" t="str">
        <x:v>https://akshare.akfamily.xyz/</x:v>
      </x:c>
    </x:row>
    <x:row r="692">
      <x:c r="A692" s="177" t="str">
        <x:v>159819.SZ</x:v>
      </x:c>
      <x:c r="B692" s="178" t="n">
        <x:v>46196</x:v>
      </x:c>
      <x:c r="C692" s="179" t="n">
        <x:v>2.117</x:v>
      </x:c>
      <x:c r="D692" s="179" t="n">
        <x:v>2.125</x:v>
      </x:c>
      <x:c r="E692" s="179" t="n">
        <x:v>2.03</x:v>
      </x:c>
      <x:c r="F692" s="179" t="n">
        <x:v>2.051</x:v>
      </x:c>
      <x:c r="G692" s="179" t="n">
        <x:v>2.051</x:v>
      </x:c>
      <x:c r="H692" s="180" t="n">
        <x:v>4048731</x:v>
      </x:c>
      <x:c r="I692" s="177" t="str">
        <x:v>AKShare fallback: tencent_fqkline</x:v>
      </x:c>
      <x:c r="J692" s="177" t="str">
        <x:v>live</x:v>
      </x:c>
      <x:c r="K692" s="177" t="str">
        <x:v>https://akshare.akfamily.xyz/</x:v>
      </x:c>
    </x:row>
    <x:row r="693">
      <x:c r="A693" s="177" t="str">
        <x:v>159819.SZ</x:v>
      </x:c>
      <x:c r="B693" s="178" t="n">
        <x:v>46197</x:v>
      </x:c>
      <x:c r="C693" s="179" t="n">
        <x:v>2.033</x:v>
      </x:c>
      <x:c r="D693" s="179" t="n">
        <x:v>2.103</x:v>
      </x:c>
      <x:c r="E693" s="179" t="n">
        <x:v>2.025</x:v>
      </x:c>
      <x:c r="F693" s="179" t="n">
        <x:v>2.099</x:v>
      </x:c>
      <x:c r="G693" s="179" t="n">
        <x:v>2.099</x:v>
      </x:c>
      <x:c r="H693" s="180" t="n">
        <x:v>3503881</x:v>
      </x:c>
      <x:c r="I693" s="177" t="str">
        <x:v>AKShare fallback: tencent_fqkline</x:v>
      </x:c>
      <x:c r="J693" s="177" t="str">
        <x:v>live</x:v>
      </x:c>
      <x:c r="K693" s="177" t="str">
        <x:v>https://akshare.akfamily.xyz/</x:v>
      </x:c>
    </x:row>
    <x:row r="694">
      <x:c r="A694" s="177" t="str">
        <x:v>159819.SZ</x:v>
      </x:c>
      <x:c r="B694" s="178" t="n">
        <x:v>46198</x:v>
      </x:c>
      <x:c r="C694" s="179" t="n">
        <x:v>2.114</x:v>
      </x:c>
      <x:c r="D694" s="179" t="n">
        <x:v>2.18</x:v>
      </x:c>
      <x:c r="E694" s="179" t="n">
        <x:v>2.099</x:v>
      </x:c>
      <x:c r="F694" s="179" t="n">
        <x:v>2.18</x:v>
      </x:c>
      <x:c r="G694" s="179" t="n">
        <x:v>2.18</x:v>
      </x:c>
      <x:c r="H694" s="180" t="n">
        <x:v>4514891</x:v>
      </x:c>
      <x:c r="I694" s="177" t="str">
        <x:v>AKShare fallback: tencent_fqkline</x:v>
      </x:c>
      <x:c r="J694" s="177" t="str">
        <x:v>live</x:v>
      </x:c>
      <x:c r="K694" s="177" t="str">
        <x:v>https://akshare.akfamily.xyz/</x:v>
      </x:c>
    </x:row>
    <x:row r="695">
      <x:c r="A695" s="177" t="str">
        <x:v>159819.SZ</x:v>
      </x:c>
      <x:c r="B695" s="178" t="n">
        <x:v>46199</x:v>
      </x:c>
      <x:c r="C695" s="179" t="n">
        <x:v>2.157</x:v>
      </x:c>
      <x:c r="D695" s="179" t="n">
        <x:v>2.157</x:v>
      </x:c>
      <x:c r="E695" s="179" t="n">
        <x:v>2.052</x:v>
      </x:c>
      <x:c r="F695" s="179" t="n">
        <x:v>2.078</x:v>
      </x:c>
      <x:c r="G695" s="179" t="n">
        <x:v>2.078</x:v>
      </x:c>
      <x:c r="H695" s="180" t="n">
        <x:v>4651365</x:v>
      </x:c>
      <x:c r="I695" s="177" t="str">
        <x:v>AKShare fallback: tencent_fqkline</x:v>
      </x:c>
      <x:c r="J695" s="177" t="str">
        <x:v>live</x:v>
      </x:c>
      <x:c r="K695" s="177" t="str">
        <x:v>https://akshare.akfamily.xyz/</x:v>
      </x:c>
    </x:row>
    <x:row r="696">
      <x:c r="A696" s="177" t="str">
        <x:v>159819.SZ</x:v>
      </x:c>
      <x:c r="B696" s="178" t="n">
        <x:v>46202</x:v>
      </x:c>
      <x:c r="C696" s="179" t="n">
        <x:v>2.077</x:v>
      </x:c>
      <x:c r="D696" s="179" t="n">
        <x:v>2.138</x:v>
      </x:c>
      <x:c r="E696" s="179" t="n">
        <x:v>2.034</x:v>
      </x:c>
      <x:c r="F696" s="179" t="n">
        <x:v>2.105</x:v>
      </x:c>
      <x:c r="G696" s="179" t="n">
        <x:v>2.105</x:v>
      </x:c>
      <x:c r="H696" s="180" t="n">
        <x:v>3826241</x:v>
      </x:c>
      <x:c r="I696" s="177" t="str">
        <x:v>AKShare fallback: tencent_fqkline</x:v>
      </x:c>
      <x:c r="J696" s="177" t="str">
        <x:v>live</x:v>
      </x:c>
      <x:c r="K696" s="177" t="str">
        <x:v>https://akshare.akfamily.xyz/</x:v>
      </x:c>
    </x:row>
    <x:row r="697">
      <x:c r="A697" s="177" t="str">
        <x:v>159819.SZ</x:v>
      </x:c>
      <x:c r="B697" s="178" t="n">
        <x:v>46203</x:v>
      </x:c>
      <x:c r="C697" s="179" t="n">
        <x:v>2.111</x:v>
      </x:c>
      <x:c r="D697" s="179" t="n">
        <x:v>2.232</x:v>
      </x:c>
      <x:c r="E697" s="179" t="n">
        <x:v>2.111</x:v>
      </x:c>
      <x:c r="F697" s="179" t="n">
        <x:v>2.232</x:v>
      </x:c>
      <x:c r="G697" s="179" t="n">
        <x:v>2.232</x:v>
      </x:c>
      <x:c r="H697" s="180" t="n">
        <x:v>5104391</x:v>
      </x:c>
      <x:c r="I697" s="177" t="str">
        <x:v>AKShare fallback: tencent_fqkline</x:v>
      </x:c>
      <x:c r="J697" s="177" t="str">
        <x:v>live</x:v>
      </x:c>
      <x:c r="K697" s="177" t="str">
        <x:v>https://akshare.akfamily.xyz/</x:v>
      </x:c>
    </x:row>
    <x:row r="698">
      <x:c r="A698" s="177" t="str">
        <x:v>159819.SZ</x:v>
      </x:c>
      <x:c r="B698" s="178" t="n">
        <x:v>46204</x:v>
      </x:c>
      <x:c r="C698" s="179" t="n">
        <x:v>2.228</x:v>
      </x:c>
      <x:c r="D698" s="179" t="n">
        <x:v>2.266</x:v>
      </x:c>
      <x:c r="E698" s="179" t="n">
        <x:v>2.143</x:v>
      </x:c>
      <x:c r="F698" s="179" t="n">
        <x:v>2.176</x:v>
      </x:c>
      <x:c r="G698" s="179" t="n">
        <x:v>2.176</x:v>
      </x:c>
      <x:c r="H698" s="180" t="n">
        <x:v>5835445</x:v>
      </x:c>
      <x:c r="I698" s="177" t="str">
        <x:v>AKShare fallback: tencent_fqkline</x:v>
      </x:c>
      <x:c r="J698" s="177" t="str">
        <x:v>live</x:v>
      </x:c>
      <x:c r="K698" s="177" t="str">
        <x:v>https://akshare.akfamily.xyz/</x:v>
      </x:c>
    </x:row>
    <x:row r="699">
      <x:c r="A699" s="177" t="str">
        <x:v>159819.SZ</x:v>
      </x:c>
      <x:c r="B699" s="178" t="n">
        <x:v>46205</x:v>
      </x:c>
      <x:c r="C699" s="179" t="n">
        <x:v>2.105</x:v>
      </x:c>
      <x:c r="D699" s="179" t="n">
        <x:v>2.127</x:v>
      </x:c>
      <x:c r="E699" s="179" t="n">
        <x:v>2.017</x:v>
      </x:c>
      <x:c r="F699" s="179" t="n">
        <x:v>2.025</x:v>
      </x:c>
      <x:c r="G699" s="179" t="n">
        <x:v>2.025</x:v>
      </x:c>
      <x:c r="H699" s="180" t="n">
        <x:v>5294251</x:v>
      </x:c>
      <x:c r="I699" s="177" t="str">
        <x:v>AKShare fallback: tencent_fqkline</x:v>
      </x:c>
      <x:c r="J699" s="177" t="str">
        <x:v>live</x:v>
      </x:c>
      <x:c r="K699" s="177" t="str">
        <x:v>https://akshare.akfamily.xyz/</x:v>
      </x:c>
    </x:row>
    <x:row r="700">
      <x:c r="A700" s="177" t="str">
        <x:v>159819.SZ</x:v>
      </x:c>
      <x:c r="B700" s="178" t="n">
        <x:v>46206</x:v>
      </x:c>
      <x:c r="C700" s="179" t="n">
        <x:v>2.001</x:v>
      </x:c>
      <x:c r="D700" s="179" t="n">
        <x:v>2.098</x:v>
      </x:c>
      <x:c r="E700" s="179" t="n">
        <x:v>2</x:v>
      </x:c>
      <x:c r="F700" s="179" t="n">
        <x:v>2.04</x:v>
      </x:c>
      <x:c r="G700" s="179" t="n">
        <x:v>2.04</x:v>
      </x:c>
      <x:c r="H700" s="180" t="n">
        <x:v>3790393</x:v>
      </x:c>
      <x:c r="I700" s="177" t="str">
        <x:v>AKShare fallback: tencent_fqkline</x:v>
      </x:c>
      <x:c r="J700" s="177" t="str">
        <x:v>live</x:v>
      </x:c>
      <x:c r="K700" s="177" t="str">
        <x:v>https://akshare.akfamily.xyz/</x:v>
      </x:c>
    </x:row>
    <x:row r="701">
      <x:c r="A701" s="177" t="str">
        <x:v>159819.SZ</x:v>
      </x:c>
      <x:c r="B701" s="178" t="n">
        <x:v>46209</x:v>
      </x:c>
      <x:c r="C701" s="179" t="n">
        <x:v>2.062</x:v>
      </x:c>
      <x:c r="D701" s="179" t="n">
        <x:v>2.072</x:v>
      </x:c>
      <x:c r="E701" s="179" t="n">
        <x:v>1.969</x:v>
      </x:c>
      <x:c r="F701" s="179" t="n">
        <x:v>2.021</x:v>
      </x:c>
      <x:c r="G701" s="179" t="n">
        <x:v>2.021</x:v>
      </x:c>
      <x:c r="H701" s="180" t="n">
        <x:v>3323495</x:v>
      </x:c>
      <x:c r="I701" s="177" t="str">
        <x:v>AKShare fallback: tencent_fqkline</x:v>
      </x:c>
      <x:c r="J701" s="177" t="str">
        <x:v>live</x:v>
      </x:c>
      <x:c r="K701" s="177" t="str">
        <x:v>https://akshare.akfamily.xyz/</x:v>
      </x:c>
    </x:row>
    <x:row r="702">
      <x:c r="A702" s="177" t="str">
        <x:v>159819.SZ</x:v>
      </x:c>
      <x:c r="B702" s="178" t="n">
        <x:v>46210</x:v>
      </x:c>
      <x:c r="C702" s="179" t="n">
        <x:v>2.015</x:v>
      </x:c>
      <x:c r="D702" s="179" t="n">
        <x:v>2.071</x:v>
      </x:c>
      <x:c r="E702" s="179" t="n">
        <x:v>1.992</x:v>
      </x:c>
      <x:c r="F702" s="179" t="n">
        <x:v>2.015</x:v>
      </x:c>
      <x:c r="G702" s="179" t="n">
        <x:v>2.015</x:v>
      </x:c>
      <x:c r="H702" s="180" t="n">
        <x:v>3097738</x:v>
      </x:c>
      <x:c r="I702" s="177" t="str">
        <x:v>AKShare fallback: tencent_fqkline</x:v>
      </x:c>
      <x:c r="J702" s="177" t="str">
        <x:v>live</x:v>
      </x:c>
      <x:c r="K702" s="177" t="str">
        <x:v>https://akshare.akfamily.xyz/</x:v>
      </x:c>
    </x:row>
    <x:row r="703">
      <x:c r="A703" s="177" t="str">
        <x:v>159819.SZ</x:v>
      </x:c>
      <x:c r="B703" s="178" t="n">
        <x:v>46211</x:v>
      </x:c>
      <x:c r="C703" s="179" t="n">
        <x:v>2.051</x:v>
      </x:c>
      <x:c r="D703" s="179" t="n">
        <x:v>2.108</x:v>
      </x:c>
      <x:c r="E703" s="179" t="n">
        <x:v>2.022</x:v>
      </x:c>
      <x:c r="F703" s="179" t="n">
        <x:v>2.052</x:v>
      </x:c>
      <x:c r="G703" s="179" t="n">
        <x:v>2.052</x:v>
      </x:c>
      <x:c r="H703" s="180" t="n">
        <x:v>3906447</x:v>
      </x:c>
      <x:c r="I703" s="177" t="str">
        <x:v>AKShare fallback: tencent_fqkline</x:v>
      </x:c>
      <x:c r="J703" s="177" t="str">
        <x:v>live</x:v>
      </x:c>
      <x:c r="K703" s="177" t="str">
        <x:v>https://akshare.akfamily.xyz/</x:v>
      </x:c>
    </x:row>
    <x:row r="704">
      <x:c r="A704" s="177" t="str">
        <x:v>159819.SZ</x:v>
      </x:c>
      <x:c r="B704" s="178" t="n">
        <x:v>46212</x:v>
      </x:c>
      <x:c r="C704" s="179" t="n">
        <x:v>2.08</x:v>
      </x:c>
      <x:c r="D704" s="179" t="n">
        <x:v>2.186</x:v>
      </x:c>
      <x:c r="E704" s="179" t="n">
        <x:v>2.049</x:v>
      </x:c>
      <x:c r="F704" s="179" t="n">
        <x:v>2.185</x:v>
      </x:c>
      <x:c r="G704" s="179" t="n">
        <x:v>2.185</x:v>
      </x:c>
      <x:c r="H704" s="180" t="n">
        <x:v>5134816</x:v>
      </x:c>
      <x:c r="I704" s="177" t="str">
        <x:v>AKShare fallback: tencent_fqkline</x:v>
      </x:c>
      <x:c r="J704" s="177" t="str">
        <x:v>live</x:v>
      </x:c>
      <x:c r="K704" s="177" t="str">
        <x:v>https://akshare.akfamily.xyz/</x:v>
      </x:c>
    </x:row>
    <x:row r="705">
      <x:c r="A705" s="177" t="str">
        <x:v>159819.SZ</x:v>
      </x:c>
      <x:c r="B705" s="178" t="n">
        <x:v>46213</x:v>
      </x:c>
      <x:c r="C705" s="179" t="n">
        <x:v>2.189</x:v>
      </x:c>
      <x:c r="D705" s="179" t="n">
        <x:v>2.246</x:v>
      </x:c>
      <x:c r="E705" s="179" t="n">
        <x:v>2.116</x:v>
      </x:c>
      <x:c r="F705" s="179" t="n">
        <x:v>2.116</x:v>
      </x:c>
      <x:c r="G705" s="179" t="n">
        <x:v>2.116</x:v>
      </x:c>
      <x:c r="H705" s="180" t="n">
        <x:v>4735202</x:v>
      </x:c>
      <x:c r="I705" s="177" t="str">
        <x:v>AKShare fallback: tencent_fqkline</x:v>
      </x:c>
      <x:c r="J705" s="177" t="str">
        <x:v>live</x:v>
      </x:c>
      <x:c r="K705" s="177" t="str">
        <x:v>https://akshare.akfamily.xyz/</x:v>
      </x:c>
    </x:row>
    <x:row r="706">
      <x:c r="A706" s="177" t="str">
        <x:v>159819.SZ</x:v>
      </x:c>
      <x:c r="B706" s="178" t="n">
        <x:v>46216</x:v>
      </x:c>
      <x:c r="C706" s="179" t="n">
        <x:v>2.11</x:v>
      </x:c>
      <x:c r="D706" s="179" t="n">
        <x:v>2.156</x:v>
      </x:c>
      <x:c r="E706" s="179" t="n">
        <x:v>2.024</x:v>
      </x:c>
      <x:c r="F706" s="179" t="n">
        <x:v>2.051</x:v>
      </x:c>
      <x:c r="G706" s="179" t="n">
        <x:v>2.051</x:v>
      </x:c>
      <x:c r="H706" s="180" t="n">
        <x:v>4237103</x:v>
      </x:c>
      <x:c r="I706" s="177" t="str">
        <x:v>AKShare fallback: tencent_fqkline</x:v>
      </x:c>
      <x:c r="J706" s="177" t="str">
        <x:v>live</x:v>
      </x:c>
      <x:c r="K706" s="177" t="str">
        <x:v>https://akshare.akfamily.xyz/</x:v>
      </x:c>
    </x:row>
    <x:row r="707">
      <x:c r="A707" s="177" t="str">
        <x:v>159819.SZ</x:v>
      </x:c>
      <x:c r="B707" s="178" t="n">
        <x:v>46217</x:v>
      </x:c>
      <x:c r="C707" s="179" t="n">
        <x:v>2.055</x:v>
      </x:c>
      <x:c r="D707" s="179" t="n">
        <x:v>2.086</x:v>
      </x:c>
      <x:c r="E707" s="179" t="n">
        <x:v>1.966</x:v>
      </x:c>
      <x:c r="F707" s="179" t="n">
        <x:v>2.085</x:v>
      </x:c>
      <x:c r="G707" s="179" t="n">
        <x:v>2.085</x:v>
      </x:c>
      <x:c r="H707" s="180" t="n">
        <x:v>4844765</x:v>
      </x:c>
      <x:c r="I707" s="177" t="str">
        <x:v>AKShare fallback: tencent_fqkline</x:v>
      </x:c>
      <x:c r="J707" s="177" t="str">
        <x:v>live</x:v>
      </x:c>
      <x:c r="K707" s="177" t="str">
        <x:v>https://akshare.akfamily.xyz/</x:v>
      </x:c>
    </x:row>
    <x:row r="708">
      <x:c r="A708" s="177" t="str">
        <x:v>159819.SZ</x:v>
      </x:c>
      <x:c r="B708" s="178" t="n">
        <x:v>46218</x:v>
      </x:c>
      <x:c r="C708" s="179" t="n">
        <x:v>2.086</x:v>
      </x:c>
      <x:c r="D708" s="179" t="n">
        <x:v>2.098</x:v>
      </x:c>
      <x:c r="E708" s="179" t="n">
        <x:v>2.024</x:v>
      </x:c>
      <x:c r="F708" s="179" t="n">
        <x:v>2.029</x:v>
      </x:c>
      <x:c r="G708" s="179" t="n">
        <x:v>2.029</x:v>
      </x:c>
      <x:c r="H708" s="180" t="n">
        <x:v>3655496</x:v>
      </x:c>
      <x:c r="I708" s="177" t="str">
        <x:v>AKShare fallback: tencent_fqkline</x:v>
      </x:c>
      <x:c r="J708" s="177" t="str">
        <x:v>live</x:v>
      </x:c>
      <x:c r="K708" s="177" t="str">
        <x:v>https://akshare.akfamily.xyz/</x:v>
      </x:c>
    </x:row>
    <x:row r="709">
      <x:c r="A709" s="177" t="str">
        <x:v>159819.SZ</x:v>
      </x:c>
      <x:c r="B709" s="178" t="n">
        <x:v>46219</x:v>
      </x:c>
      <x:c r="C709" s="179" t="n">
        <x:v>1.996</x:v>
      </x:c>
      <x:c r="D709" s="179" t="n">
        <x:v>2.055</x:v>
      </x:c>
      <x:c r="E709" s="179" t="n">
        <x:v>1.958</x:v>
      </x:c>
      <x:c r="F709" s="179" t="n">
        <x:v>1.98</x:v>
      </x:c>
      <x:c r="G709" s="179" t="n">
        <x:v>1.98</x:v>
      </x:c>
      <x:c r="H709" s="180" t="n">
        <x:v>4091068</x:v>
      </x:c>
      <x:c r="I709" s="177" t="str">
        <x:v>AKShare fallback: tencent_fqkline</x:v>
      </x:c>
      <x:c r="J709" s="177" t="str">
        <x:v>live</x:v>
      </x:c>
      <x:c r="K709" s="177" t="str">
        <x:v>https://akshare.akfamily.xyz/</x:v>
      </x:c>
    </x:row>
    <x:row r="710">
      <x:c r="A710" s="177" t="str">
        <x:v>159819.SZ</x:v>
      </x:c>
      <x:c r="B710" s="178" t="n">
        <x:v>46220</x:v>
      </x:c>
      <x:c r="C710" s="179" t="n">
        <x:v>1.952</x:v>
      </x:c>
      <x:c r="D710" s="179" t="n">
        <x:v>1.96</x:v>
      </x:c>
      <x:c r="E710" s="179" t="n">
        <x:v>1.795</x:v>
      </x:c>
      <x:c r="F710" s="179" t="n">
        <x:v>1.82</x:v>
      </x:c>
      <x:c r="G710" s="179" t="n">
        <x:v>1.82</x:v>
      </x:c>
      <x:c r="H710" s="180" t="n">
        <x:v>5909695</x:v>
      </x:c>
      <x:c r="I710" s="177" t="str">
        <x:v>AKShare fallback: tencent_fqkline</x:v>
      </x:c>
      <x:c r="J710" s="177" t="str">
        <x:v>live</x:v>
      </x:c>
      <x:c r="K710" s="177" t="str">
        <x:v>https://akshare.akfamily.xyz/</x:v>
      </x:c>
    </x:row>
    <x:row r="711">
      <x:c r="A711" s="177" t="str">
        <x:v>159819.SZ</x:v>
      </x:c>
      <x:c r="B711" s="178" t="n">
        <x:v>46223</x:v>
      </x:c>
      <x:c r="C711" s="179" t="n">
        <x:v>1.874</x:v>
      </x:c>
      <x:c r="D711" s="179" t="n">
        <x:v>1.908</x:v>
      </x:c>
      <x:c r="E711" s="179" t="n">
        <x:v>1.798</x:v>
      </x:c>
      <x:c r="F711" s="179" t="n">
        <x:v>1.862</x:v>
      </x:c>
      <x:c r="G711" s="179" t="n">
        <x:v>1.862</x:v>
      </x:c>
      <x:c r="H711" s="180" t="n">
        <x:v>5163441</x:v>
      </x:c>
      <x:c r="I711" s="177" t="str">
        <x:v>AKShare fallback: tencent_fqkline</x:v>
      </x:c>
      <x:c r="J711" s="177" t="str">
        <x:v>live</x:v>
      </x:c>
      <x:c r="K711" s="177" t="str">
        <x:v>https://akshare.akfamily.xyz/</x:v>
      </x:c>
    </x:row>
    <x:row r="712">
      <x:c r="A712" s="177" t="str">
        <x:v>159819.SZ</x:v>
      </x:c>
      <x:c r="B712" s="178" t="n">
        <x:v>46224</x:v>
      </x:c>
      <x:c r="C712" s="179" t="n">
        <x:v>1.881</x:v>
      </x:c>
      <x:c r="D712" s="179" t="n">
        <x:v>2.007</x:v>
      </x:c>
      <x:c r="E712" s="179" t="n">
        <x:v>1.801</x:v>
      </x:c>
      <x:c r="F712" s="179" t="n">
        <x:v>2.005</x:v>
      </x:c>
      <x:c r="G712" s="179" t="n">
        <x:v>2.005</x:v>
      </x:c>
      <x:c r="H712" s="180" t="n">
        <x:v>6397403</x:v>
      </x:c>
      <x:c r="I712" s="177" t="str">
        <x:v>AKShare fallback: tencent_fqkline</x:v>
      </x:c>
      <x:c r="J712" s="177" t="str">
        <x:v>live</x:v>
      </x:c>
      <x:c r="K712" s="177" t="str">
        <x:v>https://akshare.akfamily.xyz/</x:v>
      </x:c>
    </x:row>
    <x:row r="713">
      <x:c r="A713" s="177" t="str">
        <x:v>159819.SZ</x:v>
      </x:c>
      <x:c r="B713" s="178" t="n">
        <x:v>46225</x:v>
      </x:c>
      <x:c r="C713" s="179" t="n">
        <x:v>1.98</x:v>
      </x:c>
      <x:c r="D713" s="179" t="n">
        <x:v>2.052</x:v>
      </x:c>
      <x:c r="E713" s="179" t="n">
        <x:v>1.962</x:v>
      </x:c>
      <x:c r="F713" s="179" t="n">
        <x:v>1.979</x:v>
      </x:c>
      <x:c r="G713" s="179" t="n">
        <x:v>1.979</x:v>
      </x:c>
      <x:c r="H713" s="180" t="n">
        <x:v>4372502</x:v>
      </x:c>
      <x:c r="I713" s="177" t="str">
        <x:v>AKShare fallback: tencent_fqkline</x:v>
      </x:c>
      <x:c r="J713" s="177" t="str">
        <x:v>live</x:v>
      </x:c>
      <x:c r="K713" s="177" t="str">
        <x:v>https://akshare.akfamily.xyz/</x:v>
      </x:c>
    </x:row>
    <x:row r="714">
      <x:c r="A714" s="177" t="str">
        <x:v>159819.SZ</x:v>
      </x:c>
      <x:c r="B714" s="178" t="n">
        <x:v>46226</x:v>
      </x:c>
      <x:c r="C714" s="179" t="n">
        <x:v>1.993</x:v>
      </x:c>
      <x:c r="D714" s="179" t="n">
        <x:v>1.999</x:v>
      </x:c>
      <x:c r="E714" s="179" t="n">
        <x:v>1.915</x:v>
      </x:c>
      <x:c r="F714" s="179" t="n">
        <x:v>1.929</x:v>
      </x:c>
      <x:c r="G714" s="179" t="n">
        <x:v>1.929</x:v>
      </x:c>
      <x:c r="H714" s="180" t="n">
        <x:v>3276415</x:v>
      </x:c>
      <x:c r="I714" s="177" t="str">
        <x:v>AKShare fallback: tencent_fqkline</x:v>
      </x:c>
      <x:c r="J714" s="177" t="str">
        <x:v>live</x:v>
      </x:c>
      <x:c r="K714" s="177" t="str">
        <x:v>https://akshare.akfamily.xyz/</x:v>
      </x:c>
    </x:row>
    <x:row r="715">
      <x:c r="A715" s="177" t="str">
        <x:v>159819.SZ</x:v>
      </x:c>
      <x:c r="B715" s="178" t="n">
        <x:v>46227</x:v>
      </x:c>
      <x:c r="C715" s="179" t="n">
        <x:v>1.89</x:v>
      </x:c>
      <x:c r="D715" s="179" t="n">
        <x:v>1.937</x:v>
      </x:c>
      <x:c r="E715" s="179" t="n">
        <x:v>1.882</x:v>
      </x:c>
      <x:c r="F715" s="179" t="n">
        <x:v>1.894</x:v>
      </x:c>
      <x:c r="G715" s="179" t="n">
        <x:v>1.894</x:v>
      </x:c>
      <x:c r="H715" s="180" t="n">
        <x:v>2823869</x:v>
      </x:c>
      <x:c r="I715" s="177" t="str">
        <x:v>AKShare fallback: tencent_fqkline</x:v>
      </x:c>
      <x:c r="J715" s="177" t="str">
        <x:v>live</x:v>
      </x:c>
      <x:c r="K715" s="177" t="str">
        <x:v>https://akshare.akfamily.xyz/</x:v>
      </x:c>
    </x:row>
    <x:row r="716">
      <x:c r="A716" s="177" t="str">
        <x:v>159819.SZ</x:v>
      </x:c>
      <x:c r="B716" s="178" t="n">
        <x:v>46230</x:v>
      </x:c>
      <x:c r="C716" s="179" t="n">
        <x:v>1.891</x:v>
      </x:c>
      <x:c r="D716" s="179" t="n">
        <x:v>1.923</x:v>
      </x:c>
      <x:c r="E716" s="179" t="n">
        <x:v>1.838</x:v>
      </x:c>
      <x:c r="F716" s="179" t="n">
        <x:v>1.919</x:v>
      </x:c>
      <x:c r="G716" s="179" t="n">
        <x:v>1.919</x:v>
      </x:c>
      <x:c r="H716" s="180" t="n">
        <x:v>3208586</x:v>
      </x:c>
      <x:c r="I716" s="177" t="str">
        <x:v>AKShare fallback: tencent_fqkline</x:v>
      </x:c>
      <x:c r="J716" s="177" t="str">
        <x:v>live</x:v>
      </x:c>
      <x:c r="K716" s="177" t="str">
        <x:v>https://akshare.akfamily.xyz/</x:v>
      </x:c>
    </x:row>
    <x:row r="717">
      <x:c r="A717" s="177" t="str">
        <x:v>159819.SZ</x:v>
      </x:c>
      <x:c r="B717" s="178" t="n">
        <x:v>46231</x:v>
      </x:c>
      <x:c r="C717" s="179" t="n">
        <x:v>1.869</x:v>
      </x:c>
      <x:c r="D717" s="179" t="n">
        <x:v>1.887</x:v>
      </x:c>
      <x:c r="E717" s="179" t="n">
        <x:v>1.771</x:v>
      </x:c>
      <x:c r="F717" s="179" t="n">
        <x:v>1.785</x:v>
      </x:c>
      <x:c r="G717" s="179" t="n">
        <x:v>1.785</x:v>
      </x:c>
      <x:c r="H717" s="180" t="n">
        <x:v>5168411</x:v>
      </x:c>
      <x:c r="I717" s="177" t="str">
        <x:v>AKShare fallback: tencent_fqkline</x:v>
      </x:c>
      <x:c r="J717" s="177" t="str">
        <x:v>live</x:v>
      </x:c>
      <x:c r="K717" s="177" t="str">
        <x:v>https://akshare.akfamily.xyz/</x:v>
      </x:c>
    </x:row>
    <x:row r="718">
      <x:c r="A718" s="177" t="str">
        <x:v>159819.SZ</x:v>
      </x:c>
      <x:c r="B718" s="178" t="n">
        <x:v>46232</x:v>
      </x:c>
      <x:c r="C718" s="179" t="n">
        <x:v>1.79</x:v>
      </x:c>
      <x:c r="D718" s="179" t="n">
        <x:v>1.807</x:v>
      </x:c>
      <x:c r="E718" s="179" t="n">
        <x:v>1.712</x:v>
      </x:c>
      <x:c r="F718" s="179" t="n">
        <x:v>1.782</x:v>
      </x:c>
      <x:c r="G718" s="179" t="n">
        <x:v>1.782</x:v>
      </x:c>
      <x:c r="H718" s="180" t="n">
        <x:v>3619541</x:v>
      </x:c>
      <x:c r="I718" s="177" t="str">
        <x:v>AKShare fallback: tencent_fqkline</x:v>
      </x:c>
      <x:c r="J718" s="177" t="str">
        <x:v>live</x:v>
      </x:c>
      <x:c r="K718" s="177" t="str">
        <x:v>https://akshare.akfamily.xyz/</x:v>
      </x:c>
    </x:row>
    <x:row r="719">
      <x:c r="A719" s="177" t="str">
        <x:v>159819.SZ</x:v>
      </x:c>
      <x:c r="B719" s="178" t="n">
        <x:v>46233</x:v>
      </x:c>
      <x:c r="C719" s="179" t="n">
        <x:v>1.755</x:v>
      </x:c>
      <x:c r="D719" s="179" t="n">
        <x:v>1.768</x:v>
      </x:c>
      <x:c r="E719" s="179" t="n">
        <x:v>1.644</x:v>
      </x:c>
      <x:c r="F719" s="179" t="n">
        <x:v>1.67</x:v>
      </x:c>
      <x:c r="G719" s="179" t="n">
        <x:v>1.67</x:v>
      </x:c>
      <x:c r="H719" s="180" t="n">
        <x:v>3800305</x:v>
      </x:c>
      <x:c r="I719" s="177" t="str">
        <x:v>AKShare fallback: tencent_fqkline</x:v>
      </x:c>
      <x:c r="J719" s="177" t="str">
        <x:v>live</x:v>
      </x:c>
      <x:c r="K719" s="177" t="str">
        <x:v>https://akshare.akfamily.xyz/</x:v>
      </x:c>
    </x:row>
    <x:row r="720">
      <x:c r="A720" s="177" t="str">
        <x:v>159819.SZ</x:v>
      </x:c>
      <x:c r="B720" s="178" t="n">
        <x:v>46234</x:v>
      </x:c>
      <x:c r="C720" s="179" t="n">
        <x:v>1.788</x:v>
      </x:c>
      <x:c r="D720" s="179" t="n">
        <x:v>1.82</x:v>
      </x:c>
      <x:c r="E720" s="179" t="n">
        <x:v>1.764</x:v>
      </x:c>
      <x:c r="F720" s="179" t="n">
        <x:v>1.765</x:v>
      </x:c>
      <x:c r="G720" s="179" t="n">
        <x:v>1.765</x:v>
      </x:c>
      <x:c r="H720" s="180" t="n">
        <x:v>4888166</x:v>
      </x:c>
      <x:c r="I720" s="177" t="str">
        <x:v>AKShare fallback: tencent_fqkline</x:v>
      </x:c>
      <x:c r="J720" s="177" t="str">
        <x:v>live</x:v>
      </x:c>
      <x:c r="K720" s="177" t="str">
        <x:v>https://akshare.akfamily.xyz/</x:v>
      </x:c>
    </x:row>
    <x:row r="721">
      <x:c r="A721" s="177" t="str">
        <x:v>159819.SZ</x:v>
      </x:c>
      <x:c r="B721" s="178" t="n">
        <x:v>46237</x:v>
      </x:c>
      <x:c r="C721" s="179" t="n">
        <x:v>1.759</x:v>
      </x:c>
      <x:c r="D721" s="179" t="n">
        <x:v>1.775</x:v>
      </x:c>
      <x:c r="E721" s="179" t="n">
        <x:v>1.714</x:v>
      </x:c>
      <x:c r="F721" s="179" t="n">
        <x:v>1.721</x:v>
      </x:c>
      <x:c r="G721" s="179" t="n">
        <x:v>1.721</x:v>
      </x:c>
      <x:c r="H721" s="180" t="n">
        <x:v>2895512</x:v>
      </x:c>
      <x:c r="I721" s="177" t="str">
        <x:v>AKShare fallback: tencent_fqkline</x:v>
      </x:c>
      <x:c r="J721" s="177" t="str">
        <x:v>live</x:v>
      </x:c>
      <x:c r="K721" s="177" t="str">
        <x:v>https://akshare.akfamily.xyz/</x:v>
      </x:c>
    </x:row>
    <x:row r="722">
      <x:c r="A722" s="177" t="str">
        <x:v>159819.SZ</x:v>
      </x:c>
      <x:c r="B722" s="178" t="n">
        <x:v>46238</x:v>
      </x:c>
      <x:c r="C722" s="179" t="n">
        <x:v>1.744</x:v>
      </x:c>
      <x:c r="D722" s="179" t="n">
        <x:v>1.833</x:v>
      </x:c>
      <x:c r="E722" s="179" t="n">
        <x:v>1.742</x:v>
      </x:c>
      <x:c r="F722" s="179" t="n">
        <x:v>1.822</x:v>
      </x:c>
      <x:c r="G722" s="179" t="n">
        <x:v>1.822</x:v>
      </x:c>
      <x:c r="H722" s="180" t="n">
        <x:v>4337895</x:v>
      </x:c>
      <x:c r="I722" s="177" t="str">
        <x:v>AKShare fallback: tencent_fqkline</x:v>
      </x:c>
      <x:c r="J722" s="177" t="str">
        <x:v>live</x:v>
      </x:c>
      <x:c r="K722" s="177" t="str">
        <x:v>https://akshare.akfamily.xyz/</x:v>
      </x:c>
    </x:row>
    <x:row r="723">
      <x:c r="A723" s="177" t="str">
        <x:v>159819.SZ</x:v>
      </x:c>
      <x:c r="B723" s="178" t="n">
        <x:v>46239</x:v>
      </x:c>
      <x:c r="C723" s="179" t="n">
        <x:v>1.782</x:v>
      </x:c>
      <x:c r="D723" s="179" t="n">
        <x:v>1.879</x:v>
      </x:c>
      <x:c r="E723" s="179" t="n">
        <x:v>1.78</x:v>
      </x:c>
      <x:c r="F723" s="179" t="n">
        <x:v>1.852</x:v>
      </x:c>
      <x:c r="G723" s="179" t="n">
        <x:v>1.852</x:v>
      </x:c>
      <x:c r="H723" s="180" t="n">
        <x:v>4424484</x:v>
      </x:c>
      <x:c r="I723" s="177" t="str">
        <x:v>AKShare fallback: tencent_fqkline</x:v>
      </x:c>
      <x:c r="J723" s="177" t="str">
        <x:v>live</x:v>
      </x:c>
      <x:c r="K723" s="177" t="str">
        <x:v>https://akshare.akfamily.xyz/</x:v>
      </x:c>
    </x:row>
    <x:row r="724">
      <x:c r="A724" s="177" t="str">
        <x:v>159819.SZ</x:v>
      </x:c>
      <x:c r="B724" s="178" t="n">
        <x:v>46240</x:v>
      </x:c>
      <x:c r="C724" s="179" t="n">
        <x:v>1.82</x:v>
      </x:c>
      <x:c r="D724" s="179" t="n">
        <x:v>1.88</x:v>
      </x:c>
      <x:c r="E724" s="179" t="n">
        <x:v>1.799</x:v>
      </x:c>
      <x:c r="F724" s="179" t="n">
        <x:v>1.845</x:v>
      </x:c>
      <x:c r="G724" s="179" t="n">
        <x:v>1.845</x:v>
      </x:c>
      <x:c r="H724" s="180" t="n">
        <x:v>3318495</x:v>
      </x:c>
      <x:c r="I724" s="177" t="str">
        <x:v>AKShare fallback: tencent_fqkline</x:v>
      </x:c>
      <x:c r="J724" s="177" t="str">
        <x:v>live</x:v>
      </x:c>
      <x:c r="K724" s="177" t="str">
        <x:v>https://akshare.akfamily.xyz/</x:v>
      </x:c>
    </x:row>
    <x:row r="725">
      <x:c r="A725" s="177" t="str">
        <x:v>159819.SZ</x:v>
      </x:c>
      <x:c r="B725" s="178" t="n">
        <x:v>46241</x:v>
      </x:c>
      <x:c r="C725" s="179" t="n">
        <x:v>1.842</x:v>
      </x:c>
      <x:c r="D725" s="179" t="n">
        <x:v>1.885</x:v>
      </x:c>
      <x:c r="E725" s="179" t="n">
        <x:v>1.831</x:v>
      </x:c>
      <x:c r="F725" s="179" t="n">
        <x:v>1.866</x:v>
      </x:c>
      <x:c r="G725" s="179" t="n">
        <x:v>1.866</x:v>
      </x:c>
      <x:c r="H725" s="180" t="n">
        <x:v>2619342</x:v>
      </x:c>
      <x:c r="I725" s="177" t="str">
        <x:v>AKShare fallback: tencent_fqkline</x:v>
      </x:c>
      <x:c r="J725" s="177" t="str">
        <x:v>live</x:v>
      </x:c>
      <x:c r="K725" s="177" t="str">
        <x:v>https://akshare.akfamily.xyz/</x:v>
      </x:c>
    </x:row>
    <x:row r="726">
      <x:c r="A726" s="177" t="str">
        <x:v>159819.SZ</x:v>
      </x:c>
      <x:c r="B726" s="178" t="n">
        <x:v>46244</x:v>
      </x:c>
      <x:c r="C726" s="179" t="n">
        <x:v>1.857</x:v>
      </x:c>
      <x:c r="D726" s="179" t="n">
        <x:v>1.862</x:v>
      </x:c>
      <x:c r="E726" s="179" t="n">
        <x:v>1.787</x:v>
      </x:c>
      <x:c r="F726" s="179" t="n">
        <x:v>1.814</x:v>
      </x:c>
      <x:c r="G726" s="179" t="n">
        <x:v>1.814</x:v>
      </x:c>
      <x:c r="H726" s="180" t="n">
        <x:v>3802809</x:v>
      </x:c>
      <x:c r="I726" s="177" t="str">
        <x:v>AKShare fallback: tencent_fqkline</x:v>
      </x:c>
      <x:c r="J726" s="177" t="str">
        <x:v>live</x:v>
      </x:c>
      <x:c r="K726" s="177" t="str">
        <x:v>https://akshare.akfamily.xyz/</x:v>
      </x:c>
    </x:row>
    <x:row r="727">
      <x:c r="A727" s="177" t="str">
        <x:v>159819.SZ</x:v>
      </x:c>
      <x:c r="B727" s="178" t="n">
        <x:v>46245</x:v>
      </x:c>
      <x:c r="C727" s="179" t="n">
        <x:v>1.813</x:v>
      </x:c>
      <x:c r="D727" s="179" t="n">
        <x:v>1.843</x:v>
      </x:c>
      <x:c r="E727" s="179" t="n">
        <x:v>1.79</x:v>
      </x:c>
      <x:c r="F727" s="179" t="n">
        <x:v>1.816</x:v>
      </x:c>
      <x:c r="G727" s="179" t="n">
        <x:v>1.816</x:v>
      </x:c>
      <x:c r="H727" s="180" t="n">
        <x:v>2767170</x:v>
      </x:c>
      <x:c r="I727" s="177" t="str">
        <x:v>AKShare fallback: tencent_fqkline</x:v>
      </x:c>
      <x:c r="J727" s="177" t="str">
        <x:v>live</x:v>
      </x:c>
      <x:c r="K727" s="177" t="str">
        <x:v>https://akshare.akfamily.xyz/</x:v>
      </x:c>
    </x:row>
    <x:row r="728">
      <x:c r="A728" s="177" t="str">
        <x:v>159819.SZ</x:v>
      </x:c>
      <x:c r="B728" s="178" t="n">
        <x:v>46246</x:v>
      </x:c>
      <x:c r="C728" s="179" t="n">
        <x:v>1.815</x:v>
      </x:c>
      <x:c r="D728" s="179" t="n">
        <x:v>1.85</x:v>
      </x:c>
      <x:c r="E728" s="179" t="n">
        <x:v>1.808</x:v>
      </x:c>
      <x:c r="F728" s="179" t="n">
        <x:v>1.832</x:v>
      </x:c>
      <x:c r="G728" s="179" t="n">
        <x:v>1.832</x:v>
      </x:c>
      <x:c r="H728" s="180" t="n">
        <x:v>2326026</x:v>
      </x:c>
      <x:c r="I728" s="177" t="str">
        <x:v>AKShare fallback: tencent_fqkline</x:v>
      </x:c>
      <x:c r="J728" s="177" t="str">
        <x:v>live</x:v>
      </x:c>
      <x:c r="K728" s="177" t="str">
        <x:v>https://akshare.akfamily.xyz/</x:v>
      </x:c>
    </x:row>
    <x:row r="729">
      <x:c r="A729" s="177" t="str">
        <x:v>159819.SZ</x:v>
      </x:c>
      <x:c r="B729" s="178" t="n">
        <x:v>46247</x:v>
      </x:c>
      <x:c r="C729" s="179" t="n">
        <x:v>1.865</x:v>
      </x:c>
      <x:c r="D729" s="179" t="n">
        <x:v>1.891</x:v>
      </x:c>
      <x:c r="E729" s="179" t="n">
        <x:v>1.826</x:v>
      </x:c>
      <x:c r="F729" s="179" t="n">
        <x:v>1.828</x:v>
      </x:c>
      <x:c r="G729" s="179" t="n">
        <x:v>1.828</x:v>
      </x:c>
      <x:c r="H729" s="180" t="n">
        <x:v>2996249</x:v>
      </x:c>
      <x:c r="I729" s="177" t="str">
        <x:v>AKShare fallback: tencent_fqkline</x:v>
      </x:c>
      <x:c r="J729" s="177" t="str">
        <x:v>live</x:v>
      </x:c>
      <x:c r="K729" s="177" t="str">
        <x:v>https://akshare.akfamily.xyz/</x:v>
      </x:c>
    </x:row>
    <x:row r="730">
      <x:c r="A730" s="177" t="str">
        <x:v>159819.SZ</x:v>
      </x:c>
      <x:c r="B730" s="178" t="n">
        <x:v>46248</x:v>
      </x:c>
      <x:c r="C730" s="179" t="n">
        <x:v>1.84</x:v>
      </x:c>
      <x:c r="D730" s="179" t="n">
        <x:v>1.849</x:v>
      </x:c>
      <x:c r="E730" s="179" t="n">
        <x:v>1.813</x:v>
      </x:c>
      <x:c r="F730" s="179" t="n">
        <x:v>1.848</x:v>
      </x:c>
      <x:c r="G730" s="179" t="n">
        <x:v>1.848</x:v>
      </x:c>
      <x:c r="H730" s="180" t="n">
        <x:v>2390140</x:v>
      </x:c>
      <x:c r="I730" s="177" t="str">
        <x:v>AKShare fallback: tencent_fqkline</x:v>
      </x:c>
      <x:c r="J730" s="177" t="str">
        <x:v>live</x:v>
      </x:c>
      <x:c r="K730" s="177" t="str">
        <x:v>https://akshare.akfamily.xyz/</x:v>
      </x:c>
    </x:row>
    <x:row r="731">
      <x:c r="A731" s="177" t="str">
        <x:v>159819.SZ</x:v>
      </x:c>
      <x:c r="B731" s="178" t="n">
        <x:v>46251</x:v>
      </x:c>
      <x:c r="C731" s="179" t="n">
        <x:v>1.85</x:v>
      </x:c>
      <x:c r="D731" s="179" t="n">
        <x:v>1.903</x:v>
      </x:c>
      <x:c r="E731" s="179" t="n">
        <x:v>1.83</x:v>
      </x:c>
      <x:c r="F731" s="179" t="n">
        <x:v>1.903</x:v>
      </x:c>
      <x:c r="G731" s="179" t="n">
        <x:v>1.903</x:v>
      </x:c>
      <x:c r="H731" s="180" t="n">
        <x:v>3477253</x:v>
      </x:c>
      <x:c r="I731" s="177" t="str">
        <x:v>AKShare fallback: tencent_fqkline</x:v>
      </x:c>
      <x:c r="J731" s="177" t="str">
        <x:v>live</x:v>
      </x:c>
      <x:c r="K731" s="177" t="str">
        <x:v>https://akshare.akfamily.xyz/</x:v>
      </x:c>
    </x:row>
    <x:row r="732">
      <x:c r="A732" s="177" t="str">
        <x:v>159819.SZ</x:v>
      </x:c>
      <x:c r="B732" s="178" t="n">
        <x:v>46252</x:v>
      </x:c>
      <x:c r="C732" s="179" t="n">
        <x:v>1.902</x:v>
      </x:c>
      <x:c r="D732" s="179" t="n">
        <x:v>1.902</x:v>
      </x:c>
      <x:c r="E732" s="179" t="n">
        <x:v>1.845</x:v>
      </x:c>
      <x:c r="F732" s="179" t="n">
        <x:v>1.877</x:v>
      </x:c>
      <x:c r="G732" s="179" t="n">
        <x:v>1.877</x:v>
      </x:c>
      <x:c r="H732" s="180" t="n">
        <x:v>2894401</x:v>
      </x:c>
      <x:c r="I732" s="177" t="str">
        <x:v>AKShare fallback: tencent_fqkline</x:v>
      </x:c>
      <x:c r="J732" s="177" t="str">
        <x:v>live</x:v>
      </x:c>
      <x:c r="K732" s="177" t="str">
        <x:v>https://akshare.akfamily.xyz/</x:v>
      </x:c>
    </x:row>
    <x:row r="733">
      <x:c r="A733" s="177" t="str">
        <x:v>159819.SZ</x:v>
      </x:c>
      <x:c r="B733" s="178" t="n">
        <x:v>46253</x:v>
      </x:c>
      <x:c r="C733" s="179" t="n">
        <x:v>1.83</x:v>
      </x:c>
      <x:c r="D733" s="179" t="n">
        <x:v>1.833</x:v>
      </x:c>
      <x:c r="E733" s="179" t="n">
        <x:v>1.729</x:v>
      </x:c>
      <x:c r="F733" s="179" t="n">
        <x:v>1.739</x:v>
      </x:c>
      <x:c r="G733" s="179" t="n">
        <x:v>1.739</x:v>
      </x:c>
      <x:c r="H733" s="180" t="n">
        <x:v>4582780</x:v>
      </x:c>
      <x:c r="I733" s="177" t="str">
        <x:v>AKShare fallback: tencent_fqkline</x:v>
      </x:c>
      <x:c r="J733" s="177" t="str">
        <x:v>live</x:v>
      </x:c>
      <x:c r="K733" s="177" t="str">
        <x:v>https://akshare.akfamily.xyz/</x:v>
      </x:c>
    </x:row>
    <x:row r="734">
      <x:c r="A734" s="177" t="str">
        <x:v>159819.SZ</x:v>
      </x:c>
      <x:c r="B734" s="178" t="n">
        <x:v>46254</x:v>
      </x:c>
      <x:c r="C734" s="179" t="n">
        <x:v>1.756</x:v>
      </x:c>
      <x:c r="D734" s="179" t="n">
        <x:v>1.76</x:v>
      </x:c>
      <x:c r="E734" s="179" t="n">
        <x:v>1.714</x:v>
      </x:c>
      <x:c r="F734" s="179" t="n">
        <x:v>1.73</x:v>
      </x:c>
      <x:c r="G734" s="179" t="n">
        <x:v>1.73</x:v>
      </x:c>
      <x:c r="H734" s="180" t="n">
        <x:v>4113924</x:v>
      </x:c>
      <x:c r="I734" s="177" t="str">
        <x:v>AKShare fallback: tencent_fqkline</x:v>
      </x:c>
      <x:c r="J734" s="177" t="str">
        <x:v>live</x:v>
      </x:c>
      <x:c r="K734" s="177" t="str">
        <x:v>https://akshare.akfamily.xyz/</x:v>
      </x:c>
    </x:row>
    <x:row r="735">
      <x:c r="A735" s="177" t="str">
        <x:v>159819.SZ</x:v>
      </x:c>
      <x:c r="B735" s="178" t="n">
        <x:v>46255</x:v>
      </x:c>
      <x:c r="C735" s="179" t="n">
        <x:v>1.722</x:v>
      </x:c>
      <x:c r="D735" s="179" t="n">
        <x:v>1.763</x:v>
      </x:c>
      <x:c r="E735" s="179" t="n">
        <x:v>1.718</x:v>
      </x:c>
      <x:c r="F735" s="179" t="n">
        <x:v>1.749</x:v>
      </x:c>
      <x:c r="G735" s="179" t="n">
        <x:v>1.749</x:v>
      </x:c>
      <x:c r="H735" s="180" t="n">
        <x:v>2537011</x:v>
      </x:c>
      <x:c r="I735" s="177" t="str">
        <x:v>AKShare fallback: tencent_fqkline</x:v>
      </x:c>
      <x:c r="J735" s="177" t="str">
        <x:v>live</x:v>
      </x:c>
      <x:c r="K735" s="177" t="str">
        <x:v>https://akshare.akfamily.xyz/</x:v>
      </x:c>
    </x:row>
    <x:row r="736">
      <x:c r="A736" s="177" t="str">
        <x:v>159819.SZ</x:v>
      </x:c>
      <x:c r="B736" s="178" t="n">
        <x:v>46258</x:v>
      </x:c>
      <x:c r="C736" s="179" t="n">
        <x:v>1.753</x:v>
      </x:c>
      <x:c r="D736" s="179" t="n">
        <x:v>1.754</x:v>
      </x:c>
      <x:c r="E736" s="179" t="n">
        <x:v>1.648</x:v>
      </x:c>
      <x:c r="F736" s="179" t="n">
        <x:v>1.676</x:v>
      </x:c>
      <x:c r="G736" s="179" t="n">
        <x:v>1.676</x:v>
      </x:c>
      <x:c r="H736" s="180" t="n">
        <x:v>3133083</x:v>
      </x:c>
      <x:c r="I736" s="177" t="str">
        <x:v>AKShare fallback: tencent_fqkline</x:v>
      </x:c>
      <x:c r="J736" s="177" t="str">
        <x:v>live</x:v>
      </x:c>
      <x:c r="K736" s="177" t="str">
        <x:v>https://akshare.akfamily.xyz/</x:v>
      </x:c>
    </x:row>
    <x:row r="737">
      <x:c r="A737" s="177" t="str">
        <x:v>159819.SZ</x:v>
      </x:c>
      <x:c r="B737" s="178" t="n">
        <x:v>46259</x:v>
      </x:c>
      <x:c r="C737" s="179" t="n">
        <x:v>1.652</x:v>
      </x:c>
      <x:c r="D737" s="179" t="n">
        <x:v>1.701</x:v>
      </x:c>
      <x:c r="E737" s="179" t="n">
        <x:v>1.648</x:v>
      </x:c>
      <x:c r="F737" s="179" t="n">
        <x:v>1.685</x:v>
      </x:c>
      <x:c r="G737" s="179" t="n">
        <x:v>1.685</x:v>
      </x:c>
      <x:c r="H737" s="180" t="n">
        <x:v>2316332</x:v>
      </x:c>
      <x:c r="I737" s="177" t="str">
        <x:v>AKShare fallback: tencent_fqkline</x:v>
      </x:c>
      <x:c r="J737" s="177" t="str">
        <x:v>live</x:v>
      </x:c>
      <x:c r="K737" s="177" t="str">
        <x:v>https://akshare.akfamily.xyz/</x:v>
      </x:c>
    </x:row>
    <x:row r="738">
      <x:c r="A738" s="177" t="str">
        <x:v>159819.SZ</x:v>
      </x:c>
      <x:c r="B738" s="178" t="n">
        <x:v>46260</x:v>
      </x:c>
      <x:c r="C738" s="179" t="n">
        <x:v>1.69</x:v>
      </x:c>
      <x:c r="D738" s="179" t="n">
        <x:v>1.706</x:v>
      </x:c>
      <x:c r="E738" s="179" t="n">
        <x:v>1.665</x:v>
      </x:c>
      <x:c r="F738" s="179" t="n">
        <x:v>1.692</x:v>
      </x:c>
      <x:c r="G738" s="179" t="n">
        <x:v>1.692</x:v>
      </x:c>
      <x:c r="H738" s="180" t="n">
        <x:v>1681470</x:v>
      </x:c>
      <x:c r="I738" s="177" t="str">
        <x:v>AKShare fallback: tencent_fqkline</x:v>
      </x:c>
      <x:c r="J738" s="177" t="str">
        <x:v>live</x:v>
      </x:c>
      <x:c r="K738" s="177" t="str">
        <x:v>https://akshare.akfamily.xyz/</x:v>
      </x:c>
    </x:row>
    <x:row r="739">
      <x:c r="A739" s="177" t="str">
        <x:v>159819.SZ</x:v>
      </x:c>
      <x:c r="B739" s="178" t="n">
        <x:v>46261</x:v>
      </x:c>
      <x:c r="C739" s="179" t="n">
        <x:v>0</x:v>
      </x:c>
      <x:c r="D739" s="179" t="n">
        <x:v>0</x:v>
      </x:c>
      <x:c r="E739" s="179" t="n">
        <x:v>0</x:v>
      </x:c>
      <x:c r="F739" s="179" t="n">
        <x:v>1.692</x:v>
      </x:c>
      <x:c r="G739" s="179" t="n">
        <x:v>1.692</x:v>
      </x:c>
      <x:c r="H739" s="180" t="n">
        <x:v>0</x:v>
      </x:c>
      <x:c r="I739" s="177" t="str">
        <x:v>AKShare fallback: tencent_fqkline</x:v>
      </x:c>
      <x:c r="J739" s="177" t="str">
        <x:v>live</x:v>
      </x:c>
      <x:c r="K739" s="177" t="str">
        <x:v>https://akshare.akfamily.xyz/</x:v>
      </x:c>
    </x:row>
    <x:row r="740">
      <x:c r="A740" s="177" t="str">
        <x:v>XLE.US</x:v>
      </x:c>
      <x:c r="B740" s="178" t="n">
        <x:v>46188</x:v>
      </x:c>
      <x:c r="C740" s="179" t="n">
        <x:v>55.2</x:v>
      </x:c>
      <x:c r="D740" s="179" t="n">
        <x:v>56.05</x:v>
      </x:c>
      <x:c r="E740" s="179" t="n">
        <x:v>55.02</x:v>
      </x:c>
      <x:c r="F740" s="179" t="n">
        <x:v>55.55</x:v>
      </x:c>
      <x:c r="G740" s="179" t="n">
        <x:v>55.55</x:v>
      </x:c>
      <x:c r="H740" s="180" t="n">
        <x:v>44319060</x:v>
      </x:c>
      <x:c r="I740" s="177" t="str">
        <x:v>Nasdaq historical API</x:v>
      </x:c>
      <x:c r="J740" s="177" t="str">
        <x:v>live</x:v>
      </x:c>
      <x:c r="K740" s="177" t="str">
        <x:v>https://www.nasdaq.com/market-activity/etf/xle/historical</x:v>
      </x:c>
    </x:row>
    <x:row r="741">
      <x:c r="A741" s="177" t="str">
        <x:v>XLE.US</x:v>
      </x:c>
      <x:c r="B741" s="178" t="n">
        <x:v>46189</x:v>
      </x:c>
      <x:c r="C741" s="179" t="n">
        <x:v>55</x:v>
      </x:c>
      <x:c r="D741" s="179" t="n">
        <x:v>55.475</x:v>
      </x:c>
      <x:c r="E741" s="179" t="n">
        <x:v>54.95</x:v>
      </x:c>
      <x:c r="F741" s="179" t="n">
        <x:v>55.36</x:v>
      </x:c>
      <x:c r="G741" s="179" t="n">
        <x:v>55.36</x:v>
      </x:c>
      <x:c r="H741" s="180" t="n">
        <x:v>42008390</x:v>
      </x:c>
      <x:c r="I741" s="177" t="str">
        <x:v>Nasdaq historical API</x:v>
      </x:c>
      <x:c r="J741" s="177" t="str">
        <x:v>live</x:v>
      </x:c>
      <x:c r="K741" s="177" t="str">
        <x:v>https://www.nasdaq.com/market-activity/etf/xle/historical</x:v>
      </x:c>
    </x:row>
    <x:row r="742">
      <x:c r="A742" s="177" t="str">
        <x:v>XLE.US</x:v>
      </x:c>
      <x:c r="B742" s="178" t="n">
        <x:v>46190</x:v>
      </x:c>
      <x:c r="C742" s="179" t="n">
        <x:v>55.26</x:v>
      </x:c>
      <x:c r="D742" s="179" t="n">
        <x:v>55.36</x:v>
      </x:c>
      <x:c r="E742" s="179" t="n">
        <x:v>54.54</x:v>
      </x:c>
      <x:c r="F742" s="179" t="n">
        <x:v>54.67</x:v>
      </x:c>
      <x:c r="G742" s="179" t="n">
        <x:v>54.67</x:v>
      </x:c>
      <x:c r="H742" s="180" t="n">
        <x:v>38553040</x:v>
      </x:c>
      <x:c r="I742" s="177" t="str">
        <x:v>Nasdaq historical API</x:v>
      </x:c>
      <x:c r="J742" s="177" t="str">
        <x:v>live</x:v>
      </x:c>
      <x:c r="K742" s="177" t="str">
        <x:v>https://www.nasdaq.com/market-activity/etf/xle/historical</x:v>
      </x:c>
    </x:row>
    <x:row r="743">
      <x:c r="A743" s="177" t="str">
        <x:v>XLE.US</x:v>
      </x:c>
      <x:c r="B743" s="178" t="n">
        <x:v>46191</x:v>
      </x:c>
      <x:c r="C743" s="179" t="n">
        <x:v>54.14</x:v>
      </x:c>
      <x:c r="D743" s="179" t="n">
        <x:v>54.25</x:v>
      </x:c>
      <x:c r="E743" s="179" t="n">
        <x:v>53.245</x:v>
      </x:c>
      <x:c r="F743" s="179" t="n">
        <x:v>53.77</x:v>
      </x:c>
      <x:c r="G743" s="179" t="n">
        <x:v>53.77</x:v>
      </x:c>
      <x:c r="H743" s="180" t="n">
        <x:v>39645690</x:v>
      </x:c>
      <x:c r="I743" s="177" t="str">
        <x:v>Nasdaq historical API</x:v>
      </x:c>
      <x:c r="J743" s="177" t="str">
        <x:v>live</x:v>
      </x:c>
      <x:c r="K743" s="177" t="str">
        <x:v>https://www.nasdaq.com/market-activity/etf/xle/historical</x:v>
      </x:c>
    </x:row>
    <x:row r="744">
      <x:c r="A744" s="177" t="str">
        <x:v>XLE.US</x:v>
      </x:c>
      <x:c r="B744" s="178" t="n">
        <x:v>46195</x:v>
      </x:c>
      <x:c r="C744" s="179" t="n">
        <x:v>53.53</x:v>
      </x:c>
      <x:c r="D744" s="179" t="n">
        <x:v>54.13</x:v>
      </x:c>
      <x:c r="E744" s="179" t="n">
        <x:v>53.165</x:v>
      </x:c>
      <x:c r="F744" s="179" t="n">
        <x:v>54.06</x:v>
      </x:c>
      <x:c r="G744" s="179" t="n">
        <x:v>54.06</x:v>
      </x:c>
      <x:c r="H744" s="180" t="n">
        <x:v>30765620</x:v>
      </x:c>
      <x:c r="I744" s="177" t="str">
        <x:v>Nasdaq historical API</x:v>
      </x:c>
      <x:c r="J744" s="177" t="str">
        <x:v>live</x:v>
      </x:c>
      <x:c r="K744" s="177" t="str">
        <x:v>https://www.nasdaq.com/market-activity/etf/xle/historical</x:v>
      </x:c>
    </x:row>
    <x:row r="745">
      <x:c r="A745" s="177" t="str">
        <x:v>XLE.US</x:v>
      </x:c>
      <x:c r="B745" s="178" t="n">
        <x:v>46196</x:v>
      </x:c>
      <x:c r="C745" s="179" t="n">
        <x:v>54.14</x:v>
      </x:c>
      <x:c r="D745" s="179" t="n">
        <x:v>54.56</x:v>
      </x:c>
      <x:c r="E745" s="179" t="n">
        <x:v>53.87</x:v>
      </x:c>
      <x:c r="F745" s="179" t="n">
        <x:v>54.46</x:v>
      </x:c>
      <x:c r="G745" s="179" t="n">
        <x:v>54.46</x:v>
      </x:c>
      <x:c r="H745" s="180" t="n">
        <x:v>38690400</x:v>
      </x:c>
      <x:c r="I745" s="177" t="str">
        <x:v>Nasdaq historical API</x:v>
      </x:c>
      <x:c r="J745" s="177" t="str">
        <x:v>live</x:v>
      </x:c>
      <x:c r="K745" s="177" t="str">
        <x:v>https://www.nasdaq.com/market-activity/etf/xle/historical</x:v>
      </x:c>
    </x:row>
    <x:row r="746">
      <x:c r="A746" s="177" t="str">
        <x:v>XLE.US</x:v>
      </x:c>
      <x:c r="B746" s="178" t="n">
        <x:v>46197</x:v>
      </x:c>
      <x:c r="C746" s="179" t="n">
        <x:v>53.5</x:v>
      </x:c>
      <x:c r="D746" s="179" t="n">
        <x:v>53.765</x:v>
      </x:c>
      <x:c r="E746" s="179" t="n">
        <x:v>52.94</x:v>
      </x:c>
      <x:c r="F746" s="179" t="n">
        <x:v>53.57</x:v>
      </x:c>
      <x:c r="G746" s="179" t="n">
        <x:v>53.57</x:v>
      </x:c>
      <x:c r="H746" s="180" t="n">
        <x:v>43034610</x:v>
      </x:c>
      <x:c r="I746" s="177" t="str">
        <x:v>Nasdaq historical API</x:v>
      </x:c>
      <x:c r="J746" s="177" t="str">
        <x:v>live</x:v>
      </x:c>
      <x:c r="K746" s="177" t="str">
        <x:v>https://www.nasdaq.com/market-activity/etf/xle/historical</x:v>
      </x:c>
    </x:row>
    <x:row r="747">
      <x:c r="A747" s="177" t="str">
        <x:v>XLE.US</x:v>
      </x:c>
      <x:c r="B747" s="178" t="n">
        <x:v>46198</x:v>
      </x:c>
      <x:c r="C747" s="179" t="n">
        <x:v>53.2</x:v>
      </x:c>
      <x:c r="D747" s="179" t="n">
        <x:v>54.315</x:v>
      </x:c>
      <x:c r="E747" s="179" t="n">
        <x:v>53</x:v>
      </x:c>
      <x:c r="F747" s="179" t="n">
        <x:v>54.09</x:v>
      </x:c>
      <x:c r="G747" s="179" t="n">
        <x:v>54.09</x:v>
      </x:c>
      <x:c r="H747" s="180" t="n">
        <x:v>28238620</x:v>
      </x:c>
      <x:c r="I747" s="177" t="str">
        <x:v>Nasdaq historical API</x:v>
      </x:c>
      <x:c r="J747" s="177" t="str">
        <x:v>live</x:v>
      </x:c>
      <x:c r="K747" s="177" t="str">
        <x:v>https://www.nasdaq.com/market-activity/etf/xle/historical</x:v>
      </x:c>
    </x:row>
    <x:row r="748">
      <x:c r="A748" s="177" t="str">
        <x:v>XLE.US</x:v>
      </x:c>
      <x:c r="B748" s="178" t="n">
        <x:v>46199</x:v>
      </x:c>
      <x:c r="C748" s="179" t="n">
        <x:v>54</x:v>
      </x:c>
      <x:c r="D748" s="179" t="n">
        <x:v>54.15</x:v>
      </x:c>
      <x:c r="E748" s="179" t="n">
        <x:v>53.675</x:v>
      </x:c>
      <x:c r="F748" s="179" t="n">
        <x:v>53.84</x:v>
      </x:c>
      <x:c r="G748" s="179" t="n">
        <x:v>53.84</x:v>
      </x:c>
      <x:c r="H748" s="180" t="n">
        <x:v>19025240</x:v>
      </x:c>
      <x:c r="I748" s="177" t="str">
        <x:v>Nasdaq historical API</x:v>
      </x:c>
      <x:c r="J748" s="177" t="str">
        <x:v>live</x:v>
      </x:c>
      <x:c r="K748" s="177" t="str">
        <x:v>https://www.nasdaq.com/market-activity/etf/xle/historical</x:v>
      </x:c>
    </x:row>
    <x:row r="749">
      <x:c r="A749" s="177" t="str">
        <x:v>XLE.US</x:v>
      </x:c>
      <x:c r="B749" s="178" t="n">
        <x:v>46202</x:v>
      </x:c>
      <x:c r="C749" s="179" t="n">
        <x:v>53.98</x:v>
      </x:c>
      <x:c r="D749" s="179" t="n">
        <x:v>54.28</x:v>
      </x:c>
      <x:c r="E749" s="179" t="n">
        <x:v>53.47</x:v>
      </x:c>
      <x:c r="F749" s="179" t="n">
        <x:v>53.58</x:v>
      </x:c>
      <x:c r="G749" s="179" t="n">
        <x:v>53.58</x:v>
      </x:c>
      <x:c r="H749" s="180" t="n">
        <x:v>25142320</x:v>
      </x:c>
      <x:c r="I749" s="177" t="str">
        <x:v>Nasdaq historical API</x:v>
      </x:c>
      <x:c r="J749" s="177" t="str">
        <x:v>live</x:v>
      </x:c>
      <x:c r="K749" s="177" t="str">
        <x:v>https://www.nasdaq.com/market-activity/etf/xle/historical</x:v>
      </x:c>
    </x:row>
    <x:row r="750">
      <x:c r="A750" s="177" t="str">
        <x:v>XLE.US</x:v>
      </x:c>
      <x:c r="B750" s="178" t="n">
        <x:v>46203</x:v>
      </x:c>
      <x:c r="C750" s="179" t="n">
        <x:v>53.62</x:v>
      </x:c>
      <x:c r="D750" s="179" t="n">
        <x:v>54.115</x:v>
      </x:c>
      <x:c r="E750" s="179" t="n">
        <x:v>53.08</x:v>
      </x:c>
      <x:c r="F750" s="179" t="n">
        <x:v>53.11</x:v>
      </x:c>
      <x:c r="G750" s="179" t="n">
        <x:v>53.11</x:v>
      </x:c>
      <x:c r="H750" s="180" t="n">
        <x:v>28283950</x:v>
      </x:c>
      <x:c r="I750" s="177" t="str">
        <x:v>Nasdaq historical API</x:v>
      </x:c>
      <x:c r="J750" s="177" t="str">
        <x:v>live</x:v>
      </x:c>
      <x:c r="K750" s="177" t="str">
        <x:v>https://www.nasdaq.com/market-activity/etf/xle/historical</x:v>
      </x:c>
    </x:row>
    <x:row r="751">
      <x:c r="A751" s="177" t="str">
        <x:v>XLE.US</x:v>
      </x:c>
      <x:c r="B751" s="178" t="n">
        <x:v>46204</x:v>
      </x:c>
      <x:c r="C751" s="179" t="n">
        <x:v>53.045</x:v>
      </x:c>
      <x:c r="D751" s="179" t="n">
        <x:v>53.44</x:v>
      </x:c>
      <x:c r="E751" s="179" t="n">
        <x:v>52.62</x:v>
      </x:c>
      <x:c r="F751" s="179" t="n">
        <x:v>52.81</x:v>
      </x:c>
      <x:c r="G751" s="179" t="n">
        <x:v>52.81</x:v>
      </x:c>
      <x:c r="H751" s="180" t="n">
        <x:v>33662700</x:v>
      </x:c>
      <x:c r="I751" s="177" t="str">
        <x:v>Nasdaq historical API</x:v>
      </x:c>
      <x:c r="J751" s="177" t="str">
        <x:v>live</x:v>
      </x:c>
      <x:c r="K751" s="177" t="str">
        <x:v>https://www.nasdaq.com/market-activity/etf/xle/historical</x:v>
      </x:c>
    </x:row>
    <x:row r="752">
      <x:c r="A752" s="177" t="str">
        <x:v>XLE.US</x:v>
      </x:c>
      <x:c r="B752" s="178" t="n">
        <x:v>46205</x:v>
      </x:c>
      <x:c r="C752" s="179" t="n">
        <x:v>53.24</x:v>
      </x:c>
      <x:c r="D752" s="179" t="n">
        <x:v>53.65</x:v>
      </x:c>
      <x:c r="E752" s="179" t="n">
        <x:v>52.91</x:v>
      </x:c>
      <x:c r="F752" s="179" t="n">
        <x:v>53.22</x:v>
      </x:c>
      <x:c r="G752" s="179" t="n">
        <x:v>53.22</x:v>
      </x:c>
      <x:c r="H752" s="180" t="n">
        <x:v>28538220</x:v>
      </x:c>
      <x:c r="I752" s="177" t="str">
        <x:v>Nasdaq historical API</x:v>
      </x:c>
      <x:c r="J752" s="177" t="str">
        <x:v>live</x:v>
      </x:c>
      <x:c r="K752" s="177" t="str">
        <x:v>https://www.nasdaq.com/market-activity/etf/xle/historical</x:v>
      </x:c>
    </x:row>
    <x:row r="753">
      <x:c r="A753" s="177" t="str">
        <x:v>XLE.US</x:v>
      </x:c>
      <x:c r="B753" s="178" t="n">
        <x:v>46209</x:v>
      </x:c>
      <x:c r="C753" s="179" t="n">
        <x:v>53.058</x:v>
      </x:c>
      <x:c r="D753" s="179" t="n">
        <x:v>53.55</x:v>
      </x:c>
      <x:c r="E753" s="179" t="n">
        <x:v>53</x:v>
      </x:c>
      <x:c r="F753" s="179" t="n">
        <x:v>53.13</x:v>
      </x:c>
      <x:c r="G753" s="179" t="n">
        <x:v>53.13</x:v>
      </x:c>
      <x:c r="H753" s="180" t="n">
        <x:v>24735260</x:v>
      </x:c>
      <x:c r="I753" s="177" t="str">
        <x:v>Nasdaq historical API</x:v>
      </x:c>
      <x:c r="J753" s="177" t="str">
        <x:v>live</x:v>
      </x:c>
      <x:c r="K753" s="177" t="str">
        <x:v>https://www.nasdaq.com/market-activity/etf/xle/historical</x:v>
      </x:c>
    </x:row>
    <x:row r="754">
      <x:c r="A754" s="177" t="str">
        <x:v>XLE.US</x:v>
      </x:c>
      <x:c r="B754" s="178" t="n">
        <x:v>46210</x:v>
      </x:c>
      <x:c r="C754" s="179" t="n">
        <x:v>53.61</x:v>
      </x:c>
      <x:c r="D754" s="179" t="n">
        <x:v>54.82</x:v>
      </x:c>
      <x:c r="E754" s="179" t="n">
        <x:v>53.6</x:v>
      </x:c>
      <x:c r="F754" s="179" t="n">
        <x:v>54.64</x:v>
      </x:c>
      <x:c r="G754" s="179" t="n">
        <x:v>54.64</x:v>
      </x:c>
      <x:c r="H754" s="180" t="n">
        <x:v>41833650</x:v>
      </x:c>
      <x:c r="I754" s="177" t="str">
        <x:v>Nasdaq historical API</x:v>
      </x:c>
      <x:c r="J754" s="177" t="str">
        <x:v>live</x:v>
      </x:c>
      <x:c r="K754" s="177" t="str">
        <x:v>https://www.nasdaq.com/market-activity/etf/xle/historical</x:v>
      </x:c>
    </x:row>
    <x:row r="755">
      <x:c r="A755" s="177" t="str">
        <x:v>XLE.US</x:v>
      </x:c>
      <x:c r="B755" s="178" t="n">
        <x:v>46211</x:v>
      </x:c>
      <x:c r="C755" s="179" t="n">
        <x:v>55.455</x:v>
      </x:c>
      <x:c r="D755" s="179" t="n">
        <x:v>56.035</x:v>
      </x:c>
      <x:c r="E755" s="179" t="n">
        <x:v>54.865</x:v>
      </x:c>
      <x:c r="F755" s="179" t="n">
        <x:v>55.6</x:v>
      </x:c>
      <x:c r="G755" s="179" t="n">
        <x:v>55.6</x:v>
      </x:c>
      <x:c r="H755" s="180" t="n">
        <x:v>39741350</x:v>
      </x:c>
      <x:c r="I755" s="177" t="str">
        <x:v>Nasdaq historical API</x:v>
      </x:c>
      <x:c r="J755" s="177" t="str">
        <x:v>live</x:v>
      </x:c>
      <x:c r="K755" s="177" t="str">
        <x:v>https://www.nasdaq.com/market-activity/etf/xle/historical</x:v>
      </x:c>
    </x:row>
    <x:row r="756">
      <x:c r="A756" s="177" t="str">
        <x:v>XLE.US</x:v>
      </x:c>
      <x:c r="B756" s="178" t="n">
        <x:v>46212</x:v>
      </x:c>
      <x:c r="C756" s="179" t="n">
        <x:v>55.28</x:v>
      </x:c>
      <x:c r="D756" s="179" t="n">
        <x:v>55.48</x:v>
      </x:c>
      <x:c r="E756" s="179" t="n">
        <x:v>54.73</x:v>
      </x:c>
      <x:c r="F756" s="179" t="n">
        <x:v>54.82</x:v>
      </x:c>
      <x:c r="G756" s="179" t="n">
        <x:v>54.82</x:v>
      </x:c>
      <x:c r="H756" s="180" t="n">
        <x:v>21770720</x:v>
      </x:c>
      <x:c r="I756" s="177" t="str">
        <x:v>Nasdaq historical API</x:v>
      </x:c>
      <x:c r="J756" s="177" t="str">
        <x:v>live</x:v>
      </x:c>
      <x:c r="K756" s="177" t="str">
        <x:v>https://www.nasdaq.com/market-activity/etf/xle/historical</x:v>
      </x:c>
    </x:row>
    <x:row r="757">
      <x:c r="A757" s="177" t="str">
        <x:v>XLE.US</x:v>
      </x:c>
      <x:c r="B757" s="178" t="n">
        <x:v>46213</x:v>
      </x:c>
      <x:c r="C757" s="179" t="n">
        <x:v>55.08</x:v>
      </x:c>
      <x:c r="D757" s="179" t="n">
        <x:v>55.24</x:v>
      </x:c>
      <x:c r="E757" s="179" t="n">
        <x:v>54.36</x:v>
      </x:c>
      <x:c r="F757" s="179" t="n">
        <x:v>55.08</x:v>
      </x:c>
      <x:c r="G757" s="179" t="n">
        <x:v>55.08</x:v>
      </x:c>
      <x:c r="H757" s="180" t="n">
        <x:v>22974650</x:v>
      </x:c>
      <x:c r="I757" s="177" t="str">
        <x:v>Nasdaq historical API</x:v>
      </x:c>
      <x:c r="J757" s="177" t="str">
        <x:v>live</x:v>
      </x:c>
      <x:c r="K757" s="177" t="str">
        <x:v>https://www.nasdaq.com/market-activity/etf/xle/historical</x:v>
      </x:c>
    </x:row>
    <x:row r="758">
      <x:c r="A758" s="177" t="str">
        <x:v>XLE.US</x:v>
      </x:c>
      <x:c r="B758" s="178" t="n">
        <x:v>46216</x:v>
      </x:c>
      <x:c r="C758" s="179" t="n">
        <x:v>55.86</x:v>
      </x:c>
      <x:c r="D758" s="179" t="n">
        <x:v>56.97</x:v>
      </x:c>
      <x:c r="E758" s="179" t="n">
        <x:v>55.86</x:v>
      </x:c>
      <x:c r="F758" s="179" t="n">
        <x:v>56.74</x:v>
      </x:c>
      <x:c r="G758" s="179" t="n">
        <x:v>56.74</x:v>
      </x:c>
      <x:c r="H758" s="180" t="n">
        <x:v>41200900</x:v>
      </x:c>
      <x:c r="I758" s="177" t="str">
        <x:v>Nasdaq historical API</x:v>
      </x:c>
      <x:c r="J758" s="177" t="str">
        <x:v>live</x:v>
      </x:c>
      <x:c r="K758" s="177" t="str">
        <x:v>https://www.nasdaq.com/market-activity/etf/xle/historical</x:v>
      </x:c>
    </x:row>
    <x:row r="759">
      <x:c r="A759" s="177" t="str">
        <x:v>XLE.US</x:v>
      </x:c>
      <x:c r="B759" s="178" t="n">
        <x:v>46217</x:v>
      </x:c>
      <x:c r="C759" s="179" t="n">
        <x:v>57</x:v>
      </x:c>
      <x:c r="D759" s="179" t="n">
        <x:v>57.22</x:v>
      </x:c>
      <x:c r="E759" s="179" t="n">
        <x:v>56.29</x:v>
      </x:c>
      <x:c r="F759" s="179" t="n">
        <x:v>56.95</x:v>
      </x:c>
      <x:c r="G759" s="179" t="n">
        <x:v>56.95</x:v>
      </x:c>
      <x:c r="H759" s="180" t="n">
        <x:v>32578960</x:v>
      </x:c>
      <x:c r="I759" s="177" t="str">
        <x:v>Nasdaq historical API</x:v>
      </x:c>
      <x:c r="J759" s="177" t="str">
        <x:v>live</x:v>
      </x:c>
      <x:c r="K759" s="177" t="str">
        <x:v>https://www.nasdaq.com/market-activity/etf/xle/historical</x:v>
      </x:c>
    </x:row>
    <x:row r="760">
      <x:c r="A760" s="177" t="str">
        <x:v>XLE.US</x:v>
      </x:c>
      <x:c r="B760" s="178" t="n">
        <x:v>46218</x:v>
      </x:c>
      <x:c r="C760" s="179" t="n">
        <x:v>56.94</x:v>
      </x:c>
      <x:c r="D760" s="179" t="n">
        <x:v>57.04</x:v>
      </x:c>
      <x:c r="E760" s="179" t="n">
        <x:v>55.76</x:v>
      </x:c>
      <x:c r="F760" s="179" t="n">
        <x:v>56.5</x:v>
      </x:c>
      <x:c r="G760" s="179" t="n">
        <x:v>56.5</x:v>
      </x:c>
      <x:c r="H760" s="180" t="n">
        <x:v>33184200</x:v>
      </x:c>
      <x:c r="I760" s="177" t="str">
        <x:v>Nasdaq historical API</x:v>
      </x:c>
      <x:c r="J760" s="177" t="str">
        <x:v>live</x:v>
      </x:c>
      <x:c r="K760" s="177" t="str">
        <x:v>https://www.nasdaq.com/market-activity/etf/xle/historical</x:v>
      </x:c>
    </x:row>
    <x:row r="761">
      <x:c r="A761" s="177" t="str">
        <x:v>XLE.US</x:v>
      </x:c>
      <x:c r="B761" s="178" t="n">
        <x:v>46219</x:v>
      </x:c>
      <x:c r="C761" s="179" t="n">
        <x:v>56.66</x:v>
      </x:c>
      <x:c r="D761" s="179" t="n">
        <x:v>57.3</x:v>
      </x:c>
      <x:c r="E761" s="179" t="n">
        <x:v>56.595</x:v>
      </x:c>
      <x:c r="F761" s="179" t="n">
        <x:v>57.02</x:v>
      </x:c>
      <x:c r="G761" s="179" t="n">
        <x:v>57.02</x:v>
      </x:c>
      <x:c r="H761" s="180" t="n">
        <x:v>27476980</x:v>
      </x:c>
      <x:c r="I761" s="177" t="str">
        <x:v>Nasdaq historical API</x:v>
      </x:c>
      <x:c r="J761" s="177" t="str">
        <x:v>live</x:v>
      </x:c>
      <x:c r="K761" s="177" t="str">
        <x:v>https://www.nasdaq.com/market-activity/etf/xle/historical</x:v>
      </x:c>
    </x:row>
    <x:row r="762">
      <x:c r="A762" s="177" t="str">
        <x:v>XLE.US</x:v>
      </x:c>
      <x:c r="B762" s="178" t="n">
        <x:v>46220</x:v>
      </x:c>
      <x:c r="C762" s="179" t="n">
        <x:v>57.95</x:v>
      </x:c>
      <x:c r="D762" s="179" t="n">
        <x:v>58.115</x:v>
      </x:c>
      <x:c r="E762" s="179" t="n">
        <x:v>57.28</x:v>
      </x:c>
      <x:c r="F762" s="179" t="n">
        <x:v>57.68</x:v>
      </x:c>
      <x:c r="G762" s="179" t="n">
        <x:v>57.68</x:v>
      </x:c>
      <x:c r="H762" s="180" t="n">
        <x:v>31397790</x:v>
      </x:c>
      <x:c r="I762" s="177" t="str">
        <x:v>Nasdaq historical API</x:v>
      </x:c>
      <x:c r="J762" s="177" t="str">
        <x:v>live</x:v>
      </x:c>
      <x:c r="K762" s="177" t="str">
        <x:v>https://www.nasdaq.com/market-activity/etf/xle/historical</x:v>
      </x:c>
    </x:row>
    <x:row r="763">
      <x:c r="A763" s="177" t="str">
        <x:v>XLE.US</x:v>
      </x:c>
      <x:c r="B763" s="178" t="n">
        <x:v>46223</x:v>
      </x:c>
      <x:c r="C763" s="179" t="n">
        <x:v>57.555</x:v>
      </x:c>
      <x:c r="D763" s="179" t="n">
        <x:v>58.385</x:v>
      </x:c>
      <x:c r="E763" s="179" t="n">
        <x:v>57.41</x:v>
      </x:c>
      <x:c r="F763" s="179" t="n">
        <x:v>57.94</x:v>
      </x:c>
      <x:c r="G763" s="179" t="n">
        <x:v>57.94</x:v>
      </x:c>
      <x:c r="H763" s="180" t="n">
        <x:v>27329330</x:v>
      </x:c>
      <x:c r="I763" s="177" t="str">
        <x:v>Nasdaq historical API</x:v>
      </x:c>
      <x:c r="J763" s="177" t="str">
        <x:v>live</x:v>
      </x:c>
      <x:c r="K763" s="177" t="str">
        <x:v>https://www.nasdaq.com/market-activity/etf/xle/historical</x:v>
      </x:c>
    </x:row>
    <x:row r="764">
      <x:c r="A764" s="177" t="str">
        <x:v>XLE.US</x:v>
      </x:c>
      <x:c r="B764" s="178" t="n">
        <x:v>46224</x:v>
      </x:c>
      <x:c r="C764" s="179" t="n">
        <x:v>58.16</x:v>
      </x:c>
      <x:c r="D764" s="179" t="n">
        <x:v>58.53</x:v>
      </x:c>
      <x:c r="E764" s="179" t="n">
        <x:v>57.83</x:v>
      </x:c>
      <x:c r="F764" s="179" t="n">
        <x:v>58.5</x:v>
      </x:c>
      <x:c r="G764" s="179" t="n">
        <x:v>58.5</x:v>
      </x:c>
      <x:c r="H764" s="180" t="n">
        <x:v>20315680</x:v>
      </x:c>
      <x:c r="I764" s="177" t="str">
        <x:v>Nasdaq historical API</x:v>
      </x:c>
      <x:c r="J764" s="177" t="str">
        <x:v>live</x:v>
      </x:c>
      <x:c r="K764" s="177" t="str">
        <x:v>https://www.nasdaq.com/market-activity/etf/xle/historical</x:v>
      </x:c>
    </x:row>
    <x:row r="765">
      <x:c r="A765" s="177" t="str">
        <x:v>XLE.US</x:v>
      </x:c>
      <x:c r="B765" s="178" t="n">
        <x:v>46225</x:v>
      </x:c>
      <x:c r="C765" s="179" t="n">
        <x:v>59.27</x:v>
      </x:c>
      <x:c r="D765" s="179" t="n">
        <x:v>59.52</x:v>
      </x:c>
      <x:c r="E765" s="179" t="n">
        <x:v>58.9</x:v>
      </x:c>
      <x:c r="F765" s="179" t="n">
        <x:v>59.2</x:v>
      </x:c>
      <x:c r="G765" s="179" t="n">
        <x:v>59.2</x:v>
      </x:c>
      <x:c r="H765" s="180" t="n">
        <x:v>29548570</x:v>
      </x:c>
      <x:c r="I765" s="177" t="str">
        <x:v>Nasdaq historical API</x:v>
      </x:c>
      <x:c r="J765" s="177" t="str">
        <x:v>live</x:v>
      </x:c>
      <x:c r="K765" s="177" t="str">
        <x:v>https://www.nasdaq.com/market-activity/etf/xle/historical</x:v>
      </x:c>
    </x:row>
    <x:row r="766">
      <x:c r="A766" s="177" t="str">
        <x:v>XLE.US</x:v>
      </x:c>
      <x:c r="B766" s="178" t="n">
        <x:v>46226</x:v>
      </x:c>
      <x:c r="C766" s="179" t="n">
        <x:v>60.244</x:v>
      </x:c>
      <x:c r="D766" s="179" t="n">
        <x:v>60.3768</x:v>
      </x:c>
      <x:c r="E766" s="179" t="n">
        <x:v>59.265</x:v>
      </x:c>
      <x:c r="F766" s="179" t="n">
        <x:v>59.38</x:v>
      </x:c>
      <x:c r="G766" s="179" t="n">
        <x:v>59.38</x:v>
      </x:c>
      <x:c r="H766" s="180" t="n">
        <x:v>35838630</x:v>
      </x:c>
      <x:c r="I766" s="177" t="str">
        <x:v>Nasdaq historical API</x:v>
      </x:c>
      <x:c r="J766" s="177" t="str">
        <x:v>live</x:v>
      </x:c>
      <x:c r="K766" s="177" t="str">
        <x:v>https://www.nasdaq.com/market-activity/etf/xle/historical</x:v>
      </x:c>
    </x:row>
    <x:row r="767">
      <x:c r="A767" s="177" t="str">
        <x:v>XLE.US</x:v>
      </x:c>
      <x:c r="B767" s="178" t="n">
        <x:v>46227</x:v>
      </x:c>
      <x:c r="C767" s="179" t="n">
        <x:v>59.4</x:v>
      </x:c>
      <x:c r="D767" s="179" t="n">
        <x:v>60.45</x:v>
      </x:c>
      <x:c r="E767" s="179" t="n">
        <x:v>59.4</x:v>
      </x:c>
      <x:c r="F767" s="179" t="n">
        <x:v>59.62</x:v>
      </x:c>
      <x:c r="G767" s="179" t="n">
        <x:v>59.62</x:v>
      </x:c>
      <x:c r="H767" s="180" t="n">
        <x:v>34181900</x:v>
      </x:c>
      <x:c r="I767" s="177" t="str">
        <x:v>Nasdaq historical API</x:v>
      </x:c>
      <x:c r="J767" s="177" t="str">
        <x:v>live</x:v>
      </x:c>
      <x:c r="K767" s="177" t="str">
        <x:v>https://www.nasdaq.com/market-activity/etf/xle/historical</x:v>
      </x:c>
    </x:row>
    <x:row r="768">
      <x:c r="A768" s="177" t="str">
        <x:v>XLE.US</x:v>
      </x:c>
      <x:c r="B768" s="178" t="n">
        <x:v>46230</x:v>
      </x:c>
      <x:c r="C768" s="179" t="n">
        <x:v>58.41</x:v>
      </x:c>
      <x:c r="D768" s="179" t="n">
        <x:v>59.2799</x:v>
      </x:c>
      <x:c r="E768" s="179" t="n">
        <x:v>58.23</x:v>
      </x:c>
      <x:c r="F768" s="179" t="n">
        <x:v>58.36</x:v>
      </x:c>
      <x:c r="G768" s="179" t="n">
        <x:v>58.36</x:v>
      </x:c>
      <x:c r="H768" s="180" t="n">
        <x:v>33826360</x:v>
      </x:c>
      <x:c r="I768" s="177" t="str">
        <x:v>Nasdaq historical API</x:v>
      </x:c>
      <x:c r="J768" s="177" t="str">
        <x:v>live</x:v>
      </x:c>
      <x:c r="K768" s="177" t="str">
        <x:v>https://www.nasdaq.com/market-activity/etf/xle/historical</x:v>
      </x:c>
    </x:row>
    <x:row r="769">
      <x:c r="A769" s="177" t="str">
        <x:v>XLE.US</x:v>
      </x:c>
      <x:c r="B769" s="178" t="n">
        <x:v>46231</x:v>
      </x:c>
      <x:c r="C769" s="179" t="n">
        <x:v>58.41</x:v>
      </x:c>
      <x:c r="D769" s="179" t="n">
        <x:v>58.79</x:v>
      </x:c>
      <x:c r="E769" s="179" t="n">
        <x:v>57.25</x:v>
      </x:c>
      <x:c r="F769" s="179" t="n">
        <x:v>57.57</x:v>
      </x:c>
      <x:c r="G769" s="179" t="n">
        <x:v>57.57</x:v>
      </x:c>
      <x:c r="H769" s="180" t="n">
        <x:v>27800810</x:v>
      </x:c>
      <x:c r="I769" s="177" t="str">
        <x:v>Nasdaq historical API</x:v>
      </x:c>
      <x:c r="J769" s="177" t="str">
        <x:v>live</x:v>
      </x:c>
      <x:c r="K769" s="177" t="str">
        <x:v>https://www.nasdaq.com/market-activity/etf/xle/historical</x:v>
      </x:c>
    </x:row>
    <x:row r="770">
      <x:c r="A770" s="177" t="str">
        <x:v>XLE.US</x:v>
      </x:c>
      <x:c r="B770" s="178" t="n">
        <x:v>46232</x:v>
      </x:c>
      <x:c r="C770" s="179" t="n">
        <x:v>59.08</x:v>
      </x:c>
      <x:c r="D770" s="179" t="n">
        <x:v>59.3</x:v>
      </x:c>
      <x:c r="E770" s="179" t="n">
        <x:v>58.42</x:v>
      </x:c>
      <x:c r="F770" s="179" t="n">
        <x:v>58.65</x:v>
      </x:c>
      <x:c r="G770" s="179" t="n">
        <x:v>58.65</x:v>
      </x:c>
      <x:c r="H770" s="180" t="n">
        <x:v>34175580</x:v>
      </x:c>
      <x:c r="I770" s="177" t="str">
        <x:v>Nasdaq historical API</x:v>
      </x:c>
      <x:c r="J770" s="177" t="str">
        <x:v>live</x:v>
      </x:c>
      <x:c r="K770" s="177" t="str">
        <x:v>https://www.nasdaq.com/market-activity/etf/xle/historical</x:v>
      </x:c>
    </x:row>
    <x:row r="771">
      <x:c r="A771" s="177" t="str">
        <x:v>XLE.US</x:v>
      </x:c>
      <x:c r="B771" s="178" t="n">
        <x:v>46233</x:v>
      </x:c>
      <x:c r="C771" s="179" t="n">
        <x:v>58.08</x:v>
      </x:c>
      <x:c r="D771" s="179" t="n">
        <x:v>59.105</x:v>
      </x:c>
      <x:c r="E771" s="179" t="n">
        <x:v>58.02</x:v>
      </x:c>
      <x:c r="F771" s="179" t="n">
        <x:v>58.96</x:v>
      </x:c>
      <x:c r="G771" s="179" t="n">
        <x:v>58.96</x:v>
      </x:c>
      <x:c r="H771" s="180" t="n">
        <x:v>23045720</x:v>
      </x:c>
      <x:c r="I771" s="177" t="str">
        <x:v>Nasdaq historical API</x:v>
      </x:c>
      <x:c r="J771" s="177" t="str">
        <x:v>live</x:v>
      </x:c>
      <x:c r="K771" s="177" t="str">
        <x:v>https://www.nasdaq.com/market-activity/etf/xle/historical</x:v>
      </x:c>
    </x:row>
    <x:row r="772">
      <x:c r="A772" s="177" t="str">
        <x:v>XLE.US</x:v>
      </x:c>
      <x:c r="B772" s="178" t="n">
        <x:v>46234</x:v>
      </x:c>
      <x:c r="C772" s="179" t="n">
        <x:v>58.93</x:v>
      </x:c>
      <x:c r="D772" s="179" t="n">
        <x:v>59.685</x:v>
      </x:c>
      <x:c r="E772" s="179" t="n">
        <x:v>58.32</x:v>
      </x:c>
      <x:c r="F772" s="179" t="n">
        <x:v>59.55</x:v>
      </x:c>
      <x:c r="G772" s="179" t="n">
        <x:v>59.55</x:v>
      </x:c>
      <x:c r="H772" s="180" t="n">
        <x:v>23556480</x:v>
      </x:c>
      <x:c r="I772" s="177" t="str">
        <x:v>Nasdaq historical API</x:v>
      </x:c>
      <x:c r="J772" s="177" t="str">
        <x:v>live</x:v>
      </x:c>
      <x:c r="K772" s="177" t="str">
        <x:v>https://www.nasdaq.com/market-activity/etf/xle/historical</x:v>
      </x:c>
    </x:row>
    <x:row r="773">
      <x:c r="A773" s="177" t="str">
        <x:v>XLE.US</x:v>
      </x:c>
      <x:c r="B773" s="178" t="n">
        <x:v>46237</x:v>
      </x:c>
      <x:c r="C773" s="179" t="n">
        <x:v>58.69</x:v>
      </x:c>
      <x:c r="D773" s="179" t="n">
        <x:v>59.325</x:v>
      </x:c>
      <x:c r="E773" s="179" t="n">
        <x:v>58.16</x:v>
      </x:c>
      <x:c r="F773" s="179" t="n">
        <x:v>58.79</x:v>
      </x:c>
      <x:c r="G773" s="179" t="n">
        <x:v>58.79</x:v>
      </x:c>
      <x:c r="H773" s="180" t="n">
        <x:v>26038370</x:v>
      </x:c>
      <x:c r="I773" s="177" t="str">
        <x:v>Nasdaq historical API</x:v>
      </x:c>
      <x:c r="J773" s="177" t="str">
        <x:v>live</x:v>
      </x:c>
      <x:c r="K773" s="177" t="str">
        <x:v>https://www.nasdaq.com/market-activity/etf/xle/historical</x:v>
      </x:c>
    </x:row>
    <x:row r="774">
      <x:c r="A774" s="177" t="str">
        <x:v>XLE.US</x:v>
      </x:c>
      <x:c r="B774" s="178" t="n">
        <x:v>46238</x:v>
      </x:c>
      <x:c r="C774" s="179" t="n">
        <x:v>57.7</x:v>
      </x:c>
      <x:c r="D774" s="179" t="n">
        <x:v>58.72</x:v>
      </x:c>
      <x:c r="E774" s="179" t="n">
        <x:v>57.13</x:v>
      </x:c>
      <x:c r="F774" s="179" t="n">
        <x:v>58.52</x:v>
      </x:c>
      <x:c r="G774" s="179" t="n">
        <x:v>58.52</x:v>
      </x:c>
      <x:c r="H774" s="180" t="n">
        <x:v>37661540</x:v>
      </x:c>
      <x:c r="I774" s="177" t="str">
        <x:v>Nasdaq historical API</x:v>
      </x:c>
      <x:c r="J774" s="177" t="str">
        <x:v>live</x:v>
      </x:c>
      <x:c r="K774" s="177" t="str">
        <x:v>https://www.nasdaq.com/market-activity/etf/xle/historical</x:v>
      </x:c>
    </x:row>
    <x:row r="775">
      <x:c r="A775" s="177" t="str">
        <x:v>XLE.US</x:v>
      </x:c>
      <x:c r="B775" s="178" t="n">
        <x:v>46239</x:v>
      </x:c>
      <x:c r="C775" s="179" t="n">
        <x:v>58.77</x:v>
      </x:c>
      <x:c r="D775" s="179" t="n">
        <x:v>58.98</x:v>
      </x:c>
      <x:c r="E775" s="179" t="n">
        <x:v>57.205</x:v>
      </x:c>
      <x:c r="F775" s="179" t="n">
        <x:v>57.31</x:v>
      </x:c>
      <x:c r="G775" s="179" t="n">
        <x:v>57.31</x:v>
      </x:c>
      <x:c r="H775" s="180" t="n">
        <x:v>33213540</x:v>
      </x:c>
      <x:c r="I775" s="177" t="str">
        <x:v>Nasdaq historical API</x:v>
      </x:c>
      <x:c r="J775" s="177" t="str">
        <x:v>live</x:v>
      </x:c>
      <x:c r="K775" s="177" t="str">
        <x:v>https://www.nasdaq.com/market-activity/etf/xle/historical</x:v>
      </x:c>
    </x:row>
    <x:row r="776">
      <x:c r="A776" s="177" t="str">
        <x:v>XLE.US</x:v>
      </x:c>
      <x:c r="B776" s="178" t="n">
        <x:v>46240</x:v>
      </x:c>
      <x:c r="C776" s="179" t="n">
        <x:v>58.39</x:v>
      </x:c>
      <x:c r="D776" s="179" t="n">
        <x:v>58.56</x:v>
      </x:c>
      <x:c r="E776" s="179" t="n">
        <x:v>57.58</x:v>
      </x:c>
      <x:c r="F776" s="179" t="n">
        <x:v>58.16</x:v>
      </x:c>
      <x:c r="G776" s="179" t="n">
        <x:v>58.16</x:v>
      </x:c>
      <x:c r="H776" s="180" t="n">
        <x:v>25084280</x:v>
      </x:c>
      <x:c r="I776" s="177" t="str">
        <x:v>Nasdaq historical API</x:v>
      </x:c>
      <x:c r="J776" s="177" t="str">
        <x:v>live</x:v>
      </x:c>
      <x:c r="K776" s="177" t="str">
        <x:v>https://www.nasdaq.com/market-activity/etf/xle/historical</x:v>
      </x:c>
    </x:row>
    <x:row r="777">
      <x:c r="A777" s="177" t="str">
        <x:v>XLE.US</x:v>
      </x:c>
      <x:c r="B777" s="178" t="n">
        <x:v>46241</x:v>
      </x:c>
      <x:c r="C777" s="179" t="n">
        <x:v>57.525</x:v>
      </x:c>
      <x:c r="D777" s="179" t="n">
        <x:v>58.045</x:v>
      </x:c>
      <x:c r="E777" s="179" t="n">
        <x:v>57.11</x:v>
      </x:c>
      <x:c r="F777" s="179" t="n">
        <x:v>57.5</x:v>
      </x:c>
      <x:c r="G777" s="179" t="n">
        <x:v>57.5</x:v>
      </x:c>
      <x:c r="H777" s="180" t="n">
        <x:v>21092720</x:v>
      </x:c>
      <x:c r="I777" s="177" t="str">
        <x:v>Nasdaq historical API</x:v>
      </x:c>
      <x:c r="J777" s="177" t="str">
        <x:v>live</x:v>
      </x:c>
      <x:c r="K777" s="177" t="str">
        <x:v>https://www.nasdaq.com/market-activity/etf/xle/historical</x:v>
      </x:c>
    </x:row>
    <x:row r="778">
      <x:c r="A778" s="177" t="str">
        <x:v>XLE.US</x:v>
      </x:c>
      <x:c r="B778" s="178" t="n">
        <x:v>46244</x:v>
      </x:c>
      <x:c r="C778" s="179" t="n">
        <x:v>58.19</x:v>
      </x:c>
      <x:c r="D778" s="179" t="n">
        <x:v>60.21</x:v>
      </x:c>
      <x:c r="E778" s="179" t="n">
        <x:v>58.1</x:v>
      </x:c>
      <x:c r="F778" s="179" t="n">
        <x:v>60.18</x:v>
      </x:c>
      <x:c r="G778" s="179" t="n">
        <x:v>60.18</x:v>
      </x:c>
      <x:c r="H778" s="180" t="n">
        <x:v>33677850</x:v>
      </x:c>
      <x:c r="I778" s="177" t="str">
        <x:v>Nasdaq historical API</x:v>
      </x:c>
      <x:c r="J778" s="177" t="str">
        <x:v>live</x:v>
      </x:c>
      <x:c r="K778" s="177" t="str">
        <x:v>https://www.nasdaq.com/market-activity/etf/xle/historical</x:v>
      </x:c>
    </x:row>
    <x:row r="779">
      <x:c r="A779" s="177" t="str">
        <x:v>XLE.US</x:v>
      </x:c>
      <x:c r="B779" s="178" t="n">
        <x:v>46245</x:v>
      </x:c>
      <x:c r="C779" s="179" t="n">
        <x:v>59.99</x:v>
      </x:c>
      <x:c r="D779" s="179" t="n">
        <x:v>61.08</x:v>
      </x:c>
      <x:c r="E779" s="179" t="n">
        <x:v>59.99</x:v>
      </x:c>
      <x:c r="F779" s="179" t="n">
        <x:v>60.93</x:v>
      </x:c>
      <x:c r="G779" s="179" t="n">
        <x:v>60.93</x:v>
      </x:c>
      <x:c r="H779" s="180" t="n">
        <x:v>22400840</x:v>
      </x:c>
      <x:c r="I779" s="177" t="str">
        <x:v>Nasdaq historical API</x:v>
      </x:c>
      <x:c r="J779" s="177" t="str">
        <x:v>live</x:v>
      </x:c>
      <x:c r="K779" s="177" t="str">
        <x:v>https://www.nasdaq.com/market-activity/etf/xle/historical</x:v>
      </x:c>
    </x:row>
    <x:row r="780">
      <x:c r="A780" s="177" t="str">
        <x:v>XLE.US</x:v>
      </x:c>
      <x:c r="B780" s="178" t="n">
        <x:v>46246</x:v>
      </x:c>
      <x:c r="C780" s="179" t="n">
        <x:v>60.47</x:v>
      </x:c>
      <x:c r="D780" s="179" t="n">
        <x:v>61.17</x:v>
      </x:c>
      <x:c r="E780" s="179" t="n">
        <x:v>60.335</x:v>
      </x:c>
      <x:c r="F780" s="179" t="n">
        <x:v>61.03</x:v>
      </x:c>
      <x:c r="G780" s="179" t="n">
        <x:v>61.03</x:v>
      </x:c>
      <x:c r="H780" s="180" t="n">
        <x:v>22584150</x:v>
      </x:c>
      <x:c r="I780" s="177" t="str">
        <x:v>Nasdaq historical API</x:v>
      </x:c>
      <x:c r="J780" s="177" t="str">
        <x:v>live</x:v>
      </x:c>
      <x:c r="K780" s="177" t="str">
        <x:v>https://www.nasdaq.com/market-activity/etf/xle/historical</x:v>
      </x:c>
    </x:row>
    <x:row r="781">
      <x:c r="A781" s="177" t="str">
        <x:v>XLE.US</x:v>
      </x:c>
      <x:c r="B781" s="178" t="n">
        <x:v>46247</x:v>
      </x:c>
      <x:c r="C781" s="179" t="n">
        <x:v>60.52</x:v>
      </x:c>
      <x:c r="D781" s="179" t="n">
        <x:v>61.125</x:v>
      </x:c>
      <x:c r="E781" s="179" t="n">
        <x:v>60.23</x:v>
      </x:c>
      <x:c r="F781" s="179" t="n">
        <x:v>61.06</x:v>
      </x:c>
      <x:c r="G781" s="179" t="n">
        <x:v>61.06</x:v>
      </x:c>
      <x:c r="H781" s="180" t="n">
        <x:v>20703550</x:v>
      </x:c>
      <x:c r="I781" s="177" t="str">
        <x:v>Nasdaq historical API</x:v>
      </x:c>
      <x:c r="J781" s="177" t="str">
        <x:v>live</x:v>
      </x:c>
      <x:c r="K781" s="177" t="str">
        <x:v>https://www.nasdaq.com/market-activity/etf/xle/historical</x:v>
      </x:c>
    </x:row>
    <x:row r="782">
      <x:c r="A782" s="177" t="str">
        <x:v>XLE.US</x:v>
      </x:c>
      <x:c r="B782" s="178" t="n">
        <x:v>46248</x:v>
      </x:c>
      <x:c r="C782" s="179" t="n">
        <x:v>61.37</x:v>
      </x:c>
      <x:c r="D782" s="179" t="n">
        <x:v>62.11</x:v>
      </x:c>
      <x:c r="E782" s="179" t="n">
        <x:v>61.25</x:v>
      </x:c>
      <x:c r="F782" s="179" t="n">
        <x:v>61.91</x:v>
      </x:c>
      <x:c r="G782" s="179" t="n">
        <x:v>61.91</x:v>
      </x:c>
      <x:c r="H782" s="180" t="n">
        <x:v>22777740</x:v>
      </x:c>
      <x:c r="I782" s="177" t="str">
        <x:v>Nasdaq historical API</x:v>
      </x:c>
      <x:c r="J782" s="177" t="str">
        <x:v>live</x:v>
      </x:c>
      <x:c r="K782" s="177" t="str">
        <x:v>https://www.nasdaq.com/market-activity/etf/xle/historical</x:v>
      </x:c>
    </x:row>
    <x:row r="783">
      <x:c r="A783" s="177" t="str">
        <x:v>XLE.US</x:v>
      </x:c>
      <x:c r="B783" s="178" t="n">
        <x:v>46251</x:v>
      </x:c>
      <x:c r="C783" s="179" t="n">
        <x:v>62.215</x:v>
      </x:c>
      <x:c r="D783" s="179" t="n">
        <x:v>62.685</x:v>
      </x:c>
      <x:c r="E783" s="179" t="n">
        <x:v>61.785</x:v>
      </x:c>
      <x:c r="F783" s="179" t="n">
        <x:v>62.58</x:v>
      </x:c>
      <x:c r="G783" s="179" t="n">
        <x:v>62.58</x:v>
      </x:c>
      <x:c r="H783" s="180" t="n">
        <x:v>23550300</x:v>
      </x:c>
      <x:c r="I783" s="177" t="str">
        <x:v>Nasdaq historical API</x:v>
      </x:c>
      <x:c r="J783" s="177" t="str">
        <x:v>live</x:v>
      </x:c>
      <x:c r="K783" s="177" t="str">
        <x:v>https://www.nasdaq.com/market-activity/etf/xle/historical</x:v>
      </x:c>
    </x:row>
    <x:row r="784">
      <x:c r="A784" s="177" t="str">
        <x:v>XLE.US</x:v>
      </x:c>
      <x:c r="B784" s="178" t="n">
        <x:v>46252</x:v>
      </x:c>
      <x:c r="C784" s="179" t="n">
        <x:v>63.41</x:v>
      </x:c>
      <x:c r="D784" s="179" t="n">
        <x:v>63.71</x:v>
      </x:c>
      <x:c r="E784" s="179" t="n">
        <x:v>63.115</x:v>
      </x:c>
      <x:c r="F784" s="179" t="n">
        <x:v>63.68</x:v>
      </x:c>
      <x:c r="G784" s="179" t="n">
        <x:v>63.68</x:v>
      </x:c>
      <x:c r="H784" s="180" t="n">
        <x:v>27280520</x:v>
      </x:c>
      <x:c r="I784" s="177" t="str">
        <x:v>Nasdaq historical API</x:v>
      </x:c>
      <x:c r="J784" s="177" t="str">
        <x:v>live</x:v>
      </x:c>
      <x:c r="K784" s="177" t="str">
        <x:v>https://www.nasdaq.com/market-activity/etf/xle/historical</x:v>
      </x:c>
    </x:row>
    <x:row r="785">
      <x:c r="A785" s="177" t="str">
        <x:v>XLE.US</x:v>
      </x:c>
      <x:c r="B785" s="178" t="n">
        <x:v>46253</x:v>
      </x:c>
      <x:c r="C785" s="179" t="n">
        <x:v>63.85</x:v>
      </x:c>
      <x:c r="D785" s="179" t="n">
        <x:v>64.25</x:v>
      </x:c>
      <x:c r="E785" s="179" t="n">
        <x:v>63.4</x:v>
      </x:c>
      <x:c r="F785" s="179" t="n">
        <x:v>63.58</x:v>
      </x:c>
      <x:c r="G785" s="179" t="n">
        <x:v>63.58</x:v>
      </x:c>
      <x:c r="H785" s="180" t="n">
        <x:v>25537820</x:v>
      </x:c>
      <x:c r="I785" s="177" t="str">
        <x:v>Nasdaq historical API</x:v>
      </x:c>
      <x:c r="J785" s="177" t="str">
        <x:v>live</x:v>
      </x:c>
      <x:c r="K785" s="177" t="str">
        <x:v>https://www.nasdaq.com/market-activity/etf/xle/historical</x:v>
      </x:c>
    </x:row>
    <x:row r="786">
      <x:c r="A786" s="177" t="str">
        <x:v>XLE.US</x:v>
      </x:c>
      <x:c r="B786" s="178" t="n">
        <x:v>46254</x:v>
      </x:c>
      <x:c r="C786" s="179" t="n">
        <x:v>64.25</x:v>
      </x:c>
      <x:c r="D786" s="179" t="n">
        <x:v>64.7</x:v>
      </x:c>
      <x:c r="E786" s="179" t="n">
        <x:v>63.69</x:v>
      </x:c>
      <x:c r="F786" s="179" t="n">
        <x:v>63.75</x:v>
      </x:c>
      <x:c r="G786" s="179" t="n">
        <x:v>63.75</x:v>
      </x:c>
      <x:c r="H786" s="180" t="n">
        <x:v>24304130</x:v>
      </x:c>
      <x:c r="I786" s="177" t="str">
        <x:v>Nasdaq historical API</x:v>
      </x:c>
      <x:c r="J786" s="177" t="str">
        <x:v>live</x:v>
      </x:c>
      <x:c r="K786" s="177" t="str">
        <x:v>https://www.nasdaq.com/market-activity/etf/xle/historical</x:v>
      </x:c>
    </x:row>
    <x:row r="787">
      <x:c r="A787" s="177" t="str">
        <x:v>XLE.US</x:v>
      </x:c>
      <x:c r="B787" s="178" t="n">
        <x:v>46255</x:v>
      </x:c>
      <x:c r="C787" s="179" t="n">
        <x:v>63.905</x:v>
      </x:c>
      <x:c r="D787" s="179" t="n">
        <x:v>64.3</x:v>
      </x:c>
      <x:c r="E787" s="179" t="n">
        <x:v>63.35</x:v>
      </x:c>
      <x:c r="F787" s="179" t="n">
        <x:v>63.64</x:v>
      </x:c>
      <x:c r="G787" s="179" t="n">
        <x:v>63.64</x:v>
      </x:c>
      <x:c r="H787" s="180" t="n">
        <x:v>27798590</x:v>
      </x:c>
      <x:c r="I787" s="177" t="str">
        <x:v>Nasdaq historical API</x:v>
      </x:c>
      <x:c r="J787" s="177" t="str">
        <x:v>live</x:v>
      </x:c>
      <x:c r="K787" s="177" t="str">
        <x:v>https://www.nasdaq.com/market-activity/etf/xle/historical</x:v>
      </x:c>
    </x:row>
    <x:row r="788">
      <x:c r="A788" s="177" t="str">
        <x:v>XLE.US</x:v>
      </x:c>
      <x:c r="B788" s="178" t="n">
        <x:v>46258</x:v>
      </x:c>
      <x:c r="C788" s="179" t="n">
        <x:v>63.24</x:v>
      </x:c>
      <x:c r="D788" s="179" t="n">
        <x:v>63.72</x:v>
      </x:c>
      <x:c r="E788" s="179" t="n">
        <x:v>62.56</x:v>
      </x:c>
      <x:c r="F788" s="179" t="n">
        <x:v>63.11</x:v>
      </x:c>
      <x:c r="G788" s="179" t="n">
        <x:v>63.11</x:v>
      </x:c>
      <x:c r="H788" s="180" t="n">
        <x:v>23010360</x:v>
      </x:c>
      <x:c r="I788" s="177" t="str">
        <x:v>Nasdaq historical API</x:v>
      </x:c>
      <x:c r="J788" s="177" t="str">
        <x:v>live</x:v>
      </x:c>
      <x:c r="K788" s="177" t="str">
        <x:v>https://www.nasdaq.com/market-activity/etf/xle/historical</x:v>
      </x:c>
    </x:row>
    <x:row r="789">
      <x:c r="A789" s="177" t="str">
        <x:v>XLE.US</x:v>
      </x:c>
      <x:c r="B789" s="178" t="n">
        <x:v>46259</x:v>
      </x:c>
      <x:c r="C789" s="179" t="n">
        <x:v>62.2</x:v>
      </x:c>
      <x:c r="D789" s="179" t="n">
        <x:v>62.785</x:v>
      </x:c>
      <x:c r="E789" s="179" t="n">
        <x:v>62.04</x:v>
      </x:c>
      <x:c r="F789" s="179" t="n">
        <x:v>62.06</x:v>
      </x:c>
      <x:c r="G789" s="179" t="n">
        <x:v>62.06</x:v>
      </x:c>
      <x:c r="H789" s="180" t="n">
        <x:v>27426440</x:v>
      </x:c>
      <x:c r="I789" s="177" t="str">
        <x:v>Nasdaq historical API</x:v>
      </x:c>
      <x:c r="J789" s="177" t="str">
        <x:v>live</x:v>
      </x:c>
      <x:c r="K789" s="177" t="str">
        <x:v>https://www.nasdaq.com/market-activity/etf/xle/historical</x:v>
      </x:c>
    </x:row>
    <x:row r="790">
      <x:c r="A790" s="177" t="str">
        <x:v>XLE.US</x:v>
      </x:c>
      <x:c r="B790" s="178" t="n">
        <x:v>46260</x:v>
      </x:c>
      <x:c r="C790" s="179" t="n">
        <x:v>61.43</x:v>
      </x:c>
      <x:c r="D790" s="179" t="n">
        <x:v>63.02</x:v>
      </x:c>
      <x:c r="E790" s="179" t="n">
        <x:v>61.31</x:v>
      </x:c>
      <x:c r="F790" s="179" t="n">
        <x:v>62.43</x:v>
      </x:c>
      <x:c r="G790" s="179" t="n">
        <x:v>62.43</x:v>
      </x:c>
      <x:c r="H790" s="180" t="n">
        <x:v>24398570</x:v>
      </x:c>
      <x:c r="I790" s="177" t="str">
        <x:v>Nasdaq historical API</x:v>
      </x:c>
      <x:c r="J790" s="177" t="str">
        <x:v>live</x:v>
      </x:c>
      <x:c r="K790" s="177" t="str">
        <x:v>https://www.nasdaq.com/market-activity/etf/xle/historical</x:v>
      </x:c>
    </x:row>
    <x:row r="791">
      <x:c r="A791" s="177" t="str">
        <x:v>562500.SH</x:v>
      </x:c>
      <x:c r="B791" s="178" t="n">
        <x:v>46188</x:v>
      </x:c>
      <x:c r="C791" s="179" t="n">
        <x:v>1.091</x:v>
      </x:c>
      <x:c r="D791" s="179" t="n">
        <x:v>1.122</x:v>
      </x:c>
      <x:c r="E791" s="179" t="n">
        <x:v>1.088</x:v>
      </x:c>
      <x:c r="F791" s="179" t="n">
        <x:v>1.121</x:v>
      </x:c>
      <x:c r="G791" s="179" t="n">
        <x:v>1.121</x:v>
      </x:c>
      <x:c r="H791" s="180" t="n">
        <x:v>6761090</x:v>
      </x:c>
      <x:c r="I791" s="177" t="str">
        <x:v>AKShare fallback: tencent_fqkline</x:v>
      </x:c>
      <x:c r="J791" s="177" t="str">
        <x:v>live</x:v>
      </x:c>
      <x:c r="K791" s="177" t="str">
        <x:v>https://akshare.akfamily.xyz/</x:v>
      </x:c>
    </x:row>
    <x:row r="792">
      <x:c r="A792" s="177" t="str">
        <x:v>562500.SH</x:v>
      </x:c>
      <x:c r="B792" s="178" t="n">
        <x:v>46189</x:v>
      </x:c>
      <x:c r="C792" s="179" t="n">
        <x:v>1.12</x:v>
      </x:c>
      <x:c r="D792" s="179" t="n">
        <x:v>1.144</x:v>
      </x:c>
      <x:c r="E792" s="179" t="n">
        <x:v>1.113</x:v>
      </x:c>
      <x:c r="F792" s="179" t="n">
        <x:v>1.142</x:v>
      </x:c>
      <x:c r="G792" s="179" t="n">
        <x:v>1.142</x:v>
      </x:c>
      <x:c r="H792" s="180" t="n">
        <x:v>6710475</x:v>
      </x:c>
      <x:c r="I792" s="177" t="str">
        <x:v>AKShare fallback: tencent_fqkline</x:v>
      </x:c>
      <x:c r="J792" s="177" t="str">
        <x:v>live</x:v>
      </x:c>
      <x:c r="K792" s="177" t="str">
        <x:v>https://akshare.akfamily.xyz/</x:v>
      </x:c>
    </x:row>
    <x:row r="793">
      <x:c r="A793" s="177" t="str">
        <x:v>562500.SH</x:v>
      </x:c>
      <x:c r="B793" s="178" t="n">
        <x:v>46190</x:v>
      </x:c>
      <x:c r="C793" s="179" t="n">
        <x:v>1.134</x:v>
      </x:c>
      <x:c r="D793" s="179" t="n">
        <x:v>1.15</x:v>
      </x:c>
      <x:c r="E793" s="179" t="n">
        <x:v>1.126</x:v>
      </x:c>
      <x:c r="F793" s="179" t="n">
        <x:v>1.144</x:v>
      </x:c>
      <x:c r="G793" s="179" t="n">
        <x:v>1.144</x:v>
      </x:c>
      <x:c r="H793" s="180" t="n">
        <x:v>5985648</x:v>
      </x:c>
      <x:c r="I793" s="177" t="str">
        <x:v>AKShare fallback: tencent_fqkline</x:v>
      </x:c>
      <x:c r="J793" s="177" t="str">
        <x:v>live</x:v>
      </x:c>
      <x:c r="K793" s="177" t="str">
        <x:v>https://akshare.akfamily.xyz/</x:v>
      </x:c>
    </x:row>
    <x:row r="794">
      <x:c r="A794" s="177" t="str">
        <x:v>562500.SH</x:v>
      </x:c>
      <x:c r="B794" s="178" t="n">
        <x:v>46191</x:v>
      </x:c>
      <x:c r="C794" s="179" t="n">
        <x:v>1.139</x:v>
      </x:c>
      <x:c r="D794" s="179" t="n">
        <x:v>1.177</x:v>
      </x:c>
      <x:c r="E794" s="179" t="n">
        <x:v>1.137</x:v>
      </x:c>
      <x:c r="F794" s="179" t="n">
        <x:v>1.17</x:v>
      </x:c>
      <x:c r="G794" s="179" t="n">
        <x:v>1.17</x:v>
      </x:c>
      <x:c r="H794" s="180" t="n">
        <x:v>8270146</x:v>
      </x:c>
      <x:c r="I794" s="177" t="str">
        <x:v>AKShare fallback: tencent_fqkline</x:v>
      </x:c>
      <x:c r="J794" s="177" t="str">
        <x:v>live</x:v>
      </x:c>
      <x:c r="K794" s="177" t="str">
        <x:v>https://akshare.akfamily.xyz/</x:v>
      </x:c>
    </x:row>
    <x:row r="795">
      <x:c r="A795" s="177" t="str">
        <x:v>562500.SH</x:v>
      </x:c>
      <x:c r="B795" s="178" t="n">
        <x:v>46195</x:v>
      </x:c>
      <x:c r="C795" s="179" t="n">
        <x:v>1.172</x:v>
      </x:c>
      <x:c r="D795" s="179" t="n">
        <x:v>1.176</x:v>
      </x:c>
      <x:c r="E795" s="179" t="n">
        <x:v>1.118</x:v>
      </x:c>
      <x:c r="F795" s="179" t="n">
        <x:v>1.154</x:v>
      </x:c>
      <x:c r="G795" s="179" t="n">
        <x:v>1.154</x:v>
      </x:c>
      <x:c r="H795" s="180" t="n">
        <x:v>10105140</x:v>
      </x:c>
      <x:c r="I795" s="177" t="str">
        <x:v>AKShare fallback: tencent_fqkline</x:v>
      </x:c>
      <x:c r="J795" s="177" t="str">
        <x:v>live</x:v>
      </x:c>
      <x:c r="K795" s="177" t="str">
        <x:v>https://akshare.akfamily.xyz/</x:v>
      </x:c>
    </x:row>
    <x:row r="796">
      <x:c r="A796" s="177" t="str">
        <x:v>562500.SH</x:v>
      </x:c>
      <x:c r="B796" s="178" t="n">
        <x:v>46196</x:v>
      </x:c>
      <x:c r="C796" s="179" t="n">
        <x:v>1.141</x:v>
      </x:c>
      <x:c r="D796" s="179" t="n">
        <x:v>1.164</x:v>
      </x:c>
      <x:c r="E796" s="179" t="n">
        <x:v>1.121</x:v>
      </x:c>
      <x:c r="F796" s="179" t="n">
        <x:v>1.137</x:v>
      </x:c>
      <x:c r="G796" s="179" t="n">
        <x:v>1.137</x:v>
      </x:c>
      <x:c r="H796" s="180" t="n">
        <x:v>6942742</x:v>
      </x:c>
      <x:c r="I796" s="177" t="str">
        <x:v>AKShare fallback: tencent_fqkline</x:v>
      </x:c>
      <x:c r="J796" s="177" t="str">
        <x:v>live</x:v>
      </x:c>
      <x:c r="K796" s="177" t="str">
        <x:v>https://akshare.akfamily.xyz/</x:v>
      </x:c>
    </x:row>
    <x:row r="797">
      <x:c r="A797" s="177" t="str">
        <x:v>562500.SH</x:v>
      </x:c>
      <x:c r="B797" s="178" t="n">
        <x:v>46197</x:v>
      </x:c>
      <x:c r="C797" s="179" t="n">
        <x:v>1.128</x:v>
      </x:c>
      <x:c r="D797" s="179" t="n">
        <x:v>1.149</x:v>
      </x:c>
      <x:c r="E797" s="179" t="n">
        <x:v>1.111</x:v>
      </x:c>
      <x:c r="F797" s="179" t="n">
        <x:v>1.146</x:v>
      </x:c>
      <x:c r="G797" s="179" t="n">
        <x:v>1.146</x:v>
      </x:c>
      <x:c r="H797" s="180" t="n">
        <x:v>6411435</x:v>
      </x:c>
      <x:c r="I797" s="177" t="str">
        <x:v>AKShare fallback: tencent_fqkline</x:v>
      </x:c>
      <x:c r="J797" s="177" t="str">
        <x:v>live</x:v>
      </x:c>
      <x:c r="K797" s="177" t="str">
        <x:v>https://akshare.akfamily.xyz/</x:v>
      </x:c>
    </x:row>
    <x:row r="798">
      <x:c r="A798" s="177" t="str">
        <x:v>562500.SH</x:v>
      </x:c>
      <x:c r="B798" s="178" t="n">
        <x:v>46198</x:v>
      </x:c>
      <x:c r="C798" s="179" t="n">
        <x:v>1.144</x:v>
      </x:c>
      <x:c r="D798" s="179" t="n">
        <x:v>1.167</x:v>
      </x:c>
      <x:c r="E798" s="179" t="n">
        <x:v>1.131</x:v>
      </x:c>
      <x:c r="F798" s="179" t="n">
        <x:v>1.141</x:v>
      </x:c>
      <x:c r="G798" s="179" t="n">
        <x:v>1.141</x:v>
      </x:c>
      <x:c r="H798" s="180" t="n">
        <x:v>6090104</x:v>
      </x:c>
      <x:c r="I798" s="177" t="str">
        <x:v>AKShare fallback: tencent_fqkline</x:v>
      </x:c>
      <x:c r="J798" s="177" t="str">
        <x:v>live</x:v>
      </x:c>
      <x:c r="K798" s="177" t="str">
        <x:v>https://akshare.akfamily.xyz/</x:v>
      </x:c>
    </x:row>
    <x:row r="799">
      <x:c r="A799" s="177" t="str">
        <x:v>562500.SH</x:v>
      </x:c>
      <x:c r="B799" s="178" t="n">
        <x:v>46199</x:v>
      </x:c>
      <x:c r="C799" s="179" t="n">
        <x:v>1.141</x:v>
      </x:c>
      <x:c r="D799" s="179" t="n">
        <x:v>1.144</x:v>
      </x:c>
      <x:c r="E799" s="179" t="n">
        <x:v>1.096</x:v>
      </x:c>
      <x:c r="F799" s="179" t="n">
        <x:v>1.097</x:v>
      </x:c>
      <x:c r="G799" s="179" t="n">
        <x:v>1.097</x:v>
      </x:c>
      <x:c r="H799" s="180" t="n">
        <x:v>6968496</x:v>
      </x:c>
      <x:c r="I799" s="177" t="str">
        <x:v>AKShare fallback: tencent_fqkline</x:v>
      </x:c>
      <x:c r="J799" s="177" t="str">
        <x:v>live</x:v>
      </x:c>
      <x:c r="K799" s="177" t="str">
        <x:v>https://akshare.akfamily.xyz/</x:v>
      </x:c>
    </x:row>
    <x:row r="800">
      <x:c r="A800" s="177" t="str">
        <x:v>562500.SH</x:v>
      </x:c>
      <x:c r="B800" s="178" t="n">
        <x:v>46202</x:v>
      </x:c>
      <x:c r="C800" s="179" t="n">
        <x:v>1.09</x:v>
      </x:c>
      <x:c r="D800" s="179" t="n">
        <x:v>1.107</x:v>
      </x:c>
      <x:c r="E800" s="179" t="n">
        <x:v>1.057</x:v>
      </x:c>
      <x:c r="F800" s="179" t="n">
        <x:v>1.091</x:v>
      </x:c>
      <x:c r="G800" s="179" t="n">
        <x:v>1.091</x:v>
      </x:c>
      <x:c r="H800" s="180" t="n">
        <x:v>7325426</x:v>
      </x:c>
      <x:c r="I800" s="177" t="str">
        <x:v>AKShare fallback: tencent_fqkline</x:v>
      </x:c>
      <x:c r="J800" s="177" t="str">
        <x:v>live</x:v>
      </x:c>
      <x:c r="K800" s="177" t="str">
        <x:v>https://akshare.akfamily.xyz/</x:v>
      </x:c>
    </x:row>
    <x:row r="801">
      <x:c r="A801" s="177" t="str">
        <x:v>562500.SH</x:v>
      </x:c>
      <x:c r="B801" s="178" t="n">
        <x:v>46203</x:v>
      </x:c>
      <x:c r="C801" s="179" t="n">
        <x:v>1.09</x:v>
      </x:c>
      <x:c r="D801" s="179" t="n">
        <x:v>1.155</x:v>
      </x:c>
      <x:c r="E801" s="179" t="n">
        <x:v>1.09</x:v>
      </x:c>
      <x:c r="F801" s="179" t="n">
        <x:v>1.15</x:v>
      </x:c>
      <x:c r="G801" s="179" t="n">
        <x:v>1.15</x:v>
      </x:c>
      <x:c r="H801" s="180" t="n">
        <x:v>9271304</x:v>
      </x:c>
      <x:c r="I801" s="177" t="str">
        <x:v>AKShare fallback: tencent_fqkline</x:v>
      </x:c>
      <x:c r="J801" s="177" t="str">
        <x:v>live</x:v>
      </x:c>
      <x:c r="K801" s="177" t="str">
        <x:v>https://akshare.akfamily.xyz/</x:v>
      </x:c>
    </x:row>
    <x:row r="802">
      <x:c r="A802" s="177" t="str">
        <x:v>562500.SH</x:v>
      </x:c>
      <x:c r="B802" s="178" t="n">
        <x:v>46204</x:v>
      </x:c>
      <x:c r="C802" s="179" t="n">
        <x:v>1.148</x:v>
      </x:c>
      <x:c r="D802" s="179" t="n">
        <x:v>1.175</x:v>
      </x:c>
      <x:c r="E802" s="179" t="n">
        <x:v>1.139</x:v>
      </x:c>
      <x:c r="F802" s="179" t="n">
        <x:v>1.152</x:v>
      </x:c>
      <x:c r="G802" s="179" t="n">
        <x:v>1.152</x:v>
      </x:c>
      <x:c r="H802" s="180" t="n">
        <x:v>9258332</x:v>
      </x:c>
      <x:c r="I802" s="177" t="str">
        <x:v>AKShare fallback: tencent_fqkline</x:v>
      </x:c>
      <x:c r="J802" s="177" t="str">
        <x:v>live</x:v>
      </x:c>
      <x:c r="K802" s="177" t="str">
        <x:v>https://akshare.akfamily.xyz/</x:v>
      </x:c>
    </x:row>
    <x:row r="803">
      <x:c r="A803" s="177" t="str">
        <x:v>562500.SH</x:v>
      </x:c>
      <x:c r="B803" s="178" t="n">
        <x:v>46205</x:v>
      </x:c>
      <x:c r="C803" s="179" t="n">
        <x:v>1.15</x:v>
      </x:c>
      <x:c r="D803" s="179" t="n">
        <x:v>1.173</x:v>
      </x:c>
      <x:c r="E803" s="179" t="n">
        <x:v>1.125</x:v>
      </x:c>
      <x:c r="F803" s="179" t="n">
        <x:v>1.127</x:v>
      </x:c>
      <x:c r="G803" s="179" t="n">
        <x:v>1.127</x:v>
      </x:c>
      <x:c r="H803" s="180" t="n">
        <x:v>9951871</x:v>
      </x:c>
      <x:c r="I803" s="177" t="str">
        <x:v>AKShare fallback: tencent_fqkline</x:v>
      </x:c>
      <x:c r="J803" s="177" t="str">
        <x:v>live</x:v>
      </x:c>
      <x:c r="K803" s="177" t="str">
        <x:v>https://akshare.akfamily.xyz/</x:v>
      </x:c>
    </x:row>
    <x:row r="804">
      <x:c r="A804" s="177" t="str">
        <x:v>562500.SH</x:v>
      </x:c>
      <x:c r="B804" s="178" t="n">
        <x:v>46206</x:v>
      </x:c>
      <x:c r="C804" s="179" t="n">
        <x:v>1.124</x:v>
      </x:c>
      <x:c r="D804" s="179" t="n">
        <x:v>1.229</x:v>
      </x:c>
      <x:c r="E804" s="179" t="n">
        <x:v>1.124</x:v>
      </x:c>
      <x:c r="F804" s="179" t="n">
        <x:v>1.203</x:v>
      </x:c>
      <x:c r="G804" s="179" t="n">
        <x:v>1.203</x:v>
      </x:c>
      <x:c r="H804" s="180" t="n">
        <x:v>17578164</x:v>
      </x:c>
      <x:c r="I804" s="177" t="str">
        <x:v>AKShare fallback: tencent_fqkline</x:v>
      </x:c>
      <x:c r="J804" s="177" t="str">
        <x:v>live</x:v>
      </x:c>
      <x:c r="K804" s="177" t="str">
        <x:v>https://akshare.akfamily.xyz/</x:v>
      </x:c>
    </x:row>
    <x:row r="805">
      <x:c r="A805" s="177" t="str">
        <x:v>562500.SH</x:v>
      </x:c>
      <x:c r="B805" s="178" t="n">
        <x:v>46209</x:v>
      </x:c>
      <x:c r="C805" s="179" t="n">
        <x:v>1.201</x:v>
      </x:c>
      <x:c r="D805" s="179" t="n">
        <x:v>1.201</x:v>
      </x:c>
      <x:c r="E805" s="179" t="n">
        <x:v>1.149</x:v>
      </x:c>
      <x:c r="F805" s="179" t="n">
        <x:v>1.151</x:v>
      </x:c>
      <x:c r="G805" s="179" t="n">
        <x:v>1.151</x:v>
      </x:c>
      <x:c r="H805" s="180" t="n">
        <x:v>16320504</x:v>
      </x:c>
      <x:c r="I805" s="177" t="str">
        <x:v>AKShare fallback: tencent_fqkline</x:v>
      </x:c>
      <x:c r="J805" s="177" t="str">
        <x:v>live</x:v>
      </x:c>
      <x:c r="K805" s="177" t="str">
        <x:v>https://akshare.akfamily.xyz/</x:v>
      </x:c>
    </x:row>
    <x:row r="806">
      <x:c r="A806" s="177" t="str">
        <x:v>562500.SH</x:v>
      </x:c>
      <x:c r="B806" s="178" t="n">
        <x:v>46210</x:v>
      </x:c>
      <x:c r="C806" s="179" t="n">
        <x:v>1.144</x:v>
      </x:c>
      <x:c r="D806" s="179" t="n">
        <x:v>1.18</x:v>
      </x:c>
      <x:c r="E806" s="179" t="n">
        <x:v>1.122</x:v>
      </x:c>
      <x:c r="F806" s="179" t="n">
        <x:v>1.135</x:v>
      </x:c>
      <x:c r="G806" s="179" t="n">
        <x:v>1.135</x:v>
      </x:c>
      <x:c r="H806" s="180" t="n">
        <x:v>10732035</x:v>
      </x:c>
      <x:c r="I806" s="177" t="str">
        <x:v>AKShare fallback: tencent_fqkline</x:v>
      </x:c>
      <x:c r="J806" s="177" t="str">
        <x:v>live</x:v>
      </x:c>
      <x:c r="K806" s="177" t="str">
        <x:v>https://akshare.akfamily.xyz/</x:v>
      </x:c>
    </x:row>
    <x:row r="807">
      <x:c r="A807" s="177" t="str">
        <x:v>562500.SH</x:v>
      </x:c>
      <x:c r="B807" s="178" t="n">
        <x:v>46211</x:v>
      </x:c>
      <x:c r="C807" s="179" t="n">
        <x:v>1.125</x:v>
      </x:c>
      <x:c r="D807" s="179" t="n">
        <x:v>1.13</x:v>
      </x:c>
      <x:c r="E807" s="179" t="n">
        <x:v>1.081</x:v>
      </x:c>
      <x:c r="F807" s="179" t="n">
        <x:v>1.084</x:v>
      </x:c>
      <x:c r="G807" s="179" t="n">
        <x:v>1.084</x:v>
      </x:c>
      <x:c r="H807" s="180" t="n">
        <x:v>10518919</x:v>
      </x:c>
      <x:c r="I807" s="177" t="str">
        <x:v>AKShare fallback: tencent_fqkline</x:v>
      </x:c>
      <x:c r="J807" s="177" t="str">
        <x:v>live</x:v>
      </x:c>
      <x:c r="K807" s="177" t="str">
        <x:v>https://akshare.akfamily.xyz/</x:v>
      </x:c>
    </x:row>
    <x:row r="808">
      <x:c r="A808" s="177" t="str">
        <x:v>562500.SH</x:v>
      </x:c>
      <x:c r="B808" s="178" t="n">
        <x:v>46212</x:v>
      </x:c>
      <x:c r="C808" s="179" t="n">
        <x:v>1.081</x:v>
      </x:c>
      <x:c r="D808" s="179" t="n">
        <x:v>1.11</x:v>
      </x:c>
      <x:c r="E808" s="179" t="n">
        <x:v>1.063</x:v>
      </x:c>
      <x:c r="F808" s="179" t="n">
        <x:v>1.109</x:v>
      </x:c>
      <x:c r="G808" s="179" t="n">
        <x:v>1.109</x:v>
      </x:c>
      <x:c r="H808" s="180" t="n">
        <x:v>9324037</x:v>
      </x:c>
      <x:c r="I808" s="177" t="str">
        <x:v>AKShare fallback: tencent_fqkline</x:v>
      </x:c>
      <x:c r="J808" s="177" t="str">
        <x:v>live</x:v>
      </x:c>
      <x:c r="K808" s="177" t="str">
        <x:v>https://akshare.akfamily.xyz/</x:v>
      </x:c>
    </x:row>
    <x:row r="809">
      <x:c r="A809" s="177" t="str">
        <x:v>562500.SH</x:v>
      </x:c>
      <x:c r="B809" s="178" t="n">
        <x:v>46213</x:v>
      </x:c>
      <x:c r="C809" s="179" t="n">
        <x:v>1.109</x:v>
      </x:c>
      <x:c r="D809" s="179" t="n">
        <x:v>1.145</x:v>
      </x:c>
      <x:c r="E809" s="179" t="n">
        <x:v>1.104</x:v>
      </x:c>
      <x:c r="F809" s="179" t="n">
        <x:v>1.108</x:v>
      </x:c>
      <x:c r="G809" s="179" t="n">
        <x:v>1.108</x:v>
      </x:c>
      <x:c r="H809" s="180" t="n">
        <x:v>9733577</x:v>
      </x:c>
      <x:c r="I809" s="177" t="str">
        <x:v>AKShare fallback: tencent_fqkline</x:v>
      </x:c>
      <x:c r="J809" s="177" t="str">
        <x:v>live</x:v>
      </x:c>
      <x:c r="K809" s="177" t="str">
        <x:v>https://akshare.akfamily.xyz/</x:v>
      </x:c>
    </x:row>
    <x:row r="810">
      <x:c r="A810" s="177" t="str">
        <x:v>562500.SH</x:v>
      </x:c>
      <x:c r="B810" s="178" t="n">
        <x:v>46216</x:v>
      </x:c>
      <x:c r="C810" s="179" t="n">
        <x:v>1.09</x:v>
      </x:c>
      <x:c r="D810" s="179" t="n">
        <x:v>1.095</x:v>
      </x:c>
      <x:c r="E810" s="179" t="n">
        <x:v>1.04</x:v>
      </x:c>
      <x:c r="F810" s="179" t="n">
        <x:v>1.042</x:v>
      </x:c>
      <x:c r="G810" s="179" t="n">
        <x:v>1.042</x:v>
      </x:c>
      <x:c r="H810" s="180" t="n">
        <x:v>10263751</x:v>
      </x:c>
      <x:c r="I810" s="177" t="str">
        <x:v>AKShare fallback: tencent_fqkline</x:v>
      </x:c>
      <x:c r="J810" s="177" t="str">
        <x:v>live</x:v>
      </x:c>
      <x:c r="K810" s="177" t="str">
        <x:v>https://akshare.akfamily.xyz/</x:v>
      </x:c>
    </x:row>
    <x:row r="811">
      <x:c r="A811" s="177" t="str">
        <x:v>562500.SH</x:v>
      </x:c>
      <x:c r="B811" s="178" t="n">
        <x:v>46217</x:v>
      </x:c>
      <x:c r="C811" s="179" t="n">
        <x:v>1.04</x:v>
      </x:c>
      <x:c r="D811" s="179" t="n">
        <x:v>1.053</x:v>
      </x:c>
      <x:c r="E811" s="179" t="n">
        <x:v>1.013</x:v>
      </x:c>
      <x:c r="F811" s="179" t="n">
        <x:v>1.05</x:v>
      </x:c>
      <x:c r="G811" s="179" t="n">
        <x:v>1.05</x:v>
      </x:c>
      <x:c r="H811" s="180" t="n">
        <x:v>7354642</x:v>
      </x:c>
      <x:c r="I811" s="177" t="str">
        <x:v>AKShare fallback: tencent_fqkline</x:v>
      </x:c>
      <x:c r="J811" s="177" t="str">
        <x:v>live</x:v>
      </x:c>
      <x:c r="K811" s="177" t="str">
        <x:v>https://akshare.akfamily.xyz/</x:v>
      </x:c>
    </x:row>
    <x:row r="812">
      <x:c r="A812" s="177" t="str">
        <x:v>562500.SH</x:v>
      </x:c>
      <x:c r="B812" s="178" t="n">
        <x:v>46218</x:v>
      </x:c>
      <x:c r="C812" s="179" t="n">
        <x:v>1.054</x:v>
      </x:c>
      <x:c r="D812" s="179" t="n">
        <x:v>1.065</x:v>
      </x:c>
      <x:c r="E812" s="179" t="n">
        <x:v>1.031</x:v>
      </x:c>
      <x:c r="F812" s="179" t="n">
        <x:v>1.046</x:v>
      </x:c>
      <x:c r="G812" s="179" t="n">
        <x:v>1.046</x:v>
      </x:c>
      <x:c r="H812" s="180" t="n">
        <x:v>5573052</x:v>
      </x:c>
      <x:c r="I812" s="177" t="str">
        <x:v>AKShare fallback: tencent_fqkline</x:v>
      </x:c>
      <x:c r="J812" s="177" t="str">
        <x:v>live</x:v>
      </x:c>
      <x:c r="K812" s="177" t="str">
        <x:v>https://akshare.akfamily.xyz/</x:v>
      </x:c>
    </x:row>
    <x:row r="813">
      <x:c r="A813" s="177" t="str">
        <x:v>562500.SH</x:v>
      </x:c>
      <x:c r="B813" s="178" t="n">
        <x:v>46219</x:v>
      </x:c>
      <x:c r="C813" s="179" t="n">
        <x:v>1.03</x:v>
      </x:c>
      <x:c r="D813" s="179" t="n">
        <x:v>1.06</x:v>
      </x:c>
      <x:c r="E813" s="179" t="n">
        <x:v>1.024</x:v>
      </x:c>
      <x:c r="F813" s="179" t="n">
        <x:v>1.029</x:v>
      </x:c>
      <x:c r="G813" s="179" t="n">
        <x:v>1.029</x:v>
      </x:c>
      <x:c r="H813" s="180" t="n">
        <x:v>6387928</x:v>
      </x:c>
      <x:c r="I813" s="177" t="str">
        <x:v>AKShare fallback: tencent_fqkline</x:v>
      </x:c>
      <x:c r="J813" s="177" t="str">
        <x:v>live</x:v>
      </x:c>
      <x:c r="K813" s="177" t="str">
        <x:v>https://akshare.akfamily.xyz/</x:v>
      </x:c>
    </x:row>
    <x:row r="814">
      <x:c r="A814" s="177" t="str">
        <x:v>562500.SH</x:v>
      </x:c>
      <x:c r="B814" s="178" t="n">
        <x:v>46220</x:v>
      </x:c>
      <x:c r="C814" s="179" t="n">
        <x:v>1.026</x:v>
      </x:c>
      <x:c r="D814" s="179" t="n">
        <x:v>1.03</x:v>
      </x:c>
      <x:c r="E814" s="179" t="n">
        <x:v>0.957</x:v>
      </x:c>
      <x:c r="F814" s="179" t="n">
        <x:v>0.967</x:v>
      </x:c>
      <x:c r="G814" s="179" t="n">
        <x:v>0.967</x:v>
      </x:c>
      <x:c r="H814" s="180" t="n">
        <x:v>10615680</x:v>
      </x:c>
      <x:c r="I814" s="177" t="str">
        <x:v>AKShare fallback: tencent_fqkline</x:v>
      </x:c>
      <x:c r="J814" s="177" t="str">
        <x:v>live</x:v>
      </x:c>
      <x:c r="K814" s="177" t="str">
        <x:v>https://akshare.akfamily.xyz/</x:v>
      </x:c>
    </x:row>
    <x:row r="815">
      <x:c r="A815" s="177" t="str">
        <x:v>562500.SH</x:v>
      </x:c>
      <x:c r="B815" s="178" t="n">
        <x:v>46223</x:v>
      </x:c>
      <x:c r="C815" s="179" t="n">
        <x:v>0.973</x:v>
      </x:c>
      <x:c r="D815" s="179" t="n">
        <x:v>0.981</x:v>
      </x:c>
      <x:c r="E815" s="179" t="n">
        <x:v>0.915</x:v>
      </x:c>
      <x:c r="F815" s="179" t="n">
        <x:v>0.934</x:v>
      </x:c>
      <x:c r="G815" s="179" t="n">
        <x:v>0.934</x:v>
      </x:c>
      <x:c r="H815" s="180" t="n">
        <x:v>9220009</x:v>
      </x:c>
      <x:c r="I815" s="177" t="str">
        <x:v>AKShare fallback: tencent_fqkline</x:v>
      </x:c>
      <x:c r="J815" s="177" t="str">
        <x:v>live</x:v>
      </x:c>
      <x:c r="K815" s="177" t="str">
        <x:v>https://akshare.akfamily.xyz/</x:v>
      </x:c>
    </x:row>
    <x:row r="816">
      <x:c r="A816" s="177" t="str">
        <x:v>562500.SH</x:v>
      </x:c>
      <x:c r="B816" s="178" t="n">
        <x:v>46224</x:v>
      </x:c>
      <x:c r="C816" s="179" t="n">
        <x:v>0.937</x:v>
      </x:c>
      <x:c r="D816" s="179" t="n">
        <x:v>0.978</x:v>
      </x:c>
      <x:c r="E816" s="179" t="n">
        <x:v>0.913</x:v>
      </x:c>
      <x:c r="F816" s="179" t="n">
        <x:v>0.978</x:v>
      </x:c>
      <x:c r="G816" s="179" t="n">
        <x:v>0.978</x:v>
      </x:c>
      <x:c r="H816" s="180" t="n">
        <x:v>8747613</x:v>
      </x:c>
      <x:c r="I816" s="177" t="str">
        <x:v>AKShare fallback: tencent_fqkline</x:v>
      </x:c>
      <x:c r="J816" s="177" t="str">
        <x:v>live</x:v>
      </x:c>
      <x:c r="K816" s="177" t="str">
        <x:v>https://akshare.akfamily.xyz/</x:v>
      </x:c>
    </x:row>
    <x:row r="817">
      <x:c r="A817" s="177" t="str">
        <x:v>562500.SH</x:v>
      </x:c>
      <x:c r="B817" s="178" t="n">
        <x:v>46225</x:v>
      </x:c>
      <x:c r="C817" s="179" t="n">
        <x:v>0.968</x:v>
      </x:c>
      <x:c r="D817" s="179" t="n">
        <x:v>0.978</x:v>
      </x:c>
      <x:c r="E817" s="179" t="n">
        <x:v>0.951</x:v>
      </x:c>
      <x:c r="F817" s="179" t="n">
        <x:v>0.961</x:v>
      </x:c>
      <x:c r="G817" s="179" t="n">
        <x:v>0.961</x:v>
      </x:c>
      <x:c r="H817" s="180" t="n">
        <x:v>6664917</x:v>
      </x:c>
      <x:c r="I817" s="177" t="str">
        <x:v>AKShare fallback: tencent_fqkline</x:v>
      </x:c>
      <x:c r="J817" s="177" t="str">
        <x:v>live</x:v>
      </x:c>
      <x:c r="K817" s="177" t="str">
        <x:v>https://akshare.akfamily.xyz/</x:v>
      </x:c>
    </x:row>
    <x:row r="818">
      <x:c r="A818" s="177" t="str">
        <x:v>562500.SH</x:v>
      </x:c>
      <x:c r="B818" s="178" t="n">
        <x:v>46226</x:v>
      </x:c>
      <x:c r="C818" s="179" t="n">
        <x:v>0.955</x:v>
      </x:c>
      <x:c r="D818" s="179" t="n">
        <x:v>0.961</x:v>
      </x:c>
      <x:c r="E818" s="179" t="n">
        <x:v>0.944</x:v>
      </x:c>
      <x:c r="F818" s="179" t="n">
        <x:v>0.954</x:v>
      </x:c>
      <x:c r="G818" s="179" t="n">
        <x:v>0.954</x:v>
      </x:c>
      <x:c r="H818" s="180" t="n">
        <x:v>5007413</x:v>
      </x:c>
      <x:c r="I818" s="177" t="str">
        <x:v>AKShare fallback: tencent_fqkline</x:v>
      </x:c>
      <x:c r="J818" s="177" t="str">
        <x:v>live</x:v>
      </x:c>
      <x:c r="K818" s="177" t="str">
        <x:v>https://akshare.akfamily.xyz/</x:v>
      </x:c>
    </x:row>
    <x:row r="819">
      <x:c r="A819" s="177" t="str">
        <x:v>562500.SH</x:v>
      </x:c>
      <x:c r="B819" s="178" t="n">
        <x:v>46227</x:v>
      </x:c>
      <x:c r="C819" s="179" t="n">
        <x:v>0.935</x:v>
      </x:c>
      <x:c r="D819" s="179" t="n">
        <x:v>0.944</x:v>
      </x:c>
      <x:c r="E819" s="179" t="n">
        <x:v>0.922</x:v>
      </x:c>
      <x:c r="F819" s="179" t="n">
        <x:v>0.924</x:v>
      </x:c>
      <x:c r="G819" s="179" t="n">
        <x:v>0.924</x:v>
      </x:c>
      <x:c r="H819" s="180" t="n">
        <x:v>5930298</x:v>
      </x:c>
      <x:c r="I819" s="177" t="str">
        <x:v>AKShare fallback: tencent_fqkline</x:v>
      </x:c>
      <x:c r="J819" s="177" t="str">
        <x:v>live</x:v>
      </x:c>
      <x:c r="K819" s="177" t="str">
        <x:v>https://akshare.akfamily.xyz/</x:v>
      </x:c>
    </x:row>
    <x:row r="820">
      <x:c r="A820" s="177" t="str">
        <x:v>562500.SH</x:v>
      </x:c>
      <x:c r="B820" s="178" t="n">
        <x:v>46230</x:v>
      </x:c>
      <x:c r="C820" s="179" t="n">
        <x:v>0.924</x:v>
      </x:c>
      <x:c r="D820" s="179" t="n">
        <x:v>0.947</x:v>
      </x:c>
      <x:c r="E820" s="179" t="n">
        <x:v>0.92</x:v>
      </x:c>
      <x:c r="F820" s="179" t="n">
        <x:v>0.946</x:v>
      </x:c>
      <x:c r="G820" s="179" t="n">
        <x:v>0.946</x:v>
      </x:c>
      <x:c r="H820" s="180" t="n">
        <x:v>5827481</x:v>
      </x:c>
      <x:c r="I820" s="177" t="str">
        <x:v>AKShare fallback: tencent_fqkline</x:v>
      </x:c>
      <x:c r="J820" s="177" t="str">
        <x:v>live</x:v>
      </x:c>
      <x:c r="K820" s="177" t="str">
        <x:v>https://akshare.akfamily.xyz/</x:v>
      </x:c>
    </x:row>
    <x:row r="821">
      <x:c r="A821" s="177" t="str">
        <x:v>562500.SH</x:v>
      </x:c>
      <x:c r="B821" s="178" t="n">
        <x:v>46231</x:v>
      </x:c>
      <x:c r="C821" s="179" t="n">
        <x:v>0.931</x:v>
      </x:c>
      <x:c r="D821" s="179" t="n">
        <x:v>0.946</x:v>
      </x:c>
      <x:c r="E821" s="179" t="n">
        <x:v>0.918</x:v>
      </x:c>
      <x:c r="F821" s="179" t="n">
        <x:v>0.923</x:v>
      </x:c>
      <x:c r="G821" s="179" t="n">
        <x:v>0.923</x:v>
      </x:c>
      <x:c r="H821" s="180" t="n">
        <x:v>6089114</x:v>
      </x:c>
      <x:c r="I821" s="177" t="str">
        <x:v>AKShare fallback: tencent_fqkline</x:v>
      </x:c>
      <x:c r="J821" s="177" t="str">
        <x:v>live</x:v>
      </x:c>
      <x:c r="K821" s="177" t="str">
        <x:v>https://akshare.akfamily.xyz/</x:v>
      </x:c>
    </x:row>
    <x:row r="822">
      <x:c r="A822" s="177" t="str">
        <x:v>562500.SH</x:v>
      </x:c>
      <x:c r="B822" s="178" t="n">
        <x:v>46232</x:v>
      </x:c>
      <x:c r="C822" s="179" t="n">
        <x:v>0.923</x:v>
      </x:c>
      <x:c r="D822" s="179" t="n">
        <x:v>0.934</x:v>
      </x:c>
      <x:c r="E822" s="179" t="n">
        <x:v>0.901</x:v>
      </x:c>
      <x:c r="F822" s="179" t="n">
        <x:v>0.926</x:v>
      </x:c>
      <x:c r="G822" s="179" t="n">
        <x:v>0.926</x:v>
      </x:c>
      <x:c r="H822" s="180" t="n">
        <x:v>7651556</x:v>
      </x:c>
      <x:c r="I822" s="177" t="str">
        <x:v>AKShare fallback: tencent_fqkline</x:v>
      </x:c>
      <x:c r="J822" s="177" t="str">
        <x:v>live</x:v>
      </x:c>
      <x:c r="K822" s="177" t="str">
        <x:v>https://akshare.akfamily.xyz/</x:v>
      </x:c>
    </x:row>
    <x:row r="823">
      <x:c r="A823" s="177" t="str">
        <x:v>562500.SH</x:v>
      </x:c>
      <x:c r="B823" s="178" t="n">
        <x:v>46233</x:v>
      </x:c>
      <x:c r="C823" s="179" t="n">
        <x:v>0.919</x:v>
      </x:c>
      <x:c r="D823" s="179" t="n">
        <x:v>0.928</x:v>
      </x:c>
      <x:c r="E823" s="179" t="n">
        <x:v>0.895</x:v>
      </x:c>
      <x:c r="F823" s="179" t="n">
        <x:v>0.903</x:v>
      </x:c>
      <x:c r="G823" s="179" t="n">
        <x:v>0.903</x:v>
      </x:c>
      <x:c r="H823" s="180" t="n">
        <x:v>7975859</x:v>
      </x:c>
      <x:c r="I823" s="177" t="str">
        <x:v>AKShare fallback: tencent_fqkline</x:v>
      </x:c>
      <x:c r="J823" s="177" t="str">
        <x:v>live</x:v>
      </x:c>
      <x:c r="K823" s="177" t="str">
        <x:v>https://akshare.akfamily.xyz/</x:v>
      </x:c>
    </x:row>
    <x:row r="824">
      <x:c r="A824" s="177" t="str">
        <x:v>562500.SH</x:v>
      </x:c>
      <x:c r="B824" s="178" t="n">
        <x:v>46234</x:v>
      </x:c>
      <x:c r="C824" s="179" t="n">
        <x:v>0.93</x:v>
      </x:c>
      <x:c r="D824" s="179" t="n">
        <x:v>0.971</x:v>
      </x:c>
      <x:c r="E824" s="179" t="n">
        <x:v>0.93</x:v>
      </x:c>
      <x:c r="F824" s="179" t="n">
        <x:v>0.956</x:v>
      </x:c>
      <x:c r="G824" s="179" t="n">
        <x:v>0.956</x:v>
      </x:c>
      <x:c r="H824" s="180" t="n">
        <x:v>12977227</x:v>
      </x:c>
      <x:c r="I824" s="177" t="str">
        <x:v>AKShare fallback: tencent_fqkline</x:v>
      </x:c>
      <x:c r="J824" s="177" t="str">
        <x:v>live</x:v>
      </x:c>
      <x:c r="K824" s="177" t="str">
        <x:v>https://akshare.akfamily.xyz/</x:v>
      </x:c>
    </x:row>
    <x:row r="825">
      <x:c r="A825" s="177" t="str">
        <x:v>562500.SH</x:v>
      </x:c>
      <x:c r="B825" s="178" t="n">
        <x:v>46237</x:v>
      </x:c>
      <x:c r="C825" s="179" t="n">
        <x:v>0.957</x:v>
      </x:c>
      <x:c r="D825" s="179" t="n">
        <x:v>0.98</x:v>
      </x:c>
      <x:c r="E825" s="179" t="n">
        <x:v>0.956</x:v>
      </x:c>
      <x:c r="F825" s="179" t="n">
        <x:v>0.965</x:v>
      </x:c>
      <x:c r="G825" s="179" t="n">
        <x:v>0.965</x:v>
      </x:c>
      <x:c r="H825" s="180" t="n">
        <x:v>7859880</x:v>
      </x:c>
      <x:c r="I825" s="177" t="str">
        <x:v>AKShare fallback: tencent_fqkline</x:v>
      </x:c>
      <x:c r="J825" s="177" t="str">
        <x:v>live</x:v>
      </x:c>
      <x:c r="K825" s="177" t="str">
        <x:v>https://akshare.akfamily.xyz/</x:v>
      </x:c>
    </x:row>
    <x:row r="826">
      <x:c r="A826" s="177" t="str">
        <x:v>562500.SH</x:v>
      </x:c>
      <x:c r="B826" s="178" t="n">
        <x:v>46238</x:v>
      </x:c>
      <x:c r="C826" s="179" t="n">
        <x:v>0.971</x:v>
      </x:c>
      <x:c r="D826" s="179" t="n">
        <x:v>0.993</x:v>
      </x:c>
      <x:c r="E826" s="179" t="n">
        <x:v>0.961</x:v>
      </x:c>
      <x:c r="F826" s="179" t="n">
        <x:v>0.99</x:v>
      </x:c>
      <x:c r="G826" s="179" t="n">
        <x:v>0.99</x:v>
      </x:c>
      <x:c r="H826" s="180" t="n">
        <x:v>7374339</x:v>
      </x:c>
      <x:c r="I826" s="177" t="str">
        <x:v>AKShare fallback: tencent_fqkline</x:v>
      </x:c>
      <x:c r="J826" s="177" t="str">
        <x:v>live</x:v>
      </x:c>
      <x:c r="K826" s="177" t="str">
        <x:v>https://akshare.akfamily.xyz/</x:v>
      </x:c>
    </x:row>
    <x:row r="827">
      <x:c r="A827" s="177" t="str">
        <x:v>562500.SH</x:v>
      </x:c>
      <x:c r="B827" s="178" t="n">
        <x:v>46239</x:v>
      </x:c>
      <x:c r="C827" s="179" t="n">
        <x:v>0.988</x:v>
      </x:c>
      <x:c r="D827" s="179" t="n">
        <x:v>1.021</x:v>
      </x:c>
      <x:c r="E827" s="179" t="n">
        <x:v>0.985</x:v>
      </x:c>
      <x:c r="F827" s="179" t="n">
        <x:v>1.017</x:v>
      </x:c>
      <x:c r="G827" s="179" t="n">
        <x:v>1.017</x:v>
      </x:c>
      <x:c r="H827" s="180" t="n">
        <x:v>8018920</x:v>
      </x:c>
      <x:c r="I827" s="177" t="str">
        <x:v>AKShare fallback: tencent_fqkline</x:v>
      </x:c>
      <x:c r="J827" s="177" t="str">
        <x:v>live</x:v>
      </x:c>
      <x:c r="K827" s="177" t="str">
        <x:v>https://akshare.akfamily.xyz/</x:v>
      </x:c>
    </x:row>
    <x:row r="828">
      <x:c r="A828" s="177" t="str">
        <x:v>562500.SH</x:v>
      </x:c>
      <x:c r="B828" s="178" t="n">
        <x:v>46240</x:v>
      </x:c>
      <x:c r="C828" s="179" t="n">
        <x:v>1.008</x:v>
      </x:c>
      <x:c r="D828" s="179" t="n">
        <x:v>1.022</x:v>
      </x:c>
      <x:c r="E828" s="179" t="n">
        <x:v>0.999</x:v>
      </x:c>
      <x:c r="F828" s="179" t="n">
        <x:v>1.009</x:v>
      </x:c>
      <x:c r="G828" s="179" t="n">
        <x:v>1.009</x:v>
      </x:c>
      <x:c r="H828" s="180" t="n">
        <x:v>7803161</x:v>
      </x:c>
      <x:c r="I828" s="177" t="str">
        <x:v>AKShare fallback: tencent_fqkline</x:v>
      </x:c>
      <x:c r="J828" s="177" t="str">
        <x:v>live</x:v>
      </x:c>
      <x:c r="K828" s="177" t="str">
        <x:v>https://akshare.akfamily.xyz/</x:v>
      </x:c>
    </x:row>
    <x:row r="829">
      <x:c r="A829" s="177" t="str">
        <x:v>562500.SH</x:v>
      </x:c>
      <x:c r="B829" s="178" t="n">
        <x:v>46241</x:v>
      </x:c>
      <x:c r="C829" s="179" t="n">
        <x:v>1.009</x:v>
      </x:c>
      <x:c r="D829" s="179" t="n">
        <x:v>1.021</x:v>
      </x:c>
      <x:c r="E829" s="179" t="n">
        <x:v>0.994</x:v>
      </x:c>
      <x:c r="F829" s="179" t="n">
        <x:v>1.021</x:v>
      </x:c>
      <x:c r="G829" s="179" t="n">
        <x:v>1.021</x:v>
      </x:c>
      <x:c r="H829" s="180" t="n">
        <x:v>7333139</x:v>
      </x:c>
      <x:c r="I829" s="177" t="str">
        <x:v>AKShare fallback: tencent_fqkline</x:v>
      </x:c>
      <x:c r="J829" s="177" t="str">
        <x:v>live</x:v>
      </x:c>
      <x:c r="K829" s="177" t="str">
        <x:v>https://akshare.akfamily.xyz/</x:v>
      </x:c>
    </x:row>
    <x:row r="830">
      <x:c r="A830" s="177" t="str">
        <x:v>562500.SH</x:v>
      </x:c>
      <x:c r="B830" s="178" t="n">
        <x:v>46244</x:v>
      </x:c>
      <x:c r="C830" s="179" t="n">
        <x:v>1.025</x:v>
      </x:c>
      <x:c r="D830" s="179" t="n">
        <x:v>1.025</x:v>
      </x:c>
      <x:c r="E830" s="179" t="n">
        <x:v>1.002</x:v>
      </x:c>
      <x:c r="F830" s="179" t="n">
        <x:v>1.011</x:v>
      </x:c>
      <x:c r="G830" s="179" t="n">
        <x:v>1.011</x:v>
      </x:c>
      <x:c r="H830" s="180" t="n">
        <x:v>5902802</x:v>
      </x:c>
      <x:c r="I830" s="177" t="str">
        <x:v>AKShare fallback: tencent_fqkline</x:v>
      </x:c>
      <x:c r="J830" s="177" t="str">
        <x:v>live</x:v>
      </x:c>
      <x:c r="K830" s="177" t="str">
        <x:v>https://akshare.akfamily.xyz/</x:v>
      </x:c>
    </x:row>
    <x:row r="831">
      <x:c r="A831" s="177" t="str">
        <x:v>562500.SH</x:v>
      </x:c>
      <x:c r="B831" s="178" t="n">
        <x:v>46245</x:v>
      </x:c>
      <x:c r="C831" s="179" t="n">
        <x:v>1.005</x:v>
      </x:c>
      <x:c r="D831" s="179" t="n">
        <x:v>1.031</x:v>
      </x:c>
      <x:c r="E831" s="179" t="n">
        <x:v>0.996</x:v>
      </x:c>
      <x:c r="F831" s="179" t="n">
        <x:v>1.021</x:v>
      </x:c>
      <x:c r="G831" s="179" t="n">
        <x:v>1.021</x:v>
      </x:c>
      <x:c r="H831" s="180" t="n">
        <x:v>7521063</x:v>
      </x:c>
      <x:c r="I831" s="177" t="str">
        <x:v>AKShare fallback: tencent_fqkline</x:v>
      </x:c>
      <x:c r="J831" s="177" t="str">
        <x:v>live</x:v>
      </x:c>
      <x:c r="K831" s="177" t="str">
        <x:v>https://akshare.akfamily.xyz/</x:v>
      </x:c>
    </x:row>
    <x:row r="832">
      <x:c r="A832" s="177" t="str">
        <x:v>562500.SH</x:v>
      </x:c>
      <x:c r="B832" s="178" t="n">
        <x:v>46246</x:v>
      </x:c>
      <x:c r="C832" s="179" t="n">
        <x:v>1.02</x:v>
      </x:c>
      <x:c r="D832" s="179" t="n">
        <x:v>1.024</x:v>
      </x:c>
      <x:c r="E832" s="179" t="n">
        <x:v>1.012</x:v>
      </x:c>
      <x:c r="F832" s="179" t="n">
        <x:v>1.016</x:v>
      </x:c>
      <x:c r="G832" s="179" t="n">
        <x:v>1.016</x:v>
      </x:c>
      <x:c r="H832" s="180" t="n">
        <x:v>4032610</x:v>
      </x:c>
      <x:c r="I832" s="177" t="str">
        <x:v>AKShare fallback: tencent_fqkline</x:v>
      </x:c>
      <x:c r="J832" s="177" t="str">
        <x:v>live</x:v>
      </x:c>
      <x:c r="K832" s="177" t="str">
        <x:v>https://akshare.akfamily.xyz/</x:v>
      </x:c>
    </x:row>
    <x:row r="833">
      <x:c r="A833" s="177" t="str">
        <x:v>562500.SH</x:v>
      </x:c>
      <x:c r="B833" s="178" t="n">
        <x:v>46247</x:v>
      </x:c>
      <x:c r="C833" s="179" t="n">
        <x:v>1.016</x:v>
      </x:c>
      <x:c r="D833" s="179" t="n">
        <x:v>1.029</x:v>
      </x:c>
      <x:c r="E833" s="179" t="n">
        <x:v>0.998</x:v>
      </x:c>
      <x:c r="F833" s="179" t="n">
        <x:v>0.999</x:v>
      </x:c>
      <x:c r="G833" s="179" t="n">
        <x:v>0.999</x:v>
      </x:c>
      <x:c r="H833" s="180" t="n">
        <x:v>6465188</x:v>
      </x:c>
      <x:c r="I833" s="177" t="str">
        <x:v>AKShare fallback: tencent_fqkline</x:v>
      </x:c>
      <x:c r="J833" s="177" t="str">
        <x:v>live</x:v>
      </x:c>
      <x:c r="K833" s="177" t="str">
        <x:v>https://akshare.akfamily.xyz/</x:v>
      </x:c>
    </x:row>
    <x:row r="834">
      <x:c r="A834" s="177" t="str">
        <x:v>562500.SH</x:v>
      </x:c>
      <x:c r="B834" s="178" t="n">
        <x:v>46248</x:v>
      </x:c>
      <x:c r="C834" s="179" t="n">
        <x:v>0.999</x:v>
      </x:c>
      <x:c r="D834" s="179" t="n">
        <x:v>1.005</x:v>
      </x:c>
      <x:c r="E834" s="179" t="n">
        <x:v>0.986</x:v>
      </x:c>
      <x:c r="F834" s="179" t="n">
        <x:v>1.001</x:v>
      </x:c>
      <x:c r="G834" s="179" t="n">
        <x:v>1.001</x:v>
      </x:c>
      <x:c r="H834" s="180" t="n">
        <x:v>5274307</x:v>
      </x:c>
      <x:c r="I834" s="177" t="str">
        <x:v>AKShare fallback: tencent_fqkline</x:v>
      </x:c>
      <x:c r="J834" s="177" t="str">
        <x:v>live</x:v>
      </x:c>
      <x:c r="K834" s="177" t="str">
        <x:v>https://akshare.akfamily.xyz/</x:v>
      </x:c>
    </x:row>
    <x:row r="835">
      <x:c r="A835" s="177" t="str">
        <x:v>562500.SH</x:v>
      </x:c>
      <x:c r="B835" s="178" t="n">
        <x:v>46251</x:v>
      </x:c>
      <x:c r="C835" s="179" t="n">
        <x:v>1.004</x:v>
      </x:c>
      <x:c r="D835" s="179" t="n">
        <x:v>1.024</x:v>
      </x:c>
      <x:c r="E835" s="179" t="n">
        <x:v>0.997</x:v>
      </x:c>
      <x:c r="F835" s="179" t="n">
        <x:v>1.023</x:v>
      </x:c>
      <x:c r="G835" s="179" t="n">
        <x:v>1.023</x:v>
      </x:c>
      <x:c r="H835" s="180" t="n">
        <x:v>6239004</x:v>
      </x:c>
      <x:c r="I835" s="177" t="str">
        <x:v>AKShare fallback: tencent_fqkline</x:v>
      </x:c>
      <x:c r="J835" s="177" t="str">
        <x:v>live</x:v>
      </x:c>
      <x:c r="K835" s="177" t="str">
        <x:v>https://akshare.akfamily.xyz/</x:v>
      </x:c>
    </x:row>
    <x:row r="836">
      <x:c r="A836" s="177" t="str">
        <x:v>562500.SH</x:v>
      </x:c>
      <x:c r="B836" s="178" t="n">
        <x:v>46252</x:v>
      </x:c>
      <x:c r="C836" s="179" t="n">
        <x:v>1.023</x:v>
      </x:c>
      <x:c r="D836" s="179" t="n">
        <x:v>1.037</x:v>
      </x:c>
      <x:c r="E836" s="179" t="n">
        <x:v>1.011</x:v>
      </x:c>
      <x:c r="F836" s="179" t="n">
        <x:v>1.037</x:v>
      </x:c>
      <x:c r="G836" s="179" t="n">
        <x:v>1.037</x:v>
      </x:c>
      <x:c r="H836" s="180" t="n">
        <x:v>7463903</x:v>
      </x:c>
      <x:c r="I836" s="177" t="str">
        <x:v>AKShare fallback: tencent_fqkline</x:v>
      </x:c>
      <x:c r="J836" s="177" t="str">
        <x:v>live</x:v>
      </x:c>
      <x:c r="K836" s="177" t="str">
        <x:v>https://akshare.akfamily.xyz/</x:v>
      </x:c>
    </x:row>
    <x:row r="837">
      <x:c r="A837" s="177" t="str">
        <x:v>562500.SH</x:v>
      </x:c>
      <x:c r="B837" s="178" t="n">
        <x:v>46253</x:v>
      </x:c>
      <x:c r="C837" s="179" t="n">
        <x:v>1.02</x:v>
      </x:c>
      <x:c r="D837" s="179" t="n">
        <x:v>1.021</x:v>
      </x:c>
      <x:c r="E837" s="179" t="n">
        <x:v>0.953</x:v>
      </x:c>
      <x:c r="F837" s="179" t="n">
        <x:v>0.956</x:v>
      </x:c>
      <x:c r="G837" s="179" t="n">
        <x:v>0.956</x:v>
      </x:c>
      <x:c r="H837" s="180" t="n">
        <x:v>15375092</x:v>
      </x:c>
      <x:c r="I837" s="177" t="str">
        <x:v>AKShare fallback: tencent_fqkline</x:v>
      </x:c>
      <x:c r="J837" s="177" t="str">
        <x:v>live</x:v>
      </x:c>
      <x:c r="K837" s="177" t="str">
        <x:v>https://akshare.akfamily.xyz/</x:v>
      </x:c>
    </x:row>
    <x:row r="838">
      <x:c r="A838" s="177" t="str">
        <x:v>562500.SH</x:v>
      </x:c>
      <x:c r="B838" s="178" t="n">
        <x:v>46254</x:v>
      </x:c>
      <x:c r="C838" s="179" t="n">
        <x:v>0.959</x:v>
      </x:c>
      <x:c r="D838" s="179" t="n">
        <x:v>0.966</x:v>
      </x:c>
      <x:c r="E838" s="179" t="n">
        <x:v>0.95</x:v>
      </x:c>
      <x:c r="F838" s="179" t="n">
        <x:v>0.952</x:v>
      </x:c>
      <x:c r="G838" s="179" t="n">
        <x:v>0.952</x:v>
      </x:c>
      <x:c r="H838" s="180" t="n">
        <x:v>5749179</x:v>
      </x:c>
      <x:c r="I838" s="177" t="str">
        <x:v>AKShare fallback: tencent_fqkline</x:v>
      </x:c>
      <x:c r="J838" s="177" t="str">
        <x:v>live</x:v>
      </x:c>
      <x:c r="K838" s="177" t="str">
        <x:v>https://akshare.akfamily.xyz/</x:v>
      </x:c>
    </x:row>
    <x:row r="839">
      <x:c r="A839" s="177" t="str">
        <x:v>562500.SH</x:v>
      </x:c>
      <x:c r="B839" s="178" t="n">
        <x:v>46255</x:v>
      </x:c>
      <x:c r="C839" s="179" t="n">
        <x:v>0.95</x:v>
      </x:c>
      <x:c r="D839" s="179" t="n">
        <x:v>0.961</x:v>
      </x:c>
      <x:c r="E839" s="179" t="n">
        <x:v>0.942</x:v>
      </x:c>
      <x:c r="F839" s="179" t="n">
        <x:v>0.958</x:v>
      </x:c>
      <x:c r="G839" s="179" t="n">
        <x:v>0.958</x:v>
      </x:c>
      <x:c r="H839" s="180" t="n">
        <x:v>4630599</x:v>
      </x:c>
      <x:c r="I839" s="177" t="str">
        <x:v>AKShare fallback: tencent_fqkline</x:v>
      </x:c>
      <x:c r="J839" s="177" t="str">
        <x:v>live</x:v>
      </x:c>
      <x:c r="K839" s="177" t="str">
        <x:v>https://akshare.akfamily.xyz/</x:v>
      </x:c>
    </x:row>
    <x:row r="840">
      <x:c r="A840" s="177" t="str">
        <x:v>562500.SH</x:v>
      </x:c>
      <x:c r="B840" s="178" t="n">
        <x:v>46258</x:v>
      </x:c>
      <x:c r="C840" s="179" t="n">
        <x:v>0.954</x:v>
      </x:c>
      <x:c r="D840" s="179" t="n">
        <x:v>0.958</x:v>
      </x:c>
      <x:c r="E840" s="179" t="n">
        <x:v>0.922</x:v>
      </x:c>
      <x:c r="F840" s="179" t="n">
        <x:v>0.932</x:v>
      </x:c>
      <x:c r="G840" s="179" t="n">
        <x:v>0.932</x:v>
      </x:c>
      <x:c r="H840" s="180" t="n">
        <x:v>4885914</x:v>
      </x:c>
      <x:c r="I840" s="177" t="str">
        <x:v>AKShare fallback: tencent_fqkline</x:v>
      </x:c>
      <x:c r="J840" s="177" t="str">
        <x:v>live</x:v>
      </x:c>
      <x:c r="K840" s="177" t="str">
        <x:v>https://akshare.akfamily.xyz/</x:v>
      </x:c>
    </x:row>
    <x:row r="841">
      <x:c r="A841" s="177" t="str">
        <x:v>562500.SH</x:v>
      </x:c>
      <x:c r="B841" s="178" t="n">
        <x:v>46259</x:v>
      </x:c>
      <x:c r="C841" s="179" t="n">
        <x:v>0.928</x:v>
      </x:c>
      <x:c r="D841" s="179" t="n">
        <x:v>0.954</x:v>
      </x:c>
      <x:c r="E841" s="179" t="n">
        <x:v>0.927</x:v>
      </x:c>
      <x:c r="F841" s="179" t="n">
        <x:v>0.949</x:v>
      </x:c>
      <x:c r="G841" s="179" t="n">
        <x:v>0.949</x:v>
      </x:c>
      <x:c r="H841" s="180" t="n">
        <x:v>5451900</x:v>
      </x:c>
      <x:c r="I841" s="177" t="str">
        <x:v>AKShare fallback: tencent_fqkline</x:v>
      </x:c>
      <x:c r="J841" s="177" t="str">
        <x:v>live</x:v>
      </x:c>
      <x:c r="K841" s="177" t="str">
        <x:v>https://akshare.akfamily.xyz/</x:v>
      </x:c>
    </x:row>
    <x:row r="842">
      <x:c r="A842" s="177" t="str">
        <x:v>562500.SH</x:v>
      </x:c>
      <x:c r="B842" s="178" t="n">
        <x:v>46260</x:v>
      </x:c>
      <x:c r="C842" s="179" t="n">
        <x:v>0.948</x:v>
      </x:c>
      <x:c r="D842" s="179" t="n">
        <x:v>0.959</x:v>
      </x:c>
      <x:c r="E842" s="179" t="n">
        <x:v>0.941</x:v>
      </x:c>
      <x:c r="F842" s="179" t="n">
        <x:v>0.947</x:v>
      </x:c>
      <x:c r="G842" s="179" t="n">
        <x:v>0.947</x:v>
      </x:c>
      <x:c r="H842" s="180" t="n">
        <x:v>3340610</x:v>
      </x:c>
      <x:c r="I842" s="177" t="str">
        <x:v>AKShare fallback: tencent_fqkline</x:v>
      </x:c>
      <x:c r="J842" s="177" t="str">
        <x:v>live</x:v>
      </x:c>
      <x:c r="K842" s="177" t="str">
        <x:v>https://akshare.akfamily.xyz/</x:v>
      </x:c>
    </x:row>
    <x:row r="843">
      <x:c r="A843" s="177" t="str">
        <x:v>562500.SH</x:v>
      </x:c>
      <x:c r="B843" s="178" t="n">
        <x:v>46261</x:v>
      </x:c>
      <x:c r="C843" s="179" t="n">
        <x:v>0</x:v>
      </x:c>
      <x:c r="D843" s="179" t="n">
        <x:v>0</x:v>
      </x:c>
      <x:c r="E843" s="179" t="n">
        <x:v>0</x:v>
      </x:c>
      <x:c r="F843" s="179" t="n">
        <x:v>0.947</x:v>
      </x:c>
      <x:c r="G843" s="179" t="n">
        <x:v>0.947</x:v>
      </x:c>
      <x:c r="H843" s="180" t="n">
        <x:v>0</x:v>
      </x:c>
      <x:c r="I843" s="177" t="str">
        <x:v>AKShare fallback: tencent_fqkline</x:v>
      </x:c>
      <x:c r="J843" s="177" t="str">
        <x:v>live</x:v>
      </x:c>
      <x:c r="K843" s="177" t="str">
        <x:v>https://akshare.akfamily.xyz/</x:v>
      </x:c>
    </x:row>
    <x:row r="844">
      <x:c r="A844" s="177" t="str">
        <x:v>MU.US</x:v>
      </x:c>
      <x:c r="B844" s="178" t="n">
        <x:v>46188</x:v>
      </x:c>
      <x:c r="C844" s="179" t="n">
        <x:v>1055.89</x:v>
      </x:c>
      <x:c r="D844" s="179" t="n">
        <x:v>1097.47</x:v>
      </x:c>
      <x:c r="E844" s="179" t="n">
        <x:v>1051.5001</x:v>
      </x:c>
      <x:c r="F844" s="179" t="n">
        <x:v>1087.99</x:v>
      </x:c>
      <x:c r="G844" s="179" t="n">
        <x:v>1087.99</x:v>
      </x:c>
      <x:c r="H844" s="180" t="n">
        <x:v>44994610</x:v>
      </x:c>
      <x:c r="I844" s="177" t="str">
        <x:v>Nasdaq historical API</x:v>
      </x:c>
      <x:c r="J844" s="177" t="str">
        <x:v>live</x:v>
      </x:c>
      <x:c r="K844" s="177" t="str">
        <x:v>https://www.nasdaq.com/market-activity/stocks/mu/historical</x:v>
      </x:c>
    </x:row>
    <x:row r="845">
      <x:c r="A845" s="177" t="str">
        <x:v>MU.US</x:v>
      </x:c>
      <x:c r="B845" s="178" t="n">
        <x:v>46189</x:v>
      </x:c>
      <x:c r="C845" s="179" t="n">
        <x:v>1099.7</x:v>
      </x:c>
      <x:c r="D845" s="179" t="n">
        <x:v>1110.3999</x:v>
      </x:c>
      <x:c r="E845" s="179" t="n">
        <x:v>1020</x:v>
      </x:c>
      <x:c r="F845" s="179" t="n">
        <x:v>1020.76</x:v>
      </x:c>
      <x:c r="G845" s="179" t="n">
        <x:v>1020.76</x:v>
      </x:c>
      <x:c r="H845" s="180" t="n">
        <x:v>45499760</x:v>
      </x:c>
      <x:c r="I845" s="177" t="str">
        <x:v>Nasdaq historical API</x:v>
      </x:c>
      <x:c r="J845" s="177" t="str">
        <x:v>live</x:v>
      </x:c>
      <x:c r="K845" s="177" t="str">
        <x:v>https://www.nasdaq.com/market-activity/stocks/mu/historical</x:v>
      </x:c>
    </x:row>
    <x:row r="846">
      <x:c r="A846" s="177" t="str">
        <x:v>MU.US</x:v>
      </x:c>
      <x:c r="B846" s="178" t="n">
        <x:v>46190</x:v>
      </x:c>
      <x:c r="C846" s="179" t="n">
        <x:v>1061.3</x:v>
      </x:c>
      <x:c r="D846" s="179" t="n">
        <x:v>1093.67</x:v>
      </x:c>
      <x:c r="E846" s="179" t="n">
        <x:v>1014.14</x:v>
      </x:c>
      <x:c r="F846" s="179" t="n">
        <x:v>1043.19</x:v>
      </x:c>
      <x:c r="G846" s="179" t="n">
        <x:v>1043.19</x:v>
      </x:c>
      <x:c r="H846" s="180" t="n">
        <x:v>46149180</x:v>
      </x:c>
      <x:c r="I846" s="177" t="str">
        <x:v>Nasdaq historical API</x:v>
      </x:c>
      <x:c r="J846" s="177" t="str">
        <x:v>live</x:v>
      </x:c>
      <x:c r="K846" s="177" t="str">
        <x:v>https://www.nasdaq.com/market-activity/stocks/mu/historical</x:v>
      </x:c>
    </x:row>
    <x:row r="847">
      <x:c r="A847" s="177" t="str">
        <x:v>MU.US</x:v>
      </x:c>
      <x:c r="B847" s="178" t="n">
        <x:v>46191</x:v>
      </x:c>
      <x:c r="C847" s="179" t="n">
        <x:v>1108.065</x:v>
      </x:c>
      <x:c r="D847" s="179" t="n">
        <x:v>1149.43</x:v>
      </x:c>
      <x:c r="E847" s="179" t="n">
        <x:v>1092.7935</x:v>
      </x:c>
      <x:c r="F847" s="179" t="n">
        <x:v>1133.99</x:v>
      </x:c>
      <x:c r="G847" s="179" t="n">
        <x:v>1133.99</x:v>
      </x:c>
      <x:c r="H847" s="180" t="n">
        <x:v>64642540</x:v>
      </x:c>
      <x:c r="I847" s="177" t="str">
        <x:v>Nasdaq historical API</x:v>
      </x:c>
      <x:c r="J847" s="177" t="str">
        <x:v>live</x:v>
      </x:c>
      <x:c r="K847" s="177" t="str">
        <x:v>https://www.nasdaq.com/market-activity/stocks/mu/historical</x:v>
      </x:c>
    </x:row>
    <x:row r="848">
      <x:c r="A848" s="177" t="str">
        <x:v>MU.US</x:v>
      </x:c>
      <x:c r="B848" s="178" t="n">
        <x:v>46195</x:v>
      </x:c>
      <x:c r="C848" s="179" t="n">
        <x:v>1196.215</x:v>
      </x:c>
      <x:c r="D848" s="179" t="n">
        <x:v>1213.56</x:v>
      </x:c>
      <x:c r="E848" s="179" t="n">
        <x:v>1168.57</x:v>
      </x:c>
      <x:c r="F848" s="179" t="n">
        <x:v>1211.38</x:v>
      </x:c>
      <x:c r="G848" s="179" t="n">
        <x:v>1211.38</x:v>
      </x:c>
      <x:c r="H848" s="180" t="n">
        <x:v>53140820</x:v>
      </x:c>
      <x:c r="I848" s="177" t="str">
        <x:v>Nasdaq historical API</x:v>
      </x:c>
      <x:c r="J848" s="177" t="str">
        <x:v>live</x:v>
      </x:c>
      <x:c r="K848" s="177" t="str">
        <x:v>https://www.nasdaq.com/market-activity/stocks/mu/historical</x:v>
      </x:c>
    </x:row>
    <x:row r="849">
      <x:c r="A849" s="177" t="str">
        <x:v>MU.US</x:v>
      </x:c>
      <x:c r="B849" s="178" t="n">
        <x:v>46196</x:v>
      </x:c>
      <x:c r="C849" s="179" t="n">
        <x:v>1080</x:v>
      </x:c>
      <x:c r="D849" s="179" t="n">
        <x:v>1125</x:v>
      </x:c>
      <x:c r="E849" s="179" t="n">
        <x:v>1038.5</x:v>
      </x:c>
      <x:c r="F849" s="179" t="n">
        <x:v>1051.77</x:v>
      </x:c>
      <x:c r="G849" s="179" t="n">
        <x:v>1051.77</x:v>
      </x:c>
      <x:c r="H849" s="180" t="n">
        <x:v>60243260</x:v>
      </x:c>
      <x:c r="I849" s="177" t="str">
        <x:v>Nasdaq historical API</x:v>
      </x:c>
      <x:c r="J849" s="177" t="str">
        <x:v>live</x:v>
      </x:c>
      <x:c r="K849" s="177" t="str">
        <x:v>https://www.nasdaq.com/market-activity/stocks/mu/historical</x:v>
      </x:c>
    </x:row>
    <x:row r="850">
      <x:c r="A850" s="177" t="str">
        <x:v>MU.US</x:v>
      </x:c>
      <x:c r="B850" s="178" t="n">
        <x:v>46197</x:v>
      </x:c>
      <x:c r="C850" s="179" t="n">
        <x:v>1082.22</x:v>
      </x:c>
      <x:c r="D850" s="179" t="n">
        <x:v>1083.32</x:v>
      </x:c>
      <x:c r="E850" s="179" t="n">
        <x:v>991.1001</x:v>
      </x:c>
      <x:c r="F850" s="179" t="n">
        <x:v>1048.51</x:v>
      </x:c>
      <x:c r="G850" s="179" t="n">
        <x:v>1048.51</x:v>
      </x:c>
      <x:c r="H850" s="180" t="n">
        <x:v>68935710</x:v>
      </x:c>
      <x:c r="I850" s="177" t="str">
        <x:v>Nasdaq historical API</x:v>
      </x:c>
      <x:c r="J850" s="177" t="str">
        <x:v>live</x:v>
      </x:c>
      <x:c r="K850" s="177" t="str">
        <x:v>https://www.nasdaq.com/market-activity/stocks/mu/historical</x:v>
      </x:c>
    </x:row>
    <x:row r="851">
      <x:c r="A851" s="177" t="str">
        <x:v>MU.US</x:v>
      </x:c>
      <x:c r="B851" s="178" t="n">
        <x:v>46198</x:v>
      </x:c>
      <x:c r="C851" s="179" t="n">
        <x:v>1233</x:v>
      </x:c>
      <x:c r="D851" s="179" t="n">
        <x:v>1255</x:v>
      </x:c>
      <x:c r="E851" s="179" t="n">
        <x:v>1136.31</x:v>
      </x:c>
      <x:c r="F851" s="179" t="n">
        <x:v>1213.56</x:v>
      </x:c>
      <x:c r="G851" s="179" t="n">
        <x:v>1213.56</x:v>
      </x:c>
      <x:c r="H851" s="180" t="n">
        <x:v>83040960</x:v>
      </x:c>
      <x:c r="I851" s="177" t="str">
        <x:v>Nasdaq historical API</x:v>
      </x:c>
      <x:c r="J851" s="177" t="str">
        <x:v>live</x:v>
      </x:c>
      <x:c r="K851" s="177" t="str">
        <x:v>https://www.nasdaq.com/market-activity/stocks/mu/historical</x:v>
      </x:c>
    </x:row>
    <x:row r="852">
      <x:c r="A852" s="177" t="str">
        <x:v>MU.US</x:v>
      </x:c>
      <x:c r="B852" s="178" t="n">
        <x:v>46199</x:v>
      </x:c>
      <x:c r="C852" s="179" t="n">
        <x:v>1139.075</x:v>
      </x:c>
      <x:c r="D852" s="179" t="n">
        <x:v>1198.7121</x:v>
      </x:c>
      <x:c r="E852" s="179" t="n">
        <x:v>1121.36</x:v>
      </x:c>
      <x:c r="F852" s="179" t="n">
        <x:v>1132.33</x:v>
      </x:c>
      <x:c r="G852" s="179" t="n">
        <x:v>1132.33</x:v>
      </x:c>
      <x:c r="H852" s="180" t="n">
        <x:v>86405310</x:v>
      </x:c>
      <x:c r="I852" s="177" t="str">
        <x:v>Nasdaq historical API</x:v>
      </x:c>
      <x:c r="J852" s="177" t="str">
        <x:v>live</x:v>
      </x:c>
      <x:c r="K852" s="177" t="str">
        <x:v>https://www.nasdaq.com/market-activity/stocks/mu/historical</x:v>
      </x:c>
    </x:row>
    <x:row r="853">
      <x:c r="A853" s="177" t="str">
        <x:v>MU.US</x:v>
      </x:c>
      <x:c r="B853" s="178" t="n">
        <x:v>46202</x:v>
      </x:c>
      <x:c r="C853" s="179" t="n">
        <x:v>1128.7</x:v>
      </x:c>
      <x:c r="D853" s="179" t="n">
        <x:v>1148.79</x:v>
      </x:c>
      <x:c r="E853" s="179" t="n">
        <x:v>1023.65</x:v>
      </x:c>
      <x:c r="F853" s="179" t="n">
        <x:v>1145.28</x:v>
      </x:c>
      <x:c r="G853" s="179" t="n">
        <x:v>1145.28</x:v>
      </x:c>
      <x:c r="H853" s="180" t="n">
        <x:v>60694110</x:v>
      </x:c>
      <x:c r="I853" s="177" t="str">
        <x:v>Nasdaq historical API</x:v>
      </x:c>
      <x:c r="J853" s="177" t="str">
        <x:v>live</x:v>
      </x:c>
      <x:c r="K853" s="177" t="str">
        <x:v>https://www.nasdaq.com/market-activity/stocks/mu/historical</x:v>
      </x:c>
    </x:row>
    <x:row r="854">
      <x:c r="A854" s="177" t="str">
        <x:v>MU.US</x:v>
      </x:c>
      <x:c r="B854" s="178" t="n">
        <x:v>46203</x:v>
      </x:c>
      <x:c r="C854" s="179" t="n">
        <x:v>1144.73</x:v>
      </x:c>
      <x:c r="D854" s="179" t="n">
        <x:v>1168.68</x:v>
      </x:c>
      <x:c r="E854" s="179" t="n">
        <x:v>1124.66</x:v>
      </x:c>
      <x:c r="F854" s="179" t="n">
        <x:v>1154.29</x:v>
      </x:c>
      <x:c r="G854" s="179" t="n">
        <x:v>1154.29</x:v>
      </x:c>
      <x:c r="H854" s="180" t="n">
        <x:v>42152630</x:v>
      </x:c>
      <x:c r="I854" s="177" t="str">
        <x:v>Nasdaq historical API</x:v>
      </x:c>
      <x:c r="J854" s="177" t="str">
        <x:v>live</x:v>
      </x:c>
      <x:c r="K854" s="177" t="str">
        <x:v>https://www.nasdaq.com/market-activity/stocks/mu/historical</x:v>
      </x:c>
    </x:row>
    <x:row r="855">
      <x:c r="A855" s="177" t="str">
        <x:v>MU.US</x:v>
      </x:c>
      <x:c r="B855" s="178" t="n">
        <x:v>46204</x:v>
      </x:c>
      <x:c r="C855" s="179" t="n">
        <x:v>1082.01</x:v>
      </x:c>
      <x:c r="D855" s="179" t="n">
        <x:v>1097</x:v>
      </x:c>
      <x:c r="E855" s="179" t="n">
        <x:v>1032.2</x:v>
      </x:c>
      <x:c r="F855" s="179" t="n">
        <x:v>1032.28</x:v>
      </x:c>
      <x:c r="G855" s="179" t="n">
        <x:v>1032.28</x:v>
      </x:c>
      <x:c r="H855" s="180" t="n">
        <x:v>51328100</x:v>
      </x:c>
      <x:c r="I855" s="177" t="str">
        <x:v>Nasdaq historical API</x:v>
      </x:c>
      <x:c r="J855" s="177" t="str">
        <x:v>live</x:v>
      </x:c>
      <x:c r="K855" s="177" t="str">
        <x:v>https://www.nasdaq.com/market-activity/stocks/mu/historical</x:v>
      </x:c>
    </x:row>
    <x:row r="856">
      <x:c r="A856" s="177" t="str">
        <x:v>MU.US</x:v>
      </x:c>
      <x:c r="B856" s="178" t="n">
        <x:v>46205</x:v>
      </x:c>
      <x:c r="C856" s="179" t="n">
        <x:v>1041.5</x:v>
      </x:c>
      <x:c r="D856" s="179" t="n">
        <x:v>1064.64</x:v>
      </x:c>
      <x:c r="E856" s="179" t="n">
        <x:v>950.28</x:v>
      </x:c>
      <x:c r="F856" s="179" t="n">
        <x:v>975.56</x:v>
      </x:c>
      <x:c r="G856" s="179" t="n">
        <x:v>975.56</x:v>
      </x:c>
      <x:c r="H856" s="180" t="n">
        <x:v>61844370</x:v>
      </x:c>
      <x:c r="I856" s="177" t="str">
        <x:v>Nasdaq historical API</x:v>
      </x:c>
      <x:c r="J856" s="177" t="str">
        <x:v>live</x:v>
      </x:c>
      <x:c r="K856" s="177" t="str">
        <x:v>https://www.nasdaq.com/market-activity/stocks/mu/historical</x:v>
      </x:c>
    </x:row>
    <x:row r="857">
      <x:c r="A857" s="177" t="str">
        <x:v>MU.US</x:v>
      </x:c>
      <x:c r="B857" s="178" t="n">
        <x:v>46209</x:v>
      </x:c>
      <x:c r="C857" s="179" t="n">
        <x:v>1007</x:v>
      </x:c>
      <x:c r="D857" s="179" t="n">
        <x:v>1019</x:v>
      </x:c>
      <x:c r="E857" s="179" t="n">
        <x:v>980.85</x:v>
      </x:c>
      <x:c r="F857" s="179" t="n">
        <x:v>984.75</x:v>
      </x:c>
      <x:c r="G857" s="179" t="n">
        <x:v>984.75</x:v>
      </x:c>
      <x:c r="H857" s="180" t="n">
        <x:v>37115850</x:v>
      </x:c>
      <x:c r="I857" s="177" t="str">
        <x:v>Nasdaq historical API</x:v>
      </x:c>
      <x:c r="J857" s="177" t="str">
        <x:v>live</x:v>
      </x:c>
      <x:c r="K857" s="177" t="str">
        <x:v>https://www.nasdaq.com/market-activity/stocks/mu/historical</x:v>
      </x:c>
    </x:row>
    <x:row r="858">
      <x:c r="A858" s="177" t="str">
        <x:v>MU.US</x:v>
      </x:c>
      <x:c r="B858" s="178" t="n">
        <x:v>46210</x:v>
      </x:c>
      <x:c r="C858" s="179" t="n">
        <x:v>923.01</x:v>
      </x:c>
      <x:c r="D858" s="179" t="n">
        <x:v>942.02</x:v>
      </x:c>
      <x:c r="E858" s="179" t="n">
        <x:v>891.66</x:v>
      </x:c>
      <x:c r="F858" s="179" t="n">
        <x:v>938.38</x:v>
      </x:c>
      <x:c r="G858" s="179" t="n">
        <x:v>938.38</x:v>
      </x:c>
      <x:c r="H858" s="180" t="n">
        <x:v>52367530</x:v>
      </x:c>
      <x:c r="I858" s="177" t="str">
        <x:v>Nasdaq historical API</x:v>
      </x:c>
      <x:c r="J858" s="177" t="str">
        <x:v>live</x:v>
      </x:c>
      <x:c r="K858" s="177" t="str">
        <x:v>https://www.nasdaq.com/market-activity/stocks/mu/historical</x:v>
      </x:c>
    </x:row>
    <x:row r="859">
      <x:c r="A859" s="177" t="str">
        <x:v>MU.US</x:v>
      </x:c>
      <x:c r="B859" s="178" t="n">
        <x:v>46211</x:v>
      </x:c>
      <x:c r="C859" s="179" t="n">
        <x:v>902.64</x:v>
      </x:c>
      <x:c r="D859" s="179" t="n">
        <x:v>959</x:v>
      </x:c>
      <x:c r="E859" s="179" t="n">
        <x:v>900.41</x:v>
      </x:c>
      <x:c r="F859" s="179" t="n">
        <x:v>948.8</x:v>
      </x:c>
      <x:c r="G859" s="179" t="n">
        <x:v>948.8</x:v>
      </x:c>
      <x:c r="H859" s="180" t="n">
        <x:v>42978960</x:v>
      </x:c>
      <x:c r="I859" s="177" t="str">
        <x:v>Nasdaq historical API</x:v>
      </x:c>
      <x:c r="J859" s="177" t="str">
        <x:v>live</x:v>
      </x:c>
      <x:c r="K859" s="177" t="str">
        <x:v>https://www.nasdaq.com/market-activity/stocks/mu/historical</x:v>
      </x:c>
    </x:row>
    <x:row r="860">
      <x:c r="A860" s="177" t="str">
        <x:v>MU.US</x:v>
      </x:c>
      <x:c r="B860" s="178" t="n">
        <x:v>46212</x:v>
      </x:c>
      <x:c r="C860" s="179" t="n">
        <x:v>1016.51</x:v>
      </x:c>
      <x:c r="D860" s="179" t="n">
        <x:v>1035.5</x:v>
      </x:c>
      <x:c r="E860" s="179" t="n">
        <x:v>987.13</x:v>
      </x:c>
      <x:c r="F860" s="179" t="n">
        <x:v>991.64</x:v>
      </x:c>
      <x:c r="G860" s="179" t="n">
        <x:v>991.64</x:v>
      </x:c>
      <x:c r="H860" s="180" t="n">
        <x:v>41110750</x:v>
      </x:c>
      <x:c r="I860" s="177" t="str">
        <x:v>Nasdaq historical API</x:v>
      </x:c>
      <x:c r="J860" s="177" t="str">
        <x:v>live</x:v>
      </x:c>
      <x:c r="K860" s="177" t="str">
        <x:v>https://www.nasdaq.com/market-activity/stocks/mu/historical</x:v>
      </x:c>
    </x:row>
    <x:row r="861">
      <x:c r="A861" s="177" t="str">
        <x:v>MU.US</x:v>
      </x:c>
      <x:c r="B861" s="178" t="n">
        <x:v>46213</x:v>
      </x:c>
      <x:c r="C861" s="179" t="n">
        <x:v>964.975</x:v>
      </x:c>
      <x:c r="D861" s="179" t="n">
        <x:v>998</x:v>
      </x:c>
      <x:c r="E861" s="179" t="n">
        <x:v>954.13</x:v>
      </x:c>
      <x:c r="F861" s="179" t="n">
        <x:v>979.3</x:v>
      </x:c>
      <x:c r="G861" s="179" t="n">
        <x:v>979.3</x:v>
      </x:c>
      <x:c r="H861" s="180" t="n">
        <x:v>31768090</x:v>
      </x:c>
      <x:c r="I861" s="177" t="str">
        <x:v>Nasdaq historical API</x:v>
      </x:c>
      <x:c r="J861" s="177" t="str">
        <x:v>live</x:v>
      </x:c>
      <x:c r="K861" s="177" t="str">
        <x:v>https://www.nasdaq.com/market-activity/stocks/mu/historical</x:v>
      </x:c>
    </x:row>
    <x:row r="862">
      <x:c r="A862" s="177" t="str">
        <x:v>MU.US</x:v>
      </x:c>
      <x:c r="B862" s="178" t="n">
        <x:v>46216</x:v>
      </x:c>
      <x:c r="C862" s="179" t="n">
        <x:v>929</x:v>
      </x:c>
      <x:c r="D862" s="179" t="n">
        <x:v>943.5</x:v>
      </x:c>
      <x:c r="E862" s="179" t="n">
        <x:v>902.6</x:v>
      </x:c>
      <x:c r="F862" s="179" t="n">
        <x:v>937</x:v>
      </x:c>
      <x:c r="G862" s="179" t="n">
        <x:v>937</x:v>
      </x:c>
      <x:c r="H862" s="180" t="n">
        <x:v>35536240</x:v>
      </x:c>
      <x:c r="I862" s="177" t="str">
        <x:v>Nasdaq historical API</x:v>
      </x:c>
      <x:c r="J862" s="177" t="str">
        <x:v>live</x:v>
      </x:c>
      <x:c r="K862" s="177" t="str">
        <x:v>https://www.nasdaq.com/market-activity/stocks/mu/historical</x:v>
      </x:c>
    </x:row>
    <x:row r="863">
      <x:c r="A863" s="177" t="str">
        <x:v>MU.US</x:v>
      </x:c>
      <x:c r="B863" s="178" t="n">
        <x:v>46217</x:v>
      </x:c>
      <x:c r="C863" s="179" t="n">
        <x:v>988.38</x:v>
      </x:c>
      <x:c r="D863" s="179" t="n">
        <x:v>994.8</x:v>
      </x:c>
      <x:c r="E863" s="179" t="n">
        <x:v>950.07</x:v>
      </x:c>
      <x:c r="F863" s="179" t="n">
        <x:v>983.12</x:v>
      </x:c>
      <x:c r="G863" s="179" t="n">
        <x:v>983.12</x:v>
      </x:c>
      <x:c r="H863" s="180" t="n">
        <x:v>30835230</x:v>
      </x:c>
      <x:c r="I863" s="177" t="str">
        <x:v>Nasdaq historical API</x:v>
      </x:c>
      <x:c r="J863" s="177" t="str">
        <x:v>live</x:v>
      </x:c>
      <x:c r="K863" s="177" t="str">
        <x:v>https://www.nasdaq.com/market-activity/stocks/mu/historical</x:v>
      </x:c>
    </x:row>
    <x:row r="864">
      <x:c r="A864" s="177" t="str">
        <x:v>MU.US</x:v>
      </x:c>
      <x:c r="B864" s="178" t="n">
        <x:v>46218</x:v>
      </x:c>
      <x:c r="C864" s="179" t="n">
        <x:v>975.805</x:v>
      </x:c>
      <x:c r="D864" s="179" t="n">
        <x:v>978.4</x:v>
      </x:c>
      <x:c r="E864" s="179" t="n">
        <x:v>873.6301</x:v>
      </x:c>
      <x:c r="F864" s="179" t="n">
        <x:v>904.28</x:v>
      </x:c>
      <x:c r="G864" s="179" t="n">
        <x:v>904.28</x:v>
      </x:c>
      <x:c r="H864" s="180" t="n">
        <x:v>54779240</x:v>
      </x:c>
      <x:c r="I864" s="177" t="str">
        <x:v>Nasdaq historical API</x:v>
      </x:c>
      <x:c r="J864" s="177" t="str">
        <x:v>live</x:v>
      </x:c>
      <x:c r="K864" s="177" t="str">
        <x:v>https://www.nasdaq.com/market-activity/stocks/mu/historical</x:v>
      </x:c>
    </x:row>
    <x:row r="865">
      <x:c r="A865" s="177" t="str">
        <x:v>MU.US</x:v>
      </x:c>
      <x:c r="B865" s="178" t="n">
        <x:v>46219</x:v>
      </x:c>
      <x:c r="C865" s="179" t="n">
        <x:v>866.765</x:v>
      </x:c>
      <x:c r="D865" s="179" t="n">
        <x:v>887.71</x:v>
      </x:c>
      <x:c r="E865" s="179" t="n">
        <x:v>840.51</x:v>
      </x:c>
      <x:c r="F865" s="179" t="n">
        <x:v>853.2</x:v>
      </x:c>
      <x:c r="G865" s="179" t="n">
        <x:v>853.2</x:v>
      </x:c>
      <x:c r="H865" s="180" t="n">
        <x:v>46718030</x:v>
      </x:c>
      <x:c r="I865" s="177" t="str">
        <x:v>Nasdaq historical API</x:v>
      </x:c>
      <x:c r="J865" s="177" t="str">
        <x:v>live</x:v>
      </x:c>
      <x:c r="K865" s="177" t="str">
        <x:v>https://www.nasdaq.com/market-activity/stocks/mu/historical</x:v>
      </x:c>
    </x:row>
    <x:row r="866">
      <x:c r="A866" s="177" t="str">
        <x:v>MU.US</x:v>
      </x:c>
      <x:c r="B866" s="178" t="n">
        <x:v>46220</x:v>
      </x:c>
      <x:c r="C866" s="179" t="n">
        <x:v>822.525</x:v>
      </x:c>
      <x:c r="D866" s="179" t="n">
        <x:v>903.96</x:v>
      </x:c>
      <x:c r="E866" s="179" t="n">
        <x:v>804</x:v>
      </x:c>
      <x:c r="F866" s="179" t="n">
        <x:v>848.95</x:v>
      </x:c>
      <x:c r="G866" s="179" t="n">
        <x:v>848.95</x:v>
      </x:c>
      <x:c r="H866" s="180" t="n">
        <x:v>63346280</x:v>
      </x:c>
      <x:c r="I866" s="177" t="str">
        <x:v>Nasdaq historical API</x:v>
      </x:c>
      <x:c r="J866" s="177" t="str">
        <x:v>live</x:v>
      </x:c>
      <x:c r="K866" s="177" t="str">
        <x:v>https://www.nasdaq.com/market-activity/stocks/mu/historical</x:v>
      </x:c>
    </x:row>
    <x:row r="867">
      <x:c r="A867" s="177" t="str">
        <x:v>MU.US</x:v>
      </x:c>
      <x:c r="B867" s="178" t="n">
        <x:v>46223</x:v>
      </x:c>
      <x:c r="C867" s="179" t="n">
        <x:v>885.57</x:v>
      </x:c>
      <x:c r="D867" s="179" t="n">
        <x:v>900.9999</x:v>
      </x:c>
      <x:c r="E867" s="179" t="n">
        <x:v>858.9</x:v>
      </x:c>
      <x:c r="F867" s="179" t="n">
        <x:v>865.46</x:v>
      </x:c>
      <x:c r="G867" s="179" t="n">
        <x:v>865.46</x:v>
      </x:c>
      <x:c r="H867" s="180" t="n">
        <x:v>37705240</x:v>
      </x:c>
      <x:c r="I867" s="177" t="str">
        <x:v>Nasdaq historical API</x:v>
      </x:c>
      <x:c r="J867" s="177" t="str">
        <x:v>live</x:v>
      </x:c>
      <x:c r="K867" s="177" t="str">
        <x:v>https://www.nasdaq.com/market-activity/stocks/mu/historical</x:v>
      </x:c>
    </x:row>
    <x:row r="868">
      <x:c r="A868" s="177" t="str">
        <x:v>MU.US</x:v>
      </x:c>
      <x:c r="B868" s="178" t="n">
        <x:v>46224</x:v>
      </x:c>
      <x:c r="C868" s="179" t="n">
        <x:v>925.35</x:v>
      </x:c>
      <x:c r="D868" s="179" t="n">
        <x:v>982.88</x:v>
      </x:c>
      <x:c r="E868" s="179" t="n">
        <x:v>916.5701</x:v>
      </x:c>
      <x:c r="F868" s="179" t="n">
        <x:v>970.82</x:v>
      </x:c>
      <x:c r="G868" s="179" t="n">
        <x:v>970.82</x:v>
      </x:c>
      <x:c r="H868" s="180" t="n">
        <x:v>49369020</x:v>
      </x:c>
      <x:c r="I868" s="177" t="str">
        <x:v>Nasdaq historical API</x:v>
      </x:c>
      <x:c r="J868" s="177" t="str">
        <x:v>live</x:v>
      </x:c>
      <x:c r="K868" s="177" t="str">
        <x:v>https://www.nasdaq.com/market-activity/stocks/mu/historical</x:v>
      </x:c>
    </x:row>
    <x:row r="869">
      <x:c r="A869" s="177" t="str">
        <x:v>MU.US</x:v>
      </x:c>
      <x:c r="B869" s="178" t="n">
        <x:v>46225</x:v>
      </x:c>
      <x:c r="C869" s="179" t="n">
        <x:v>938.25</x:v>
      </x:c>
      <x:c r="D869" s="179" t="n">
        <x:v>982.62</x:v>
      </x:c>
      <x:c r="E869" s="179" t="n">
        <x:v>936.06</x:v>
      </x:c>
      <x:c r="F869" s="179" t="n">
        <x:v>959.48</x:v>
      </x:c>
      <x:c r="G869" s="179" t="n">
        <x:v>959.48</x:v>
      </x:c>
      <x:c r="H869" s="180" t="n">
        <x:v>31588640</x:v>
      </x:c>
      <x:c r="I869" s="177" t="str">
        <x:v>Nasdaq historical API</x:v>
      </x:c>
      <x:c r="J869" s="177" t="str">
        <x:v>live</x:v>
      </x:c>
      <x:c r="K869" s="177" t="str">
        <x:v>https://www.nasdaq.com/market-activity/stocks/mu/historical</x:v>
      </x:c>
    </x:row>
    <x:row r="870">
      <x:c r="A870" s="177" t="str">
        <x:v>MU.US</x:v>
      </x:c>
      <x:c r="B870" s="178" t="n">
        <x:v>46226</x:v>
      </x:c>
      <x:c r="C870" s="179" t="n">
        <x:v>975.13</x:v>
      </x:c>
      <x:c r="D870" s="179" t="n">
        <x:v>1011.77</x:v>
      </x:c>
      <x:c r="E870" s="179" t="n">
        <x:v>964.4</x:v>
      </x:c>
      <x:c r="F870" s="179" t="n">
        <x:v>990.21</x:v>
      </x:c>
      <x:c r="G870" s="179" t="n">
        <x:v>990.21</x:v>
      </x:c>
      <x:c r="H870" s="180" t="n">
        <x:v>40196320</x:v>
      </x:c>
      <x:c r="I870" s="177" t="str">
        <x:v>Nasdaq historical API</x:v>
      </x:c>
      <x:c r="J870" s="177" t="str">
        <x:v>live</x:v>
      </x:c>
      <x:c r="K870" s="177" t="str">
        <x:v>https://www.nasdaq.com/market-activity/stocks/mu/historical</x:v>
      </x:c>
    </x:row>
    <x:row r="871">
      <x:c r="A871" s="177" t="str">
        <x:v>MU.US</x:v>
      </x:c>
      <x:c r="B871" s="178" t="n">
        <x:v>46227</x:v>
      </x:c>
      <x:c r="C871" s="179" t="n">
        <x:v>959.03</x:v>
      </x:c>
      <x:c r="D871" s="179" t="n">
        <x:v>967.14</x:v>
      </x:c>
      <x:c r="E871" s="179" t="n">
        <x:v>904</x:v>
      </x:c>
      <x:c r="F871" s="179" t="n">
        <x:v>920.95</x:v>
      </x:c>
      <x:c r="G871" s="179" t="n">
        <x:v>920.95</x:v>
      </x:c>
      <x:c r="H871" s="180" t="n">
        <x:v>40803070</x:v>
      </x:c>
      <x:c r="I871" s="177" t="str">
        <x:v>Nasdaq historical API</x:v>
      </x:c>
      <x:c r="J871" s="177" t="str">
        <x:v>live</x:v>
      </x:c>
      <x:c r="K871" s="177" t="str">
        <x:v>https://www.nasdaq.com/market-activity/stocks/mu/historical</x:v>
      </x:c>
    </x:row>
    <x:row r="872">
      <x:c r="A872" s="177" t="str">
        <x:v>MU.US</x:v>
      </x:c>
      <x:c r="B872" s="178" t="n">
        <x:v>46230</x:v>
      </x:c>
      <x:c r="C872" s="179" t="n">
        <x:v>932.445</x:v>
      </x:c>
      <x:c r="D872" s="179" t="n">
        <x:v>935</x:v>
      </x:c>
      <x:c r="E872" s="179" t="n">
        <x:v>854.79</x:v>
      </x:c>
      <x:c r="F872" s="179" t="n">
        <x:v>900.2</x:v>
      </x:c>
      <x:c r="G872" s="179" t="n">
        <x:v>900.2</x:v>
      </x:c>
      <x:c r="H872" s="180" t="n">
        <x:v>47591160</x:v>
      </x:c>
      <x:c r="I872" s="177" t="str">
        <x:v>Nasdaq historical API</x:v>
      </x:c>
      <x:c r="J872" s="177" t="str">
        <x:v>live</x:v>
      </x:c>
      <x:c r="K872" s="177" t="str">
        <x:v>https://www.nasdaq.com/market-activity/stocks/mu/historical</x:v>
      </x:c>
    </x:row>
    <x:row r="873">
      <x:c r="A873" s="177" t="str">
        <x:v>MU.US</x:v>
      </x:c>
      <x:c r="B873" s="178" t="n">
        <x:v>46231</x:v>
      </x:c>
      <x:c r="C873" s="179" t="n">
        <x:v>839.61</x:v>
      </x:c>
      <x:c r="D873" s="179" t="n">
        <x:v>848.36</x:v>
      </x:c>
      <x:c r="E873" s="179" t="n">
        <x:v>789.09</x:v>
      </x:c>
      <x:c r="F873" s="179" t="n">
        <x:v>820.53</x:v>
      </x:c>
      <x:c r="G873" s="179" t="n">
        <x:v>820.53</x:v>
      </x:c>
      <x:c r="H873" s="180" t="n">
        <x:v>61039320</x:v>
      </x:c>
      <x:c r="I873" s="177" t="str">
        <x:v>Nasdaq historical API</x:v>
      </x:c>
      <x:c r="J873" s="177" t="str">
        <x:v>live</x:v>
      </x:c>
      <x:c r="K873" s="177" t="str">
        <x:v>https://www.nasdaq.com/market-activity/stocks/mu/historical</x:v>
      </x:c>
    </x:row>
    <x:row r="874">
      <x:c r="A874" s="177" t="str">
        <x:v>MU.US</x:v>
      </x:c>
      <x:c r="B874" s="178" t="n">
        <x:v>46232</x:v>
      </x:c>
      <x:c r="C874" s="179" t="n">
        <x:v>833</x:v>
      </x:c>
      <x:c r="D874" s="179" t="n">
        <x:v>841.8</x:v>
      </x:c>
      <x:c r="E874" s="179" t="n">
        <x:v>737.88</x:v>
      </x:c>
      <x:c r="F874" s="179" t="n">
        <x:v>739</x:v>
      </x:c>
      <x:c r="G874" s="179" t="n">
        <x:v>739</x:v>
      </x:c>
      <x:c r="H874" s="180" t="n">
        <x:v>69845970</x:v>
      </x:c>
      <x:c r="I874" s="177" t="str">
        <x:v>Nasdaq historical API</x:v>
      </x:c>
      <x:c r="J874" s="177" t="str">
        <x:v>live</x:v>
      </x:c>
      <x:c r="K874" s="177" t="str">
        <x:v>https://www.nasdaq.com/market-activity/stocks/mu/historical</x:v>
      </x:c>
    </x:row>
    <x:row r="875">
      <x:c r="A875" s="177" t="str">
        <x:v>MU.US</x:v>
      </x:c>
      <x:c r="B875" s="178" t="n">
        <x:v>46233</x:v>
      </x:c>
      <x:c r="C875" s="179" t="n">
        <x:v>793.135</x:v>
      </x:c>
      <x:c r="D875" s="179" t="n">
        <x:v>882.5</x:v>
      </x:c>
      <x:c r="E875" s="179" t="n">
        <x:v>789</x:v>
      </x:c>
      <x:c r="F875" s="179" t="n">
        <x:v>874.66</x:v>
      </x:c>
      <x:c r="G875" s="179" t="n">
        <x:v>874.66</x:v>
      </x:c>
      <x:c r="H875" s="180" t="n">
        <x:v>63075300</x:v>
      </x:c>
      <x:c r="I875" s="177" t="str">
        <x:v>Nasdaq historical API</x:v>
      </x:c>
      <x:c r="J875" s="177" t="str">
        <x:v>live</x:v>
      </x:c>
      <x:c r="K875" s="177" t="str">
        <x:v>https://www.nasdaq.com/market-activity/stocks/mu/historical</x:v>
      </x:c>
    </x:row>
    <x:row r="876">
      <x:c r="A876" s="177" t="str">
        <x:v>MU.US</x:v>
      </x:c>
      <x:c r="B876" s="178" t="n">
        <x:v>46234</x:v>
      </x:c>
      <x:c r="C876" s="179" t="n">
        <x:v>919.65</x:v>
      </x:c>
      <x:c r="D876" s="179" t="n">
        <x:v>930.88</x:v>
      </x:c>
      <x:c r="E876" s="179" t="n">
        <x:v>818</x:v>
      </x:c>
      <x:c r="F876" s="179" t="n">
        <x:v>823.03</x:v>
      </x:c>
      <x:c r="G876" s="179" t="n">
        <x:v>823.03</x:v>
      </x:c>
      <x:c r="H876" s="180" t="n">
        <x:v>54538600</x:v>
      </x:c>
      <x:c r="I876" s="177" t="str">
        <x:v>Nasdaq historical API</x:v>
      </x:c>
      <x:c r="J876" s="177" t="str">
        <x:v>live</x:v>
      </x:c>
      <x:c r="K876" s="177" t="str">
        <x:v>https://www.nasdaq.com/market-activity/stocks/mu/historical</x:v>
      </x:c>
    </x:row>
    <x:row r="877">
      <x:c r="A877" s="177" t="str">
        <x:v>MU.US</x:v>
      </x:c>
      <x:c r="B877" s="178" t="n">
        <x:v>46237</x:v>
      </x:c>
      <x:c r="C877" s="179" t="n">
        <x:v>786.355</x:v>
      </x:c>
      <x:c r="D877" s="179" t="n">
        <x:v>836.62</x:v>
      </x:c>
      <x:c r="E877" s="179" t="n">
        <x:v>770.1</x:v>
      </x:c>
      <x:c r="F877" s="179" t="n">
        <x:v>829.5</x:v>
      </x:c>
      <x:c r="G877" s="179" t="n">
        <x:v>829.5</x:v>
      </x:c>
      <x:c r="H877" s="180" t="n">
        <x:v>42607140</x:v>
      </x:c>
      <x:c r="I877" s="177" t="str">
        <x:v>Nasdaq historical API</x:v>
      </x:c>
      <x:c r="J877" s="177" t="str">
        <x:v>live</x:v>
      </x:c>
      <x:c r="K877" s="177" t="str">
        <x:v>https://www.nasdaq.com/market-activity/stocks/mu/historical</x:v>
      </x:c>
    </x:row>
    <x:row r="878">
      <x:c r="A878" s="177" t="str">
        <x:v>MU.US</x:v>
      </x:c>
      <x:c r="B878" s="178" t="n">
        <x:v>46238</x:v>
      </x:c>
      <x:c r="C878" s="179" t="n">
        <x:v>866.82</x:v>
      </x:c>
      <x:c r="D878" s="179" t="n">
        <x:v>902.4299</x:v>
      </x:c>
      <x:c r="E878" s="179" t="n">
        <x:v>858.5</x:v>
      </x:c>
      <x:c r="F878" s="179" t="n">
        <x:v>892.67</x:v>
      </x:c>
      <x:c r="G878" s="179" t="n">
        <x:v>892.67</x:v>
      </x:c>
      <x:c r="H878" s="180" t="n">
        <x:v>37478560</x:v>
      </x:c>
      <x:c r="I878" s="177" t="str">
        <x:v>Nasdaq historical API</x:v>
      </x:c>
      <x:c r="J878" s="177" t="str">
        <x:v>live</x:v>
      </x:c>
      <x:c r="K878" s="177" t="str">
        <x:v>https://www.nasdaq.com/market-activity/stocks/mu/historical</x:v>
      </x:c>
    </x:row>
    <x:row r="879">
      <x:c r="A879" s="177" t="str">
        <x:v>MU.US</x:v>
      </x:c>
      <x:c r="B879" s="178" t="n">
        <x:v>46239</x:v>
      </x:c>
      <x:c r="C879" s="179" t="n">
        <x:v>885.3</x:v>
      </x:c>
      <x:c r="D879" s="179" t="n">
        <x:v>928.98</x:v>
      </x:c>
      <x:c r="E879" s="179" t="n">
        <x:v>881.2</x:v>
      </x:c>
      <x:c r="F879" s="179" t="n">
        <x:v>893.19</x:v>
      </x:c>
      <x:c r="G879" s="179" t="n">
        <x:v>893.19</x:v>
      </x:c>
      <x:c r="H879" s="180" t="n">
        <x:v>34720300</x:v>
      </x:c>
      <x:c r="I879" s="177" t="str">
        <x:v>Nasdaq historical API</x:v>
      </x:c>
      <x:c r="J879" s="177" t="str">
        <x:v>live</x:v>
      </x:c>
      <x:c r="K879" s="177" t="str">
        <x:v>https://www.nasdaq.com/market-activity/stocks/mu/historical</x:v>
      </x:c>
    </x:row>
    <x:row r="880">
      <x:c r="A880" s="177" t="str">
        <x:v>MU.US</x:v>
      </x:c>
      <x:c r="B880" s="178" t="n">
        <x:v>46240</x:v>
      </x:c>
      <x:c r="C880" s="179" t="n">
        <x:v>843.11</x:v>
      </x:c>
      <x:c r="D880" s="179" t="n">
        <x:v>913.33</x:v>
      </x:c>
      <x:c r="E880" s="179" t="n">
        <x:v>827</x:v>
      </x:c>
      <x:c r="F880" s="179" t="n">
        <x:v>881.47</x:v>
      </x:c>
      <x:c r="G880" s="179" t="n">
        <x:v>881.47</x:v>
      </x:c>
      <x:c r="H880" s="180" t="n">
        <x:v>35784120</x:v>
      </x:c>
      <x:c r="I880" s="177" t="str">
        <x:v>Nasdaq historical API</x:v>
      </x:c>
      <x:c r="J880" s="177" t="str">
        <x:v>live</x:v>
      </x:c>
      <x:c r="K880" s="177" t="str">
        <x:v>https://www.nasdaq.com/market-activity/stocks/mu/historical</x:v>
      </x:c>
    </x:row>
    <x:row r="881">
      <x:c r="A881" s="177" t="str">
        <x:v>MU.US</x:v>
      </x:c>
      <x:c r="B881" s="178" t="n">
        <x:v>46241</x:v>
      </x:c>
      <x:c r="C881" s="179" t="n">
        <x:v>903.6</x:v>
      </x:c>
      <x:c r="D881" s="179" t="n">
        <x:v>904.8</x:v>
      </x:c>
      <x:c r="E881" s="179" t="n">
        <x:v>847.02</x:v>
      </x:c>
      <x:c r="F881" s="179" t="n">
        <x:v>877.57</x:v>
      </x:c>
      <x:c r="G881" s="179" t="n">
        <x:v>877.57</x:v>
      </x:c>
      <x:c r="H881" s="180" t="n">
        <x:v>34568480</x:v>
      </x:c>
      <x:c r="I881" s="177" t="str">
        <x:v>Nasdaq historical API</x:v>
      </x:c>
      <x:c r="J881" s="177" t="str">
        <x:v>live</x:v>
      </x:c>
      <x:c r="K881" s="177" t="str">
        <x:v>https://www.nasdaq.com/market-activity/stocks/mu/historical</x:v>
      </x:c>
    </x:row>
    <x:row r="882">
      <x:c r="A882" s="177" t="str">
        <x:v>MU.US</x:v>
      </x:c>
      <x:c r="B882" s="178" t="n">
        <x:v>46244</x:v>
      </x:c>
      <x:c r="C882" s="179" t="n">
        <x:v>863.665</x:v>
      </x:c>
      <x:c r="D882" s="179" t="n">
        <x:v>894.989</x:v>
      </x:c>
      <x:c r="E882" s="179" t="n">
        <x:v>854.4</x:v>
      </x:c>
      <x:c r="F882" s="179" t="n">
        <x:v>861</x:v>
      </x:c>
      <x:c r="G882" s="179" t="n">
        <x:v>861</x:v>
      </x:c>
      <x:c r="H882" s="180" t="n">
        <x:v>27818630</x:v>
      </x:c>
      <x:c r="I882" s="177" t="str">
        <x:v>Nasdaq historical API</x:v>
      </x:c>
      <x:c r="J882" s="177" t="str">
        <x:v>live</x:v>
      </x:c>
      <x:c r="K882" s="177" t="str">
        <x:v>https://www.nasdaq.com/market-activity/stocks/mu/historical</x:v>
      </x:c>
    </x:row>
    <x:row r="883">
      <x:c r="A883" s="177" t="str">
        <x:v>MU.US</x:v>
      </x:c>
      <x:c r="B883" s="178" t="n">
        <x:v>46245</x:v>
      </x:c>
      <x:c r="C883" s="179" t="n">
        <x:v>871.8</x:v>
      </x:c>
      <x:c r="D883" s="179" t="n">
        <x:v>879</x:v>
      </x:c>
      <x:c r="E883" s="179" t="n">
        <x:v>844.62</x:v>
      </x:c>
      <x:c r="F883" s="179" t="n">
        <x:v>868.52</x:v>
      </x:c>
      <x:c r="G883" s="179" t="n">
        <x:v>868.52</x:v>
      </x:c>
      <x:c r="H883" s="180" t="n">
        <x:v>29438280</x:v>
      </x:c>
      <x:c r="I883" s="177" t="str">
        <x:v>Nasdaq historical API</x:v>
      </x:c>
      <x:c r="J883" s="177" t="str">
        <x:v>live</x:v>
      </x:c>
      <x:c r="K883" s="177" t="str">
        <x:v>https://www.nasdaq.com/market-activity/stocks/mu/historical</x:v>
      </x:c>
    </x:row>
    <x:row r="884">
      <x:c r="A884" s="177" t="str">
        <x:v>MU.US</x:v>
      </x:c>
      <x:c r="B884" s="178" t="n">
        <x:v>46246</x:v>
      </x:c>
      <x:c r="C884" s="179" t="n">
        <x:v>912.94</x:v>
      </x:c>
      <x:c r="D884" s="179" t="n">
        <x:v>935.8</x:v>
      </x:c>
      <x:c r="E884" s="179" t="n">
        <x:v>899.54</x:v>
      </x:c>
      <x:c r="F884" s="179" t="n">
        <x:v>911.29</x:v>
      </x:c>
      <x:c r="G884" s="179" t="n">
        <x:v>911.29</x:v>
      </x:c>
      <x:c r="H884" s="180" t="n">
        <x:v>36804920</x:v>
      </x:c>
      <x:c r="I884" s="177" t="str">
        <x:v>Nasdaq historical API</x:v>
      </x:c>
      <x:c r="J884" s="177" t="str">
        <x:v>live</x:v>
      </x:c>
      <x:c r="K884" s="177" t="str">
        <x:v>https://www.nasdaq.com/market-activity/stocks/mu/historical</x:v>
      </x:c>
    </x:row>
    <x:row r="885">
      <x:c r="A885" s="177" t="str">
        <x:v>MU.US</x:v>
      </x:c>
      <x:c r="B885" s="178" t="n">
        <x:v>46247</x:v>
      </x:c>
      <x:c r="C885" s="179" t="n">
        <x:v>912.89</x:v>
      </x:c>
      <x:c r="D885" s="179" t="n">
        <x:v>978</x:v>
      </x:c>
      <x:c r="E885" s="179" t="n">
        <x:v>906.5</x:v>
      </x:c>
      <x:c r="F885" s="179" t="n">
        <x:v>949.83</x:v>
      </x:c>
      <x:c r="G885" s="179" t="n">
        <x:v>949.83</x:v>
      </x:c>
      <x:c r="H885" s="180" t="n">
        <x:v>36704680</x:v>
      </x:c>
      <x:c r="I885" s="177" t="str">
        <x:v>Nasdaq historical API</x:v>
      </x:c>
      <x:c r="J885" s="177" t="str">
        <x:v>live</x:v>
      </x:c>
      <x:c r="K885" s="177" t="str">
        <x:v>https://www.nasdaq.com/market-activity/stocks/mu/historical</x:v>
      </x:c>
    </x:row>
    <x:row r="886">
      <x:c r="A886" s="177" t="str">
        <x:v>MU.US</x:v>
      </x:c>
      <x:c r="B886" s="178" t="n">
        <x:v>46248</x:v>
      </x:c>
      <x:c r="C886" s="179" t="n">
        <x:v>979.32</x:v>
      </x:c>
      <x:c r="D886" s="179" t="n">
        <x:v>984</x:v>
      </x:c>
      <x:c r="E886" s="179" t="n">
        <x:v>956.2</x:v>
      </x:c>
      <x:c r="F886" s="179" t="n">
        <x:v>971.66</x:v>
      </x:c>
      <x:c r="G886" s="179" t="n">
        <x:v>971.66</x:v>
      </x:c>
      <x:c r="H886" s="180" t="n">
        <x:v>27881140</x:v>
      </x:c>
      <x:c r="I886" s="177" t="str">
        <x:v>Nasdaq historical API</x:v>
      </x:c>
      <x:c r="J886" s="177" t="str">
        <x:v>live</x:v>
      </x:c>
      <x:c r="K886" s="177" t="str">
        <x:v>https://www.nasdaq.com/market-activity/stocks/mu/historical</x:v>
      </x:c>
    </x:row>
    <x:row r="887">
      <x:c r="A887" s="177" t="str">
        <x:v>MU.US</x:v>
      </x:c>
      <x:c r="B887" s="178" t="n">
        <x:v>46251</x:v>
      </x:c>
      <x:c r="C887" s="179" t="n">
        <x:v>999.55</x:v>
      </x:c>
      <x:c r="D887" s="179" t="n">
        <x:v>1036.13</x:v>
      </x:c>
      <x:c r="E887" s="179" t="n">
        <x:v>995.26</x:v>
      </x:c>
      <x:c r="F887" s="179" t="n">
        <x:v>1011.75</x:v>
      </x:c>
      <x:c r="G887" s="179" t="n">
        <x:v>1011.75</x:v>
      </x:c>
      <x:c r="H887" s="180" t="n">
        <x:v>33430510</x:v>
      </x:c>
      <x:c r="I887" s="177" t="str">
        <x:v>Nasdaq historical API</x:v>
      </x:c>
      <x:c r="J887" s="177" t="str">
        <x:v>live</x:v>
      </x:c>
      <x:c r="K887" s="177" t="str">
        <x:v>https://www.nasdaq.com/market-activity/stocks/mu/historical</x:v>
      </x:c>
    </x:row>
    <x:row r="888">
      <x:c r="A888" s="177" t="str">
        <x:v>MU.US</x:v>
      </x:c>
      <x:c r="B888" s="178" t="n">
        <x:v>46252</x:v>
      </x:c>
      <x:c r="C888" s="179" t="n">
        <x:v>957.1</x:v>
      </x:c>
      <x:c r="D888" s="179" t="n">
        <x:v>978.67</x:v>
      </x:c>
      <x:c r="E888" s="179" t="n">
        <x:v>926.64</x:v>
      </x:c>
      <x:c r="F888" s="179" t="n">
        <x:v>940.76</x:v>
      </x:c>
      <x:c r="G888" s="179" t="n">
        <x:v>940.76</x:v>
      </x:c>
      <x:c r="H888" s="180" t="n">
        <x:v>37305990</x:v>
      </x:c>
      <x:c r="I888" s="177" t="str">
        <x:v>Nasdaq historical API</x:v>
      </x:c>
      <x:c r="J888" s="177" t="str">
        <x:v>live</x:v>
      </x:c>
      <x:c r="K888" s="177" t="str">
        <x:v>https://www.nasdaq.com/market-activity/stocks/mu/historical</x:v>
      </x:c>
    </x:row>
    <x:row r="889">
      <x:c r="A889" s="177" t="str">
        <x:v>MU.US</x:v>
      </x:c>
      <x:c r="B889" s="178" t="n">
        <x:v>46253</x:v>
      </x:c>
      <x:c r="C889" s="179" t="n">
        <x:v>959.355</x:v>
      </x:c>
      <x:c r="D889" s="179" t="n">
        <x:v>960</x:v>
      </x:c>
      <x:c r="E889" s="179" t="n">
        <x:v>915.18</x:v>
      </x:c>
      <x:c r="F889" s="179" t="n">
        <x:v>937.105</x:v>
      </x:c>
      <x:c r="G889" s="179" t="n">
        <x:v>937.105</x:v>
      </x:c>
      <x:c r="H889" s="180" t="n">
        <x:v>26901880</x:v>
      </x:c>
      <x:c r="I889" s="177" t="str">
        <x:v>Nasdaq historical API</x:v>
      </x:c>
      <x:c r="J889" s="177" t="str">
        <x:v>live</x:v>
      </x:c>
      <x:c r="K889" s="177" t="str">
        <x:v>https://www.nasdaq.com/market-activity/stocks/mu/historical</x:v>
      </x:c>
    </x:row>
    <x:row r="890">
      <x:c r="A890" s="177" t="str">
        <x:v>MU.US</x:v>
      </x:c>
      <x:c r="B890" s="178" t="n">
        <x:v>46254</x:v>
      </x:c>
      <x:c r="C890" s="179" t="n">
        <x:v>935.01</x:v>
      </x:c>
      <x:c r="D890" s="179" t="n">
        <x:v>977.28</x:v>
      </x:c>
      <x:c r="E890" s="179" t="n">
        <x:v>929.07</x:v>
      </x:c>
      <x:c r="F890" s="179" t="n">
        <x:v>974.33</x:v>
      </x:c>
      <x:c r="G890" s="179" t="n">
        <x:v>974.33</x:v>
      </x:c>
      <x:c r="H890" s="180" t="n">
        <x:v>25212230</x:v>
      </x:c>
      <x:c r="I890" s="177" t="str">
        <x:v>Nasdaq historical API</x:v>
      </x:c>
      <x:c r="J890" s="177" t="str">
        <x:v>live</x:v>
      </x:c>
      <x:c r="K890" s="177" t="str">
        <x:v>https://www.nasdaq.com/market-activity/stocks/mu/historical</x:v>
      </x:c>
    </x:row>
    <x:row r="891">
      <x:c r="A891" s="177" t="str">
        <x:v>MU.US</x:v>
      </x:c>
      <x:c r="B891" s="178" t="n">
        <x:v>46255</x:v>
      </x:c>
      <x:c r="C891" s="179" t="n">
        <x:v>989.675</x:v>
      </x:c>
      <x:c r="D891" s="179" t="n">
        <x:v>989.96</x:v>
      </x:c>
      <x:c r="E891" s="179" t="n">
        <x:v>958.26</x:v>
      </x:c>
      <x:c r="F891" s="179" t="n">
        <x:v>966.78</x:v>
      </x:c>
      <x:c r="G891" s="179" t="n">
        <x:v>966.78</x:v>
      </x:c>
      <x:c r="H891" s="180" t="n">
        <x:v>21823440</x:v>
      </x:c>
      <x:c r="I891" s="177" t="str">
        <x:v>Nasdaq historical API</x:v>
      </x:c>
      <x:c r="J891" s="177" t="str">
        <x:v>live</x:v>
      </x:c>
      <x:c r="K891" s="177" t="str">
        <x:v>https://www.nasdaq.com/market-activity/stocks/mu/historical</x:v>
      </x:c>
    </x:row>
    <x:row r="892">
      <x:c r="A892" s="177" t="str">
        <x:v>MU.US</x:v>
      </x:c>
      <x:c r="B892" s="178" t="n">
        <x:v>46258</x:v>
      </x:c>
      <x:c r="C892" s="179" t="n">
        <x:v>934.78</x:v>
      </x:c>
      <x:c r="D892" s="179" t="n">
        <x:v>936.45</x:v>
      </x:c>
      <x:c r="E892" s="179" t="n">
        <x:v>887.605</x:v>
      </x:c>
      <x:c r="F892" s="179" t="n">
        <x:v>910.43</x:v>
      </x:c>
      <x:c r="G892" s="179" t="n">
        <x:v>910.43</x:v>
      </x:c>
      <x:c r="H892" s="180" t="n">
        <x:v>30012630</x:v>
      </x:c>
      <x:c r="I892" s="177" t="str">
        <x:v>Nasdaq historical API</x:v>
      </x:c>
      <x:c r="J892" s="177" t="str">
        <x:v>live</x:v>
      </x:c>
      <x:c r="K892" s="177" t="str">
        <x:v>https://www.nasdaq.com/market-activity/stocks/mu/historical</x:v>
      </x:c>
    </x:row>
    <x:row r="893">
      <x:c r="A893" s="177" t="str">
        <x:v>MU.US</x:v>
      </x:c>
      <x:c r="B893" s="178" t="n">
        <x:v>46259</x:v>
      </x:c>
      <x:c r="C893" s="179" t="n">
        <x:v>928.975</x:v>
      </x:c>
      <x:c r="D893" s="179" t="n">
        <x:v>946.67</x:v>
      </x:c>
      <x:c r="E893" s="179" t="n">
        <x:v>916.3</x:v>
      </x:c>
      <x:c r="F893" s="179" t="n">
        <x:v>932.97</x:v>
      </x:c>
      <x:c r="G893" s="179" t="n">
        <x:v>932.97</x:v>
      </x:c>
      <x:c r="H893" s="180" t="n">
        <x:v>19163180</x:v>
      </x:c>
      <x:c r="I893" s="177" t="str">
        <x:v>Nasdaq historical API</x:v>
      </x:c>
      <x:c r="J893" s="177" t="str">
        <x:v>live</x:v>
      </x:c>
      <x:c r="K893" s="177" t="str">
        <x:v>https://www.nasdaq.com/market-activity/stocks/mu/historical</x:v>
      </x:c>
    </x:row>
    <x:row r="894">
      <x:c r="A894" s="177" t="str">
        <x:v>MU.US</x:v>
      </x:c>
      <x:c r="B894" s="178" t="n">
        <x:v>46260</x:v>
      </x:c>
      <x:c r="C894" s="179" t="n">
        <x:v>925.74</x:v>
      </x:c>
      <x:c r="D894" s="179" t="n">
        <x:v>945.7499</x:v>
      </x:c>
      <x:c r="E894" s="179" t="n">
        <x:v>924.6</x:v>
      </x:c>
      <x:c r="F894" s="179" t="n">
        <x:v>938.4</x:v>
      </x:c>
      <x:c r="G894" s="179" t="n">
        <x:v>938.4</x:v>
      </x:c>
      <x:c r="H894" s="180" t="n">
        <x:v>18721680</x:v>
      </x:c>
      <x:c r="I894" s="177" t="str">
        <x:v>Nasdaq historical API</x:v>
      </x:c>
      <x:c r="J894" s="177" t="str">
        <x:v>live</x:v>
      </x:c>
      <x:c r="K894" s="177" t="str">
        <x:v>https://www.nasdaq.com/market-activity/stocks/mu/historical</x:v>
      </x:c>
    </x:row>
    <x:row r="895">
      <x:c r="A895" s="177" t="str">
        <x:v>PSQ.US</x:v>
      </x:c>
      <x:c r="B895" s="178" t="n">
        <x:v>46188</x:v>
      </x:c>
      <x:c r="C895" s="179" t="n">
        <x:v>25.24</x:v>
      </x:c>
      <x:c r="D895" s="179" t="n">
        <x:v>25.272</x:v>
      </x:c>
      <x:c r="E895" s="179" t="n">
        <x:v>25.01</x:v>
      </x:c>
      <x:c r="F895" s="179" t="n">
        <x:v>25.05</x:v>
      </x:c>
      <x:c r="G895" s="179" t="n">
        <x:v>25.05</x:v>
      </x:c>
      <x:c r="H895" s="180" t="n">
        <x:v>7516175</x:v>
      </x:c>
      <x:c r="I895" s="177" t="str">
        <x:v>Nasdaq historical API</x:v>
      </x:c>
      <x:c r="J895" s="177" t="str">
        <x:v>live</x:v>
      </x:c>
      <x:c r="K895" s="177" t="str">
        <x:v>https://www.nasdaq.com/market-activity/etf/psq/historical</x:v>
      </x:c>
    </x:row>
    <x:row r="896">
      <x:c r="A896" s="177" t="str">
        <x:v>PSQ.US</x:v>
      </x:c>
      <x:c r="B896" s="178" t="n">
        <x:v>46189</x:v>
      </x:c>
      <x:c r="C896" s="179" t="n">
        <x:v>25.1</x:v>
      </x:c>
      <x:c r="D896" s="179" t="n">
        <x:v>25.52</x:v>
      </x:c>
      <x:c r="E896" s="179" t="n">
        <x:v>25.03</x:v>
      </x:c>
      <x:c r="F896" s="179" t="n">
        <x:v>25.51</x:v>
      </x:c>
      <x:c r="G896" s="179" t="n">
        <x:v>25.51</x:v>
      </x:c>
      <x:c r="H896" s="180" t="n">
        <x:v>5599510</x:v>
      </x:c>
      <x:c r="I896" s="177" t="str">
        <x:v>Nasdaq historical API</x:v>
      </x:c>
      <x:c r="J896" s="177" t="str">
        <x:v>live</x:v>
      </x:c>
      <x:c r="K896" s="177" t="str">
        <x:v>https://www.nasdaq.com/market-activity/etf/psq/historical</x:v>
      </x:c>
    </x:row>
    <x:row r="897">
      <x:c r="A897" s="177" t="str">
        <x:v>PSQ.US</x:v>
      </x:c>
      <x:c r="B897" s="178" t="n">
        <x:v>46190</x:v>
      </x:c>
      <x:c r="C897" s="179" t="n">
        <x:v>25.33</x:v>
      </x:c>
      <x:c r="D897" s="179" t="n">
        <x:v>25.84</x:v>
      </x:c>
      <x:c r="E897" s="179" t="n">
        <x:v>25.32</x:v>
      </x:c>
      <x:c r="F897" s="179" t="n">
        <x:v>25.78</x:v>
      </x:c>
      <x:c r="G897" s="179" t="n">
        <x:v>25.78</x:v>
      </x:c>
      <x:c r="H897" s="180" t="n">
        <x:v>9351896</x:v>
      </x:c>
      <x:c r="I897" s="177" t="str">
        <x:v>Nasdaq historical API</x:v>
      </x:c>
      <x:c r="J897" s="177" t="str">
        <x:v>live</x:v>
      </x:c>
      <x:c r="K897" s="177" t="str">
        <x:v>https://www.nasdaq.com/market-activity/etf/psq/historical</x:v>
      </x:c>
    </x:row>
    <x:row r="898">
      <x:c r="A898" s="177" t="str">
        <x:v>PSQ.US</x:v>
      </x:c>
      <x:c r="B898" s="178" t="n">
        <x:v>46191</x:v>
      </x:c>
      <x:c r="C898" s="179" t="n">
        <x:v>25.28</x:v>
      </x:c>
      <x:c r="D898" s="179" t="n">
        <x:v>25.435</x:v>
      </x:c>
      <x:c r="E898" s="179" t="n">
        <x:v>25.11</x:v>
      </x:c>
      <x:c r="F898" s="179" t="n">
        <x:v>25.18</x:v>
      </x:c>
      <x:c r="G898" s="179" t="n">
        <x:v>25.18</x:v>
      </x:c>
      <x:c r="H898" s="180" t="n">
        <x:v>7962019</x:v>
      </x:c>
      <x:c r="I898" s="177" t="str">
        <x:v>Nasdaq historical API</x:v>
      </x:c>
      <x:c r="J898" s="177" t="str">
        <x:v>live</x:v>
      </x:c>
      <x:c r="K898" s="177" t="str">
        <x:v>https://www.nasdaq.com/market-activity/etf/psq/historical</x:v>
      </x:c>
    </x:row>
    <x:row r="899">
      <x:c r="A899" s="177" t="str">
        <x:v>PSQ.US</x:v>
      </x:c>
      <x:c r="B899" s="178" t="n">
        <x:v>46195</x:v>
      </x:c>
      <x:c r="C899" s="179" t="n">
        <x:v>25.08</x:v>
      </x:c>
      <x:c r="D899" s="179" t="n">
        <x:v>25.3399</x:v>
      </x:c>
      <x:c r="E899" s="179" t="n">
        <x:v>24.97</x:v>
      </x:c>
      <x:c r="F899" s="179" t="n">
        <x:v>25.22</x:v>
      </x:c>
      <x:c r="G899" s="179" t="n">
        <x:v>25.22</x:v>
      </x:c>
      <x:c r="H899" s="180" t="n">
        <x:v>6589668</x:v>
      </x:c>
      <x:c r="I899" s="177" t="str">
        <x:v>Nasdaq historical API</x:v>
      </x:c>
      <x:c r="J899" s="177" t="str">
        <x:v>live</x:v>
      </x:c>
      <x:c r="K899" s="177" t="str">
        <x:v>https://www.nasdaq.com/market-activity/etf/psq/historical</x:v>
      </x:c>
    </x:row>
    <x:row r="900">
      <x:c r="A900" s="177" t="str">
        <x:v>PSQ.US</x:v>
      </x:c>
      <x:c r="B900" s="178" t="n">
        <x:v>46196</x:v>
      </x:c>
      <x:c r="C900" s="179" t="n">
        <x:v>26</x:v>
      </x:c>
      <x:c r="D900" s="179" t="n">
        <x:v>26.108</x:v>
      </x:c>
      <x:c r="E900" s="179" t="n">
        <x:v>25.7101</x:v>
      </x:c>
      <x:c r="F900" s="179" t="n">
        <x:v>26.05</x:v>
      </x:c>
      <x:c r="G900" s="179" t="n">
        <x:v>26.05</x:v>
      </x:c>
      <x:c r="H900" s="180" t="n">
        <x:v>7473628</x:v>
      </x:c>
      <x:c r="I900" s="177" t="str">
        <x:v>Nasdaq historical API</x:v>
      </x:c>
      <x:c r="J900" s="177" t="str">
        <x:v>live</x:v>
      </x:c>
      <x:c r="K900" s="177" t="str">
        <x:v>https://www.nasdaq.com/market-activity/etf/psq/historical</x:v>
      </x:c>
    </x:row>
    <x:row r="901">
      <x:c r="A901" s="177" t="str">
        <x:v>PSQ.US</x:v>
      </x:c>
      <x:c r="B901" s="178" t="n">
        <x:v>46197</x:v>
      </x:c>
      <x:c r="C901" s="179" t="n">
        <x:v>25.77</x:v>
      </x:c>
      <x:c r="D901" s="179" t="n">
        <x:v>26.1599</x:v>
      </x:c>
      <x:c r="E901" s="179" t="n">
        <x:v>25.6011</x:v>
      </x:c>
      <x:c r="F901" s="179" t="n">
        <x:v>25.95</x:v>
      </x:c>
      <x:c r="G901" s="179" t="n">
        <x:v>25.95</x:v>
      </x:c>
      <x:c r="H901" s="180" t="n">
        <x:v>7841721</x:v>
      </x:c>
      <x:c r="I901" s="177" t="str">
        <x:v>Nasdaq historical API</x:v>
      </x:c>
      <x:c r="J901" s="177" t="str">
        <x:v>live</x:v>
      </x:c>
      <x:c r="K901" s="177" t="str">
        <x:v>https://www.nasdaq.com/market-activity/etf/psq/historical</x:v>
      </x:c>
    </x:row>
    <x:row r="902">
      <x:c r="A902" s="177" t="str">
        <x:v>PSQ.US</x:v>
      </x:c>
      <x:c r="B902" s="178" t="n">
        <x:v>46198</x:v>
      </x:c>
      <x:c r="C902" s="179" t="n">
        <x:v>25.38</x:v>
      </x:c>
      <x:c r="D902" s="179" t="n">
        <x:v>26.13</x:v>
      </x:c>
      <x:c r="E902" s="179" t="n">
        <x:v>25.35</x:v>
      </x:c>
      <x:c r="F902" s="179" t="n">
        <x:v>25.74</x:v>
      </x:c>
      <x:c r="G902" s="179" t="n">
        <x:v>25.74</x:v>
      </x:c>
      <x:c r="H902" s="180" t="n">
        <x:v>13469220</x:v>
      </x:c>
      <x:c r="I902" s="177" t="str">
        <x:v>Nasdaq historical API</x:v>
      </x:c>
      <x:c r="J902" s="177" t="str">
        <x:v>live</x:v>
      </x:c>
      <x:c r="K902" s="177" t="str">
        <x:v>https://www.nasdaq.com/market-activity/etf/psq/historical</x:v>
      </x:c>
    </x:row>
    <x:row r="903">
      <x:c r="A903" s="177" t="str">
        <x:v>PSQ.US</x:v>
      </x:c>
      <x:c r="B903" s="178" t="n">
        <x:v>46199</x:v>
      </x:c>
      <x:c r="C903" s="179" t="n">
        <x:v>26.08</x:v>
      </x:c>
      <x:c r="D903" s="179" t="n">
        <x:v>26.23</x:v>
      </x:c>
      <x:c r="E903" s="179" t="n">
        <x:v>25.775</x:v>
      </x:c>
      <x:c r="F903" s="179" t="n">
        <x:v>26.13</x:v>
      </x:c>
      <x:c r="G903" s="179" t="n">
        <x:v>26.13</x:v>
      </x:c>
      <x:c r="H903" s="180" t="n">
        <x:v>9543389</x:v>
      </x:c>
      <x:c r="I903" s="177" t="str">
        <x:v>Nasdaq historical API</x:v>
      </x:c>
      <x:c r="J903" s="177" t="str">
        <x:v>live</x:v>
      </x:c>
      <x:c r="K903" s="177" t="str">
        <x:v>https://www.nasdaq.com/market-activity/etf/psq/historical</x:v>
      </x:c>
    </x:row>
    <x:row r="904">
      <x:c r="A904" s="177" t="str">
        <x:v>PSQ.US</x:v>
      </x:c>
      <x:c r="B904" s="178" t="n">
        <x:v>46202</x:v>
      </x:c>
      <x:c r="C904" s="179" t="n">
        <x:v>25.83</x:v>
      </x:c>
      <x:c r="D904" s="179" t="n">
        <x:v>26.1491</x:v>
      </x:c>
      <x:c r="E904" s="179" t="n">
        <x:v>25.445</x:v>
      </x:c>
      <x:c r="F904" s="179" t="n">
        <x:v>25.47</x:v>
      </x:c>
      <x:c r="G904" s="179" t="n">
        <x:v>25.47</x:v>
      </x:c>
      <x:c r="H904" s="180" t="n">
        <x:v>4970300</x:v>
      </x:c>
      <x:c r="I904" s="177" t="str">
        <x:v>Nasdaq historical API</x:v>
      </x:c>
      <x:c r="J904" s="177" t="str">
        <x:v>live</x:v>
      </x:c>
      <x:c r="K904" s="177" t="str">
        <x:v>https://www.nasdaq.com/market-activity/etf/psq/historical</x:v>
      </x:c>
    </x:row>
    <x:row r="905">
      <x:c r="A905" s="177" t="str">
        <x:v>PSQ.US</x:v>
      </x:c>
      <x:c r="B905" s="178" t="n">
        <x:v>46203</x:v>
      </x:c>
      <x:c r="C905" s="179" t="n">
        <x:v>25.47</x:v>
      </x:c>
      <x:c r="D905" s="179" t="n">
        <x:v>25.47</x:v>
      </x:c>
      <x:c r="E905" s="179" t="n">
        <x:v>24.99</x:v>
      </x:c>
      <x:c r="F905" s="179" t="n">
        <x:v>25.06</x:v>
      </x:c>
      <x:c r="G905" s="179" t="n">
        <x:v>25.06</x:v>
      </x:c>
      <x:c r="H905" s="180" t="n">
        <x:v>4845940</x:v>
      </x:c>
      <x:c r="I905" s="177" t="str">
        <x:v>Nasdaq historical API</x:v>
      </x:c>
      <x:c r="J905" s="177" t="str">
        <x:v>live</x:v>
      </x:c>
      <x:c r="K905" s="177" t="str">
        <x:v>https://www.nasdaq.com/market-activity/etf/psq/historical</x:v>
      </x:c>
    </x:row>
    <x:row r="906">
      <x:c r="A906" s="177" t="str">
        <x:v>PSQ.US</x:v>
      </x:c>
      <x:c r="B906" s="178" t="n">
        <x:v>46204</x:v>
      </x:c>
      <x:c r="C906" s="179" t="n">
        <x:v>25.29</x:v>
      </x:c>
      <x:c r="D906" s="179" t="n">
        <x:v>25.4399</x:v>
      </x:c>
      <x:c r="E906" s="179" t="n">
        <x:v>25.1901</x:v>
      </x:c>
      <x:c r="F906" s="179" t="n">
        <x:v>25.41</x:v>
      </x:c>
      <x:c r="G906" s="179" t="n">
        <x:v>25.41</x:v>
      </x:c>
      <x:c r="H906" s="180" t="n">
        <x:v>4219141</x:v>
      </x:c>
      <x:c r="I906" s="177" t="str">
        <x:v>Nasdaq historical API</x:v>
      </x:c>
      <x:c r="J906" s="177" t="str">
        <x:v>live</x:v>
      </x:c>
      <x:c r="K906" s="177" t="str">
        <x:v>https://www.nasdaq.com/market-activity/etf/psq/historical</x:v>
      </x:c>
    </x:row>
    <x:row r="907">
      <x:c r="A907" s="177" t="str">
        <x:v>PSQ.US</x:v>
      </x:c>
      <x:c r="B907" s="178" t="n">
        <x:v>46205</x:v>
      </x:c>
      <x:c r="C907" s="179" t="n">
        <x:v>25.42</x:v>
      </x:c>
      <x:c r="D907" s="179" t="n">
        <x:v>26.055</x:v>
      </x:c>
      <x:c r="E907" s="179" t="n">
        <x:v>25.2426</x:v>
      </x:c>
      <x:c r="F907" s="179" t="n">
        <x:v>25.89</x:v>
      </x:c>
      <x:c r="G907" s="179" t="n">
        <x:v>25.89</x:v>
      </x:c>
      <x:c r="H907" s="180" t="n">
        <x:v>8001931</x:v>
      </x:c>
      <x:c r="I907" s="177" t="str">
        <x:v>Nasdaq historical API</x:v>
      </x:c>
      <x:c r="J907" s="177" t="str">
        <x:v>live</x:v>
      </x:c>
      <x:c r="K907" s="177" t="str">
        <x:v>https://www.nasdaq.com/market-activity/etf/psq/historical</x:v>
      </x:c>
    </x:row>
    <x:row r="908">
      <x:c r="A908" s="177" t="str">
        <x:v>PSQ.US</x:v>
      </x:c>
      <x:c r="B908" s="178" t="n">
        <x:v>46209</x:v>
      </x:c>
      <x:c r="C908" s="179" t="n">
        <x:v>25.64</x:v>
      </x:c>
      <x:c r="D908" s="179" t="n">
        <x:v>25.67</x:v>
      </x:c>
      <x:c r="E908" s="179" t="n">
        <x:v>25.4</x:v>
      </x:c>
      <x:c r="F908" s="179" t="n">
        <x:v>25.52</x:v>
      </x:c>
      <x:c r="G908" s="179" t="n">
        <x:v>25.52</x:v>
      </x:c>
      <x:c r="H908" s="180" t="n">
        <x:v>4491073</x:v>
      </x:c>
      <x:c r="I908" s="177" t="str">
        <x:v>Nasdaq historical API</x:v>
      </x:c>
      <x:c r="J908" s="177" t="str">
        <x:v>live</x:v>
      </x:c>
      <x:c r="K908" s="177" t="str">
        <x:v>https://www.nasdaq.com/market-activity/etf/psq/historical</x:v>
      </x:c>
    </x:row>
    <x:row r="909">
      <x:c r="A909" s="177" t="str">
        <x:v>PSQ.US</x:v>
      </x:c>
      <x:c r="B909" s="178" t="n">
        <x:v>46210</x:v>
      </x:c>
      <x:c r="C909" s="179" t="n">
        <x:v>25.83</x:v>
      </x:c>
      <x:c r="D909" s="179" t="n">
        <x:v>26.155</x:v>
      </x:c>
      <x:c r="E909" s="179" t="n">
        <x:v>25.75</x:v>
      </x:c>
      <x:c r="F909" s="179" t="n">
        <x:v>26</x:v>
      </x:c>
      <x:c r="G909" s="179" t="n">
        <x:v>26</x:v>
      </x:c>
      <x:c r="H909" s="180" t="n">
        <x:v>6441116</x:v>
      </x:c>
      <x:c r="I909" s="177" t="str">
        <x:v>Nasdaq historical API</x:v>
      </x:c>
      <x:c r="J909" s="177" t="str">
        <x:v>live</x:v>
      </x:c>
      <x:c r="K909" s="177" t="str">
        <x:v>https://www.nasdaq.com/market-activity/etf/psq/historical</x:v>
      </x:c>
    </x:row>
    <x:row r="910">
      <x:c r="A910" s="177" t="str">
        <x:v>PSQ.US</x:v>
      </x:c>
      <x:c r="B910" s="178" t="n">
        <x:v>46211</x:v>
      </x:c>
      <x:c r="C910" s="179" t="n">
        <x:v>26.16</x:v>
      </x:c>
      <x:c r="D910" s="179" t="n">
        <x:v>26.31</x:v>
      </x:c>
      <x:c r="E910" s="179" t="n">
        <x:v>25.9</x:v>
      </x:c>
      <x:c r="F910" s="179" t="n">
        <x:v>25.93</x:v>
      </x:c>
      <x:c r="G910" s="179" t="n">
        <x:v>25.93</x:v>
      </x:c>
      <x:c r="H910" s="180" t="n">
        <x:v>6380938</x:v>
      </x:c>
      <x:c r="I910" s="177" t="str">
        <x:v>Nasdaq historical API</x:v>
      </x:c>
      <x:c r="J910" s="177" t="str">
        <x:v>live</x:v>
      </x:c>
      <x:c r="K910" s="177" t="str">
        <x:v>https://www.nasdaq.com/market-activity/etf/psq/historical</x:v>
      </x:c>
    </x:row>
    <x:row r="911">
      <x:c r="A911" s="177" t="str">
        <x:v>PSQ.US</x:v>
      </x:c>
      <x:c r="B911" s="178" t="n">
        <x:v>46212</x:v>
      </x:c>
      <x:c r="C911" s="179" t="n">
        <x:v>25.69</x:v>
      </x:c>
      <x:c r="D911" s="179" t="n">
        <x:v>25.79</x:v>
      </x:c>
      <x:c r="E911" s="179" t="n">
        <x:v>25.4601</x:v>
      </x:c>
      <x:c r="F911" s="179" t="n">
        <x:v>25.51</x:v>
      </x:c>
      <x:c r="G911" s="179" t="n">
        <x:v>25.51</x:v>
      </x:c>
      <x:c r="H911" s="180" t="n">
        <x:v>4849787</x:v>
      </x:c>
      <x:c r="I911" s="177" t="str">
        <x:v>Nasdaq historical API</x:v>
      </x:c>
      <x:c r="J911" s="177" t="str">
        <x:v>live</x:v>
      </x:c>
      <x:c r="K911" s="177" t="str">
        <x:v>https://www.nasdaq.com/market-activity/etf/psq/historical</x:v>
      </x:c>
    </x:row>
    <x:row r="912">
      <x:c r="A912" s="177" t="str">
        <x:v>PSQ.US</x:v>
      </x:c>
      <x:c r="B912" s="178" t="n">
        <x:v>46213</x:v>
      </x:c>
      <x:c r="C912" s="179" t="n">
        <x:v>25.61</x:v>
      </x:c>
      <x:c r="D912" s="179" t="n">
        <x:v>25.735</x:v>
      </x:c>
      <x:c r="E912" s="179" t="n">
        <x:v>25.4</x:v>
      </x:c>
      <x:c r="F912" s="179" t="n">
        <x:v>25.44</x:v>
      </x:c>
      <x:c r="G912" s="179" t="n">
        <x:v>25.44</x:v>
      </x:c>
      <x:c r="H912" s="180" t="n">
        <x:v>6075589</x:v>
      </x:c>
      <x:c r="I912" s="177" t="str">
        <x:v>Nasdaq historical API</x:v>
      </x:c>
      <x:c r="J912" s="177" t="str">
        <x:v>live</x:v>
      </x:c>
      <x:c r="K912" s="177" t="str">
        <x:v>https://www.nasdaq.com/market-activity/etf/psq/historical</x:v>
      </x:c>
    </x:row>
    <x:row r="913">
      <x:c r="A913" s="177" t="str">
        <x:v>PSQ.US</x:v>
      </x:c>
      <x:c r="B913" s="178" t="n">
        <x:v>46216</x:v>
      </x:c>
      <x:c r="C913" s="179" t="n">
        <x:v>25.71</x:v>
      </x:c>
      <x:c r="D913" s="179" t="n">
        <x:v>25.98</x:v>
      </x:c>
      <x:c r="E913" s="179" t="n">
        <x:v>25.68</x:v>
      </x:c>
      <x:c r="F913" s="179" t="n">
        <x:v>25.93</x:v>
      </x:c>
      <x:c r="G913" s="179" t="n">
        <x:v>25.93</x:v>
      </x:c>
      <x:c r="H913" s="180" t="n">
        <x:v>7097528</x:v>
      </x:c>
      <x:c r="I913" s="177" t="str">
        <x:v>Nasdaq historical API</x:v>
      </x:c>
      <x:c r="J913" s="177" t="str">
        <x:v>live</x:v>
      </x:c>
      <x:c r="K913" s="177" t="str">
        <x:v>https://www.nasdaq.com/market-activity/etf/psq/historical</x:v>
      </x:c>
    </x:row>
    <x:row r="914">
      <x:c r="A914" s="177" t="str">
        <x:v>PSQ.US</x:v>
      </x:c>
      <x:c r="B914" s="178" t="n">
        <x:v>46217</x:v>
      </x:c>
      <x:c r="C914" s="179" t="n">
        <x:v>25.62</x:v>
      </x:c>
      <x:c r="D914" s="179" t="n">
        <x:v>25.8399</x:v>
      </x:c>
      <x:c r="E914" s="179" t="n">
        <x:v>25.54</x:v>
      </x:c>
      <x:c r="F914" s="179" t="n">
        <x:v>25.63</x:v>
      </x:c>
      <x:c r="G914" s="179" t="n">
        <x:v>25.63</x:v>
      </x:c>
      <x:c r="H914" s="180" t="n">
        <x:v>7704890</x:v>
      </x:c>
      <x:c r="I914" s="177" t="str">
        <x:v>Nasdaq historical API</x:v>
      </x:c>
      <x:c r="J914" s="177" t="str">
        <x:v>live</x:v>
      </x:c>
      <x:c r="K914" s="177" t="str">
        <x:v>https://www.nasdaq.com/market-activity/etf/psq/historical</x:v>
      </x:c>
    </x:row>
    <x:row r="915">
      <x:c r="A915" s="177" t="str">
        <x:v>PSQ.US</x:v>
      </x:c>
      <x:c r="B915" s="178" t="n">
        <x:v>46218</x:v>
      </x:c>
      <x:c r="C915" s="179" t="n">
        <x:v>25.5</x:v>
      </x:c>
      <x:c r="D915" s="179" t="n">
        <x:v>25.975</x:v>
      </x:c>
      <x:c r="E915" s="179" t="n">
        <x:v>25.4795</x:v>
      </x:c>
      <x:c r="F915" s="179" t="n">
        <x:v>25.71</x:v>
      </x:c>
      <x:c r="G915" s="179" t="n">
        <x:v>25.71</x:v>
      </x:c>
      <x:c r="H915" s="180" t="n">
        <x:v>7578875</x:v>
      </x:c>
      <x:c r="I915" s="177" t="str">
        <x:v>Nasdaq historical API</x:v>
      </x:c>
      <x:c r="J915" s="177" t="str">
        <x:v>live</x:v>
      </x:c>
      <x:c r="K915" s="177" t="str">
        <x:v>https://www.nasdaq.com/market-activity/etf/psq/historical</x:v>
      </x:c>
    </x:row>
    <x:row r="916">
      <x:c r="A916" s="177" t="str">
        <x:v>PSQ.US</x:v>
      </x:c>
      <x:c r="B916" s="178" t="n">
        <x:v>46219</x:v>
      </x:c>
      <x:c r="C916" s="179" t="n">
        <x:v>25.93</x:v>
      </x:c>
      <x:c r="D916" s="179" t="n">
        <x:v>26.26</x:v>
      </x:c>
      <x:c r="E916" s="179" t="n">
        <x:v>25.87</x:v>
      </x:c>
      <x:c r="F916" s="179" t="n">
        <x:v>26.14</x:v>
      </x:c>
      <x:c r="G916" s="179" t="n">
        <x:v>26.14</x:v>
      </x:c>
      <x:c r="H916" s="180" t="n">
        <x:v>5123467</x:v>
      </x:c>
      <x:c r="I916" s="177" t="str">
        <x:v>Nasdaq historical API</x:v>
      </x:c>
      <x:c r="J916" s="177" t="str">
        <x:v>live</x:v>
      </x:c>
      <x:c r="K916" s="177" t="str">
        <x:v>https://www.nasdaq.com/market-activity/etf/psq/historical</x:v>
      </x:c>
    </x:row>
    <x:row r="917">
      <x:c r="A917" s="177" t="str">
        <x:v>PSQ.US</x:v>
      </x:c>
      <x:c r="B917" s="178" t="n">
        <x:v>46220</x:v>
      </x:c>
      <x:c r="C917" s="179" t="n">
        <x:v>26.69</x:v>
      </x:c>
      <x:c r="D917" s="179" t="n">
        <x:v>26.8699</x:v>
      </x:c>
      <x:c r="E917" s="179" t="n">
        <x:v>26.2999</x:v>
      </x:c>
      <x:c r="F917" s="179" t="n">
        <x:v>26.54</x:v>
      </x:c>
      <x:c r="G917" s="179" t="n">
        <x:v>26.54</x:v>
      </x:c>
      <x:c r="H917" s="180" t="n">
        <x:v>8580098</x:v>
      </x:c>
      <x:c r="I917" s="177" t="str">
        <x:v>Nasdaq historical API</x:v>
      </x:c>
      <x:c r="J917" s="177" t="str">
        <x:v>live</x:v>
      </x:c>
      <x:c r="K917" s="177" t="str">
        <x:v>https://www.nasdaq.com/market-activity/etf/psq/historical</x:v>
      </x:c>
    </x:row>
    <x:row r="918">
      <x:c r="A918" s="177" t="str">
        <x:v>PSQ.US</x:v>
      </x:c>
      <x:c r="B918" s="178" t="n">
        <x:v>46223</x:v>
      </x:c>
      <x:c r="C918" s="179" t="n">
        <x:v>26.3</x:v>
      </x:c>
      <x:c r="D918" s="179" t="n">
        <x:v>26.55</x:v>
      </x:c>
      <x:c r="E918" s="179" t="n">
        <x:v>26.15</x:v>
      </x:c>
      <x:c r="F918" s="179" t="n">
        <x:v>26.52</x:v>
      </x:c>
      <x:c r="G918" s="179" t="n">
        <x:v>26.52</x:v>
      </x:c>
      <x:c r="H918" s="180" t="n">
        <x:v>8365310</x:v>
      </x:c>
      <x:c r="I918" s="177" t="str">
        <x:v>Nasdaq historical API</x:v>
      </x:c>
      <x:c r="J918" s="177" t="str">
        <x:v>live</x:v>
      </x:c>
      <x:c r="K918" s="177" t="str">
        <x:v>https://www.nasdaq.com/market-activity/etf/psq/historical</x:v>
      </x:c>
    </x:row>
    <x:row r="919">
      <x:c r="A919" s="177" t="str">
        <x:v>PSQ.US</x:v>
      </x:c>
      <x:c r="B919" s="178" t="n">
        <x:v>46224</x:v>
      </x:c>
      <x:c r="C919" s="179" t="n">
        <x:v>26.13</x:v>
      </x:c>
      <x:c r="D919" s="179" t="n">
        <x:v>26.2687</x:v>
      </x:c>
      <x:c r="E919" s="179" t="n">
        <x:v>25.995</x:v>
      </x:c>
      <x:c r="F919" s="179" t="n">
        <x:v>26.03</x:v>
      </x:c>
      <x:c r="G919" s="179" t="n">
        <x:v>26.03</x:v>
      </x:c>
      <x:c r="H919" s="180" t="n">
        <x:v>9319599</x:v>
      </x:c>
      <x:c r="I919" s="177" t="str">
        <x:v>Nasdaq historical API</x:v>
      </x:c>
      <x:c r="J919" s="177" t="str">
        <x:v>live</x:v>
      </x:c>
      <x:c r="K919" s="177" t="str">
        <x:v>https://www.nasdaq.com/market-activity/etf/psq/historical</x:v>
      </x:c>
    </x:row>
    <x:row r="920">
      <x:c r="A920" s="177" t="str">
        <x:v>PSQ.US</x:v>
      </x:c>
      <x:c r="B920" s="178" t="n">
        <x:v>46225</x:v>
      </x:c>
      <x:c r="C920" s="179" t="n">
        <x:v>26.23</x:v>
      </x:c>
      <x:c r="D920" s="179" t="n">
        <x:v>26.24</x:v>
      </x:c>
      <x:c r="E920" s="179" t="n">
        <x:v>26.0199</x:v>
      </x:c>
      <x:c r="F920" s="179" t="n">
        <x:v>26.18</x:v>
      </x:c>
      <x:c r="G920" s="179" t="n">
        <x:v>26.18</x:v>
      </x:c>
      <x:c r="H920" s="180" t="n">
        <x:v>9117156</x:v>
      </x:c>
      <x:c r="I920" s="177" t="str">
        <x:v>Nasdaq historical API</x:v>
      </x:c>
      <x:c r="J920" s="177" t="str">
        <x:v>live</x:v>
      </x:c>
      <x:c r="K920" s="177" t="str">
        <x:v>https://www.nasdaq.com/market-activity/etf/psq/historical</x:v>
      </x:c>
    </x:row>
    <x:row r="921">
      <x:c r="A921" s="177" t="str">
        <x:v>PSQ.US</x:v>
      </x:c>
      <x:c r="B921" s="178" t="n">
        <x:v>46226</x:v>
      </x:c>
      <x:c r="C921" s="179" t="n">
        <x:v>26.57</x:v>
      </x:c>
      <x:c r="D921" s="179" t="n">
        <x:v>26.83</x:v>
      </x:c>
      <x:c r="E921" s="179" t="n">
        <x:v>26.42</x:v>
      </x:c>
      <x:c r="F921" s="179" t="n">
        <x:v>26.66</x:v>
      </x:c>
      <x:c r="G921" s="179" t="n">
        <x:v>26.66</x:v>
      </x:c>
      <x:c r="H921" s="180" t="n">
        <x:v>10783050</x:v>
      </x:c>
      <x:c r="I921" s="177" t="str">
        <x:v>Nasdaq historical API</x:v>
      </x:c>
      <x:c r="J921" s="177" t="str">
        <x:v>live</x:v>
      </x:c>
      <x:c r="K921" s="177" t="str">
        <x:v>https://www.nasdaq.com/market-activity/etf/psq/historical</x:v>
      </x:c>
    </x:row>
    <x:row r="922">
      <x:c r="A922" s="177" t="str">
        <x:v>PSQ.US</x:v>
      </x:c>
      <x:c r="B922" s="178" t="n">
        <x:v>46227</x:v>
      </x:c>
      <x:c r="C922" s="179" t="n">
        <x:v>26.75</x:v>
      </x:c>
      <x:c r="D922" s="179" t="n">
        <x:v>27.05</x:v>
      </x:c>
      <x:c r="E922" s="179" t="n">
        <x:v>26.6605</x:v>
      </x:c>
      <x:c r="F922" s="179" t="n">
        <x:v>26.99</x:v>
      </x:c>
      <x:c r="G922" s="179" t="n">
        <x:v>26.99</x:v>
      </x:c>
      <x:c r="H922" s="180" t="n">
        <x:v>12613750</x:v>
      </x:c>
      <x:c r="I922" s="177" t="str">
        <x:v>Nasdaq historical API</x:v>
      </x:c>
      <x:c r="J922" s="177" t="str">
        <x:v>live</x:v>
      </x:c>
      <x:c r="K922" s="177" t="str">
        <x:v>https://www.nasdaq.com/market-activity/etf/psq/historical</x:v>
      </x:c>
    </x:row>
    <x:row r="923">
      <x:c r="A923" s="177" t="str">
        <x:v>PSQ.US</x:v>
      </x:c>
      <x:c r="B923" s="178" t="n">
        <x:v>46230</x:v>
      </x:c>
      <x:c r="C923" s="179" t="n">
        <x:v>26.7</x:v>
      </x:c>
      <x:c r="D923" s="179" t="n">
        <x:v>27.315</x:v>
      </x:c>
      <x:c r="E923" s="179" t="n">
        <x:v>26.675</x:v>
      </x:c>
      <x:c r="F923" s="179" t="n">
        <x:v>27.08</x:v>
      </x:c>
      <x:c r="G923" s="179" t="n">
        <x:v>27.08</x:v>
      </x:c>
      <x:c r="H923" s="180" t="n">
        <x:v>6624543</x:v>
      </x:c>
      <x:c r="I923" s="177" t="str">
        <x:v>Nasdaq historical API</x:v>
      </x:c>
      <x:c r="J923" s="177" t="str">
        <x:v>live</x:v>
      </x:c>
      <x:c r="K923" s="177" t="str">
        <x:v>https://www.nasdaq.com/market-activity/etf/psq/historical</x:v>
      </x:c>
    </x:row>
    <x:row r="924">
      <x:c r="A924" s="177" t="str">
        <x:v>PSQ.US</x:v>
      </x:c>
      <x:c r="B924" s="178" t="n">
        <x:v>46231</x:v>
      </x:c>
      <x:c r="C924" s="179" t="n">
        <x:v>27.31</x:v>
      </x:c>
      <x:c r="D924" s="179" t="n">
        <x:v>27.6392</x:v>
      </x:c>
      <x:c r="E924" s="179" t="n">
        <x:v>27.1803</x:v>
      </x:c>
      <x:c r="F924" s="179" t="n">
        <x:v>27.33</x:v>
      </x:c>
      <x:c r="G924" s="179" t="n">
        <x:v>27.33</x:v>
      </x:c>
      <x:c r="H924" s="180" t="n">
        <x:v>8959103</x:v>
      </x:c>
      <x:c r="I924" s="177" t="str">
        <x:v>Nasdaq historical API</x:v>
      </x:c>
      <x:c r="J924" s="177" t="str">
        <x:v>live</x:v>
      </x:c>
      <x:c r="K924" s="177" t="str">
        <x:v>https://www.nasdaq.com/market-activity/etf/psq/historical</x:v>
      </x:c>
    </x:row>
    <x:row r="925">
      <x:c r="A925" s="177" t="str">
        <x:v>PSQ.US</x:v>
      </x:c>
      <x:c r="B925" s="178" t="n">
        <x:v>46232</x:v>
      </x:c>
      <x:c r="C925" s="179" t="n">
        <x:v>27.345</x:v>
      </x:c>
      <x:c r="D925" s="179" t="n">
        <x:v>27.93</x:v>
      </x:c>
      <x:c r="E925" s="179" t="n">
        <x:v>27.1699</x:v>
      </x:c>
      <x:c r="F925" s="179" t="n">
        <x:v>27.91</x:v>
      </x:c>
      <x:c r="G925" s="179" t="n">
        <x:v>27.91</x:v>
      </x:c>
      <x:c r="H925" s="180" t="n">
        <x:v>10483230</x:v>
      </x:c>
      <x:c r="I925" s="177" t="str">
        <x:v>Nasdaq historical API</x:v>
      </x:c>
      <x:c r="J925" s="177" t="str">
        <x:v>live</x:v>
      </x:c>
      <x:c r="K925" s="177" t="str">
        <x:v>https://www.nasdaq.com/market-activity/etf/psq/historical</x:v>
      </x:c>
    </x:row>
    <x:row r="926">
      <x:c r="A926" s="177" t="str">
        <x:v>PSQ.US</x:v>
      </x:c>
      <x:c r="B926" s="178" t="n">
        <x:v>46233</x:v>
      </x:c>
      <x:c r="C926" s="179" t="n">
        <x:v>27.36</x:v>
      </x:c>
      <x:c r="D926" s="179" t="n">
        <x:v>27.42</x:v>
      </x:c>
      <x:c r="E926" s="179" t="n">
        <x:v>26.925</x:v>
      </x:c>
      <x:c r="F926" s="179" t="n">
        <x:v>26.99</x:v>
      </x:c>
      <x:c r="G926" s="179" t="n">
        <x:v>26.99</x:v>
      </x:c>
      <x:c r="H926" s="180" t="n">
        <x:v>11556090</x:v>
      </x:c>
      <x:c r="I926" s="177" t="str">
        <x:v>Nasdaq historical API</x:v>
      </x:c>
      <x:c r="J926" s="177" t="str">
        <x:v>live</x:v>
      </x:c>
      <x:c r="K926" s="177" t="str">
        <x:v>https://www.nasdaq.com/market-activity/etf/psq/historical</x:v>
      </x:c>
    </x:row>
    <x:row r="927">
      <x:c r="A927" s="177" t="str">
        <x:v>PSQ.US</x:v>
      </x:c>
      <x:c r="B927" s="178" t="n">
        <x:v>46234</x:v>
      </x:c>
      <x:c r="C927" s="179" t="n">
        <x:v>26.665</x:v>
      </x:c>
      <x:c r="D927" s="179" t="n">
        <x:v>27.1499</x:v>
      </x:c>
      <x:c r="E927" s="179" t="n">
        <x:v>26.52</x:v>
      </x:c>
      <x:c r="F927" s="179" t="n">
        <x:v>26.83</x:v>
      </x:c>
      <x:c r="G927" s="179" t="n">
        <x:v>26.83</x:v>
      </x:c>
      <x:c r="H927" s="180" t="n">
        <x:v>13238520</x:v>
      </x:c>
      <x:c r="I927" s="177" t="str">
        <x:v>Nasdaq historical API</x:v>
      </x:c>
      <x:c r="J927" s="177" t="str">
        <x:v>live</x:v>
      </x:c>
      <x:c r="K927" s="177" t="str">
        <x:v>https://www.nasdaq.com/market-activity/etf/psq/historical</x:v>
      </x:c>
    </x:row>
    <x:row r="928">
      <x:c r="A928" s="177" t="str">
        <x:v>PSQ.US</x:v>
      </x:c>
      <x:c r="B928" s="178" t="n">
        <x:v>46237</x:v>
      </x:c>
      <x:c r="C928" s="179" t="n">
        <x:v>26.83</x:v>
      </x:c>
      <x:c r="D928" s="179" t="n">
        <x:v>26.92</x:v>
      </x:c>
      <x:c r="E928" s="179" t="n">
        <x:v>26.3</x:v>
      </x:c>
      <x:c r="F928" s="179" t="n">
        <x:v>26.36</x:v>
      </x:c>
      <x:c r="G928" s="179" t="n">
        <x:v>26.36</x:v>
      </x:c>
      <x:c r="H928" s="180" t="n">
        <x:v>11656070</x:v>
      </x:c>
      <x:c r="I928" s="177" t="str">
        <x:v>Nasdaq historical API</x:v>
      </x:c>
      <x:c r="J928" s="177" t="str">
        <x:v>live</x:v>
      </x:c>
      <x:c r="K928" s="177" t="str">
        <x:v>https://www.nasdaq.com/market-activity/etf/psq/historical</x:v>
      </x:c>
    </x:row>
    <x:row r="929">
      <x:c r="A929" s="177" t="str">
        <x:v>PSQ.US</x:v>
      </x:c>
      <x:c r="B929" s="178" t="n">
        <x:v>46238</x:v>
      </x:c>
      <x:c r="C929" s="179" t="n">
        <x:v>26.06</x:v>
      </x:c>
      <x:c r="D929" s="179" t="n">
        <x:v>26.08</x:v>
      </x:c>
      <x:c r="E929" s="179" t="n">
        <x:v>25.405</x:v>
      </x:c>
      <x:c r="F929" s="179" t="n">
        <x:v>25.47</x:v>
      </x:c>
      <x:c r="G929" s="179" t="n">
        <x:v>25.47</x:v>
      </x:c>
      <x:c r="H929" s="180" t="n">
        <x:v>12479390</x:v>
      </x:c>
      <x:c r="I929" s="177" t="str">
        <x:v>Nasdaq historical API</x:v>
      </x:c>
      <x:c r="J929" s="177" t="str">
        <x:v>live</x:v>
      </x:c>
      <x:c r="K929" s="177" t="str">
        <x:v>https://www.nasdaq.com/market-activity/etf/psq/historical</x:v>
      </x:c>
    </x:row>
    <x:row r="930">
      <x:c r="A930" s="177" t="str">
        <x:v>PSQ.US</x:v>
      </x:c>
      <x:c r="B930" s="178" t="n">
        <x:v>46239</x:v>
      </x:c>
      <x:c r="C930" s="179" t="n">
        <x:v>25.4</x:v>
      </x:c>
      <x:c r="D930" s="179" t="n">
        <x:v>25.725</x:v>
      </x:c>
      <x:c r="E930" s="179" t="n">
        <x:v>25.32</x:v>
      </x:c>
      <x:c r="F930" s="179" t="n">
        <x:v>25.71</x:v>
      </x:c>
      <x:c r="G930" s="179" t="n">
        <x:v>25.71</x:v>
      </x:c>
      <x:c r="H930" s="180" t="n">
        <x:v>9244240</x:v>
      </x:c>
      <x:c r="I930" s="177" t="str">
        <x:v>Nasdaq historical API</x:v>
      </x:c>
      <x:c r="J930" s="177" t="str">
        <x:v>live</x:v>
      </x:c>
      <x:c r="K930" s="177" t="str">
        <x:v>https://www.nasdaq.com/market-activity/etf/psq/historical</x:v>
      </x:c>
    </x:row>
    <x:row r="931">
      <x:c r="A931" s="177" t="str">
        <x:v>PSQ.US</x:v>
      </x:c>
      <x:c r="B931" s="178" t="n">
        <x:v>46240</x:v>
      </x:c>
      <x:c r="C931" s="179" t="n">
        <x:v>25.96</x:v>
      </x:c>
      <x:c r="D931" s="179" t="n">
        <x:v>26.0286</x:v>
      </x:c>
      <x:c r="E931" s="179" t="n">
        <x:v>25.64</x:v>
      </x:c>
      <x:c r="F931" s="179" t="n">
        <x:v>25.8</x:v>
      </x:c>
      <x:c r="G931" s="179" t="n">
        <x:v>25.8</x:v>
      </x:c>
      <x:c r="H931" s="180" t="n">
        <x:v>5257890</x:v>
      </x:c>
      <x:c r="I931" s="177" t="str">
        <x:v>Nasdaq historical API</x:v>
      </x:c>
      <x:c r="J931" s="177" t="str">
        <x:v>live</x:v>
      </x:c>
      <x:c r="K931" s="177" t="str">
        <x:v>https://www.nasdaq.com/market-activity/etf/psq/historical</x:v>
      </x:c>
    </x:row>
    <x:row r="932">
      <x:c r="A932" s="177" t="str">
        <x:v>PSQ.US</x:v>
      </x:c>
      <x:c r="B932" s="178" t="n">
        <x:v>46241</x:v>
      </x:c>
      <x:c r="C932" s="179" t="n">
        <x:v>25.62</x:v>
      </x:c>
      <x:c r="D932" s="179" t="n">
        <x:v>25.755</x:v>
      </x:c>
      <x:c r="E932" s="179" t="n">
        <x:v>25.5</x:v>
      </x:c>
      <x:c r="F932" s="179" t="n">
        <x:v>25.53</x:v>
      </x:c>
      <x:c r="G932" s="179" t="n">
        <x:v>25.53</x:v>
      </x:c>
      <x:c r="H932" s="180" t="n">
        <x:v>5694874</x:v>
      </x:c>
      <x:c r="I932" s="177" t="str">
        <x:v>Nasdaq historical API</x:v>
      </x:c>
      <x:c r="J932" s="177" t="str">
        <x:v>live</x:v>
      </x:c>
      <x:c r="K932" s="177" t="str">
        <x:v>https://www.nasdaq.com/market-activity/etf/psq/historical</x:v>
      </x:c>
    </x:row>
    <x:row r="933">
      <x:c r="A933" s="177" t="str">
        <x:v>PSQ.US</x:v>
      </x:c>
      <x:c r="B933" s="178" t="n">
        <x:v>46244</x:v>
      </x:c>
      <x:c r="C933" s="179" t="n">
        <x:v>25.55</x:v>
      </x:c>
      <x:c r="D933" s="179" t="n">
        <x:v>25.62</x:v>
      </x:c>
      <x:c r="E933" s="179" t="n">
        <x:v>25.4631</x:v>
      </x:c>
      <x:c r="F933" s="179" t="n">
        <x:v>25.61</x:v>
      </x:c>
      <x:c r="G933" s="179" t="n">
        <x:v>25.61</x:v>
      </x:c>
      <x:c r="H933" s="180" t="n">
        <x:v>11127520</x:v>
      </x:c>
      <x:c r="I933" s="177" t="str">
        <x:v>Nasdaq historical API</x:v>
      </x:c>
      <x:c r="J933" s="177" t="str">
        <x:v>live</x:v>
      </x:c>
      <x:c r="K933" s="177" t="str">
        <x:v>https://www.nasdaq.com/market-activity/etf/psq/historical</x:v>
      </x:c>
    </x:row>
    <x:row r="934">
      <x:c r="A934" s="177" t="str">
        <x:v>PSQ.US</x:v>
      </x:c>
      <x:c r="B934" s="178" t="n">
        <x:v>46245</x:v>
      </x:c>
      <x:c r="C934" s="179" t="n">
        <x:v>25.52</x:v>
      </x:c>
      <x:c r="D934" s="179" t="n">
        <x:v>25.78</x:v>
      </x:c>
      <x:c r="E934" s="179" t="n">
        <x:v>25.515</x:v>
      </x:c>
      <x:c r="F934" s="179" t="n">
        <x:v>25.69</x:v>
      </x:c>
      <x:c r="G934" s="179" t="n">
        <x:v>25.69</x:v>
      </x:c>
      <x:c r="H934" s="180" t="n">
        <x:v>5875897</x:v>
      </x:c>
      <x:c r="I934" s="177" t="str">
        <x:v>Nasdaq historical API</x:v>
      </x:c>
      <x:c r="J934" s="177" t="str">
        <x:v>live</x:v>
      </x:c>
      <x:c r="K934" s="177" t="str">
        <x:v>https://www.nasdaq.com/market-activity/etf/psq/historical</x:v>
      </x:c>
    </x:row>
    <x:row r="935">
      <x:c r="A935" s="177" t="str">
        <x:v>PSQ.US</x:v>
      </x:c>
      <x:c r="B935" s="178" t="n">
        <x:v>46246</x:v>
      </x:c>
      <x:c r="C935" s="179" t="n">
        <x:v>25.4</x:v>
      </x:c>
      <x:c r="D935" s="179" t="n">
        <x:v>25.54</x:v>
      </x:c>
      <x:c r="E935" s="179" t="n">
        <x:v>25.38</x:v>
      </x:c>
      <x:c r="F935" s="179" t="n">
        <x:v>25.5</x:v>
      </x:c>
      <x:c r="G935" s="179" t="n">
        <x:v>25.5</x:v>
      </x:c>
      <x:c r="H935" s="180" t="n">
        <x:v>7851744</x:v>
      </x:c>
      <x:c r="I935" s="177" t="str">
        <x:v>Nasdaq historical API</x:v>
      </x:c>
      <x:c r="J935" s="177" t="str">
        <x:v>live</x:v>
      </x:c>
      <x:c r="K935" s="177" t="str">
        <x:v>https://www.nasdaq.com/market-activity/etf/psq/historical</x:v>
      </x:c>
    </x:row>
    <x:row r="936">
      <x:c r="A936" s="177" t="str">
        <x:v>PSQ.US</x:v>
      </x:c>
      <x:c r="B936" s="178" t="n">
        <x:v>46247</x:v>
      </x:c>
      <x:c r="C936" s="179" t="n">
        <x:v>25.46</x:v>
      </x:c>
      <x:c r="D936" s="179" t="n">
        <x:v>25.495</x:v>
      </x:c>
      <x:c r="E936" s="179" t="n">
        <x:v>25.1537</x:v>
      </x:c>
      <x:c r="F936" s="179" t="n">
        <x:v>25.23</x:v>
      </x:c>
      <x:c r="G936" s="179" t="n">
        <x:v>25.23</x:v>
      </x:c>
      <x:c r="H936" s="180" t="n">
        <x:v>6790665</x:v>
      </x:c>
      <x:c r="I936" s="177" t="str">
        <x:v>Nasdaq historical API</x:v>
      </x:c>
      <x:c r="J936" s="177" t="str">
        <x:v>live</x:v>
      </x:c>
      <x:c r="K936" s="177" t="str">
        <x:v>https://www.nasdaq.com/market-activity/etf/psq/historical</x:v>
      </x:c>
    </x:row>
    <x:row r="937">
      <x:c r="A937" s="177" t="str">
        <x:v>PSQ.US</x:v>
      </x:c>
      <x:c r="B937" s="178" t="n">
        <x:v>46248</x:v>
      </x:c>
      <x:c r="C937" s="179" t="n">
        <x:v>25.19</x:v>
      </x:c>
      <x:c r="D937" s="179" t="n">
        <x:v>25.365</x:v>
      </x:c>
      <x:c r="E937" s="179" t="n">
        <x:v>25.155</x:v>
      </x:c>
      <x:c r="F937" s="179" t="n">
        <x:v>25.26</x:v>
      </x:c>
      <x:c r="G937" s="179" t="n">
        <x:v>25.26</x:v>
      </x:c>
      <x:c r="H937" s="180" t="n">
        <x:v>7736270</x:v>
      </x:c>
      <x:c r="I937" s="177" t="str">
        <x:v>Nasdaq historical API</x:v>
      </x:c>
      <x:c r="J937" s="177" t="str">
        <x:v>live</x:v>
      </x:c>
      <x:c r="K937" s="177" t="str">
        <x:v>https://www.nasdaq.com/market-activity/etf/psq/historical</x:v>
      </x:c>
    </x:row>
    <x:row r="938">
      <x:c r="A938" s="177" t="str">
        <x:v>PSQ.US</x:v>
      </x:c>
      <x:c r="B938" s="178" t="n">
        <x:v>46251</x:v>
      </x:c>
      <x:c r="C938" s="179" t="n">
        <x:v>25.21</x:v>
      </x:c>
      <x:c r="D938" s="179" t="n">
        <x:v>25.335</x:v>
      </x:c>
      <x:c r="E938" s="179" t="n">
        <x:v>25.1502</x:v>
      </x:c>
      <x:c r="F938" s="179" t="n">
        <x:v>25.32</x:v>
      </x:c>
      <x:c r="G938" s="179" t="n">
        <x:v>25.32</x:v>
      </x:c>
      <x:c r="H938" s="180" t="n">
        <x:v>5596480</x:v>
      </x:c>
      <x:c r="I938" s="177" t="str">
        <x:v>Nasdaq historical API</x:v>
      </x:c>
      <x:c r="J938" s="177" t="str">
        <x:v>live</x:v>
      </x:c>
      <x:c r="K938" s="177" t="str">
        <x:v>https://www.nasdaq.com/market-activity/etf/psq/historical</x:v>
      </x:c>
    </x:row>
    <x:row r="939">
      <x:c r="A939" s="177" t="str">
        <x:v>PSQ.US</x:v>
      </x:c>
      <x:c r="B939" s="178" t="n">
        <x:v>46252</x:v>
      </x:c>
      <x:c r="C939" s="179" t="n">
        <x:v>25.66</x:v>
      </x:c>
      <x:c r="D939" s="179" t="n">
        <x:v>25.8</x:v>
      </x:c>
      <x:c r="E939" s="179" t="n">
        <x:v>25.585</x:v>
      </x:c>
      <x:c r="F939" s="179" t="n">
        <x:v>25.75</x:v>
      </x:c>
      <x:c r="G939" s="179" t="n">
        <x:v>25.75</x:v>
      </x:c>
      <x:c r="H939" s="180" t="n">
        <x:v>7902315</x:v>
      </x:c>
      <x:c r="I939" s="177" t="str">
        <x:v>Nasdaq historical API</x:v>
      </x:c>
      <x:c r="J939" s="177" t="str">
        <x:v>live</x:v>
      </x:c>
      <x:c r="K939" s="177" t="str">
        <x:v>https://www.nasdaq.com/market-activity/etf/psq/historical</x:v>
      </x:c>
    </x:row>
    <x:row r="940">
      <x:c r="A940" s="177" t="str">
        <x:v>PSQ.US</x:v>
      </x:c>
      <x:c r="B940" s="178" t="n">
        <x:v>46253</x:v>
      </x:c>
      <x:c r="C940" s="179" t="n">
        <x:v>25.65</x:v>
      </x:c>
      <x:c r="D940" s="179" t="n">
        <x:v>25.92</x:v>
      </x:c>
      <x:c r="E940" s="179" t="n">
        <x:v>25.61</x:v>
      </x:c>
      <x:c r="F940" s="179" t="n">
        <x:v>25.8</x:v>
      </x:c>
      <x:c r="G940" s="179" t="n">
        <x:v>25.8</x:v>
      </x:c>
      <x:c r="H940" s="180" t="n">
        <x:v>8691789</x:v>
      </x:c>
      <x:c r="I940" s="177" t="str">
        <x:v>Nasdaq historical API</x:v>
      </x:c>
      <x:c r="J940" s="177" t="str">
        <x:v>live</x:v>
      </x:c>
      <x:c r="K940" s="177" t="str">
        <x:v>https://www.nasdaq.com/market-activity/etf/psq/historical</x:v>
      </x:c>
    </x:row>
    <x:row r="941">
      <x:c r="A941" s="177" t="str">
        <x:v>PSQ.US</x:v>
      </x:c>
      <x:c r="B941" s="178" t="n">
        <x:v>46254</x:v>
      </x:c>
      <x:c r="C941" s="179" t="n">
        <x:v>25.94</x:v>
      </x:c>
      <x:c r="D941" s="179" t="n">
        <x:v>26.0799</x:v>
      </x:c>
      <x:c r="E941" s="179" t="n">
        <x:v>25.8501</x:v>
      </x:c>
      <x:c r="F941" s="179" t="n">
        <x:v>26</x:v>
      </x:c>
      <x:c r="G941" s="179" t="n">
        <x:v>26</x:v>
      </x:c>
      <x:c r="H941" s="180" t="n">
        <x:v>7431026</x:v>
      </x:c>
      <x:c r="I941" s="177" t="str">
        <x:v>Nasdaq historical API</x:v>
      </x:c>
      <x:c r="J941" s="177" t="str">
        <x:v>live</x:v>
      </x:c>
      <x:c r="K941" s="177" t="str">
        <x:v>https://www.nasdaq.com/market-activity/etf/psq/historical</x:v>
      </x:c>
    </x:row>
    <x:row r="942">
      <x:c r="A942" s="177" t="str">
        <x:v>PSQ.US</x:v>
      </x:c>
      <x:c r="B942" s="178" t="n">
        <x:v>46255</x:v>
      </x:c>
      <x:c r="C942" s="179" t="n">
        <x:v>25.84</x:v>
      </x:c>
      <x:c r="D942" s="179" t="n">
        <x:v>26.0699</x:v>
      </x:c>
      <x:c r="E942" s="179" t="n">
        <x:v>25.83</x:v>
      </x:c>
      <x:c r="F942" s="179" t="n">
        <x:v>25.91</x:v>
      </x:c>
      <x:c r="G942" s="179" t="n">
        <x:v>25.91</x:v>
      </x:c>
      <x:c r="H942" s="180" t="n">
        <x:v>7612829</x:v>
      </x:c>
      <x:c r="I942" s="177" t="str">
        <x:v>Nasdaq historical API</x:v>
      </x:c>
      <x:c r="J942" s="177" t="str">
        <x:v>live</x:v>
      </x:c>
      <x:c r="K942" s="177" t="str">
        <x:v>https://www.nasdaq.com/market-activity/etf/psq/historical</x:v>
      </x:c>
    </x:row>
    <x:row r="943">
      <x:c r="A943" s="177" t="str">
        <x:v>PSQ.US</x:v>
      </x:c>
      <x:c r="B943" s="178" t="n">
        <x:v>46258</x:v>
      </x:c>
      <x:c r="C943" s="179" t="n">
        <x:v>26.05</x:v>
      </x:c>
      <x:c r="D943" s="179" t="n">
        <x:v>26.3099</x:v>
      </x:c>
      <x:c r="E943" s="179" t="n">
        <x:v>26.05</x:v>
      </x:c>
      <x:c r="F943" s="179" t="n">
        <x:v>26.18</x:v>
      </x:c>
      <x:c r="G943" s="179" t="n">
        <x:v>26.18</x:v>
      </x:c>
      <x:c r="H943" s="180" t="n">
        <x:v>6958053</x:v>
      </x:c>
      <x:c r="I943" s="177" t="str">
        <x:v>Nasdaq historical API</x:v>
      </x:c>
      <x:c r="J943" s="177" t="str">
        <x:v>live</x:v>
      </x:c>
      <x:c r="K943" s="177" t="str">
        <x:v>https://www.nasdaq.com/market-activity/etf/psq/historical</x:v>
      </x:c>
    </x:row>
    <x:row r="944">
      <x:c r="A944" s="177" t="str">
        <x:v>PSQ.US</x:v>
      </x:c>
      <x:c r="B944" s="178" t="n">
        <x:v>46259</x:v>
      </x:c>
      <x:c r="C944" s="179" t="n">
        <x:v>26</x:v>
      </x:c>
      <x:c r="D944" s="179" t="n">
        <x:v>26.14</x:v>
      </x:c>
      <x:c r="E944" s="179" t="n">
        <x:v>25.895</x:v>
      </x:c>
      <x:c r="F944" s="179" t="n">
        <x:v>26.02</x:v>
      </x:c>
      <x:c r="G944" s="179" t="n">
        <x:v>26.02</x:v>
      </x:c>
      <x:c r="H944" s="180" t="n">
        <x:v>7351066</x:v>
      </x:c>
      <x:c r="I944" s="177" t="str">
        <x:v>Nasdaq historical API</x:v>
      </x:c>
      <x:c r="J944" s="177" t="str">
        <x:v>live</x:v>
      </x:c>
      <x:c r="K944" s="177" t="str">
        <x:v>https://www.nasdaq.com/market-activity/etf/psq/historical</x:v>
      </x:c>
    </x:row>
    <x:row r="945">
      <x:c r="A945" s="177" t="str">
        <x:v>PSQ.US</x:v>
      </x:c>
      <x:c r="B945" s="178" t="n">
        <x:v>46260</x:v>
      </x:c>
      <x:c r="C945" s="179" t="n">
        <x:v>26.1</x:v>
      </x:c>
      <x:c r="D945" s="179" t="n">
        <x:v>26.12</x:v>
      </x:c>
      <x:c r="E945" s="179" t="n">
        <x:v>25.945</x:v>
      </x:c>
      <x:c r="F945" s="179" t="n">
        <x:v>26</x:v>
      </x:c>
      <x:c r="G945" s="179" t="n">
        <x:v>26</x:v>
      </x:c>
      <x:c r="H945" s="180" t="n">
        <x:v>6544431</x:v>
      </x:c>
      <x:c r="I945" s="177" t="str">
        <x:v>Nasdaq historical API</x:v>
      </x:c>
      <x:c r="J945" s="177" t="str">
        <x:v>live</x:v>
      </x:c>
      <x:c r="K945" s="177" t="str">
        <x:v>https://www.nasdaq.com/market-activity/etf/psq/historical</x:v>
      </x:c>
    </x:row>
    <x:row r="946">
      <x:c r="A946" s="177" t="str">
        <x:v>PPA.US</x:v>
      </x:c>
      <x:c r="B946" s="178" t="n">
        <x:v>46188</x:v>
      </x:c>
      <x:c r="C946" s="179" t="n">
        <x:v>176.55</x:v>
      </x:c>
      <x:c r="D946" s="179" t="n">
        <x:v>177</x:v>
      </x:c>
      <x:c r="E946" s="179" t="n">
        <x:v>175.48</x:v>
      </x:c>
      <x:c r="F946" s="179" t="n">
        <x:v>175.81</x:v>
      </x:c>
      <x:c r="G946" s="179" t="n">
        <x:v>175.81</x:v>
      </x:c>
      <x:c r="H946" s="180" t="n">
        <x:v>175107</x:v>
      </x:c>
      <x:c r="I946" s="177" t="str">
        <x:v>Nasdaq historical API</x:v>
      </x:c>
      <x:c r="J946" s="177" t="str">
        <x:v>live</x:v>
      </x:c>
      <x:c r="K946" s="177" t="str">
        <x:v>https://www.nasdaq.com/market-activity/etf/ppa/historical</x:v>
      </x:c>
    </x:row>
    <x:row r="947">
      <x:c r="A947" s="177" t="str">
        <x:v>PPA.US</x:v>
      </x:c>
      <x:c r="B947" s="178" t="n">
        <x:v>46189</x:v>
      </x:c>
      <x:c r="C947" s="179" t="n">
        <x:v>175.95</x:v>
      </x:c>
      <x:c r="D947" s="179" t="n">
        <x:v>177.29</x:v>
      </x:c>
      <x:c r="E947" s="179" t="n">
        <x:v>175.3</x:v>
      </x:c>
      <x:c r="F947" s="179" t="n">
        <x:v>176.49</x:v>
      </x:c>
      <x:c r="G947" s="179" t="n">
        <x:v>176.49</x:v>
      </x:c>
      <x:c r="H947" s="180" t="n">
        <x:v>177430</x:v>
      </x:c>
      <x:c r="I947" s="177" t="str">
        <x:v>Nasdaq historical API</x:v>
      </x:c>
      <x:c r="J947" s="177" t="str">
        <x:v>live</x:v>
      </x:c>
      <x:c r="K947" s="177" t="str">
        <x:v>https://www.nasdaq.com/market-activity/etf/ppa/historical</x:v>
      </x:c>
    </x:row>
    <x:row r="948">
      <x:c r="A948" s="177" t="str">
        <x:v>PPA.US</x:v>
      </x:c>
      <x:c r="B948" s="178" t="n">
        <x:v>46190</x:v>
      </x:c>
      <x:c r="C948" s="179" t="n">
        <x:v>176.48</x:v>
      </x:c>
      <x:c r="D948" s="179" t="n">
        <x:v>180.155</x:v>
      </x:c>
      <x:c r="E948" s="179" t="n">
        <x:v>175.77</x:v>
      </x:c>
      <x:c r="F948" s="179" t="n">
        <x:v>177.73</x:v>
      </x:c>
      <x:c r="G948" s="179" t="n">
        <x:v>177.73</x:v>
      </x:c>
      <x:c r="H948" s="180" t="n">
        <x:v>247553</x:v>
      </x:c>
      <x:c r="I948" s="177" t="str">
        <x:v>Nasdaq historical API</x:v>
      </x:c>
      <x:c r="J948" s="177" t="str">
        <x:v>live</x:v>
      </x:c>
      <x:c r="K948" s="177" t="str">
        <x:v>https://www.nasdaq.com/market-activity/etf/ppa/historical</x:v>
      </x:c>
    </x:row>
    <x:row r="949">
      <x:c r="A949" s="177" t="str">
        <x:v>PPA.US</x:v>
      </x:c>
      <x:c r="B949" s="178" t="n">
        <x:v>46191</x:v>
      </x:c>
      <x:c r="C949" s="179" t="n">
        <x:v>179.67</x:v>
      </x:c>
      <x:c r="D949" s="179" t="n">
        <x:v>179.73</x:v>
      </x:c>
      <x:c r="E949" s="179" t="n">
        <x:v>174.27</x:v>
      </x:c>
      <x:c r="F949" s="179" t="n">
        <x:v>175.31</x:v>
      </x:c>
      <x:c r="G949" s="179" t="n">
        <x:v>175.31</x:v>
      </x:c>
      <x:c r="H949" s="180" t="n">
        <x:v>167215</x:v>
      </x:c>
      <x:c r="I949" s="177" t="str">
        <x:v>Nasdaq historical API</x:v>
      </x:c>
      <x:c r="J949" s="177" t="str">
        <x:v>live</x:v>
      </x:c>
      <x:c r="K949" s="177" t="str">
        <x:v>https://www.nasdaq.com/market-activity/etf/ppa/historical</x:v>
      </x:c>
    </x:row>
    <x:row r="950">
      <x:c r="A950" s="177" t="str">
        <x:v>PPA.US</x:v>
      </x:c>
      <x:c r="B950" s="178" t="n">
        <x:v>46195</x:v>
      </x:c>
      <x:c r="C950" s="179" t="n">
        <x:v>174.95</x:v>
      </x:c>
      <x:c r="D950" s="179" t="n">
        <x:v>174.95</x:v>
      </x:c>
      <x:c r="E950" s="179" t="n">
        <x:v>171.94</x:v>
      </x:c>
      <x:c r="F950" s="179" t="n">
        <x:v>172.65</x:v>
      </x:c>
      <x:c r="G950" s="179" t="n">
        <x:v>172.65</x:v>
      </x:c>
      <x:c r="H950" s="180" t="n">
        <x:v>304507</x:v>
      </x:c>
      <x:c r="I950" s="177" t="str">
        <x:v>Nasdaq historical API</x:v>
      </x:c>
      <x:c r="J950" s="177" t="str">
        <x:v>live</x:v>
      </x:c>
      <x:c r="K950" s="177" t="str">
        <x:v>https://www.nasdaq.com/market-activity/etf/ppa/historical</x:v>
      </x:c>
    </x:row>
    <x:row r="951">
      <x:c r="A951" s="177" t="str">
        <x:v>PPA.US</x:v>
      </x:c>
      <x:c r="B951" s="178" t="n">
        <x:v>46196</x:v>
      </x:c>
      <x:c r="C951" s="179" t="n">
        <x:v>170.81</x:v>
      </x:c>
      <x:c r="D951" s="179" t="n">
        <x:v>173</x:v>
      </x:c>
      <x:c r="E951" s="179" t="n">
        <x:v>170.181</x:v>
      </x:c>
      <x:c r="F951" s="179" t="n">
        <x:v>171.73</x:v>
      </x:c>
      <x:c r="G951" s="179" t="n">
        <x:v>171.73</x:v>
      </x:c>
      <x:c r="H951" s="180" t="n">
        <x:v>230785</x:v>
      </x:c>
      <x:c r="I951" s="177" t="str">
        <x:v>Nasdaq historical API</x:v>
      </x:c>
      <x:c r="J951" s="177" t="str">
        <x:v>live</x:v>
      </x:c>
      <x:c r="K951" s="177" t="str">
        <x:v>https://www.nasdaq.com/market-activity/etf/ppa/historical</x:v>
      </x:c>
    </x:row>
    <x:row r="952">
      <x:c r="A952" s="177" t="str">
        <x:v>PPA.US</x:v>
      </x:c>
      <x:c r="B952" s="178" t="n">
        <x:v>46197</x:v>
      </x:c>
      <x:c r="C952" s="179" t="n">
        <x:v>171.7</x:v>
      </x:c>
      <x:c r="D952" s="179" t="n">
        <x:v>173.31</x:v>
      </x:c>
      <x:c r="E952" s="179" t="n">
        <x:v>170.8263</x:v>
      </x:c>
      <x:c r="F952" s="179" t="n">
        <x:v>171.05</x:v>
      </x:c>
      <x:c r="G952" s="179" t="n">
        <x:v>171.05</x:v>
      </x:c>
      <x:c r="H952" s="180" t="n">
        <x:v>242882</x:v>
      </x:c>
      <x:c r="I952" s="177" t="str">
        <x:v>Nasdaq historical API</x:v>
      </x:c>
      <x:c r="J952" s="177" t="str">
        <x:v>live</x:v>
      </x:c>
      <x:c r="K952" s="177" t="str">
        <x:v>https://www.nasdaq.com/market-activity/etf/ppa/historical</x:v>
      </x:c>
    </x:row>
    <x:row r="953">
      <x:c r="A953" s="177" t="str">
        <x:v>PPA.US</x:v>
      </x:c>
      <x:c r="B953" s="178" t="n">
        <x:v>46198</x:v>
      </x:c>
      <x:c r="C953" s="179" t="n">
        <x:v>171.65</x:v>
      </x:c>
      <x:c r="D953" s="179" t="n">
        <x:v>174.76</x:v>
      </x:c>
      <x:c r="E953" s="179" t="n">
        <x:v>171.17</x:v>
      </x:c>
      <x:c r="F953" s="179" t="n">
        <x:v>171.69</x:v>
      </x:c>
      <x:c r="G953" s="179" t="n">
        <x:v>171.69</x:v>
      </x:c>
      <x:c r="H953" s="180" t="n">
        <x:v>246210</x:v>
      </x:c>
      <x:c r="I953" s="177" t="str">
        <x:v>Nasdaq historical API</x:v>
      </x:c>
      <x:c r="J953" s="177" t="str">
        <x:v>live</x:v>
      </x:c>
      <x:c r="K953" s="177" t="str">
        <x:v>https://www.nasdaq.com/market-activity/etf/ppa/historical</x:v>
      </x:c>
    </x:row>
    <x:row r="954">
      <x:c r="A954" s="177" t="str">
        <x:v>PPA.US</x:v>
      </x:c>
      <x:c r="B954" s="178" t="n">
        <x:v>46199</x:v>
      </x:c>
      <x:c r="C954" s="179" t="n">
        <x:v>170.88</x:v>
      </x:c>
      <x:c r="D954" s="179" t="n">
        <x:v>173.0102</x:v>
      </x:c>
      <x:c r="E954" s="179" t="n">
        <x:v>170.385</x:v>
      </x:c>
      <x:c r="F954" s="179" t="n">
        <x:v>171.54</x:v>
      </x:c>
      <x:c r="G954" s="179" t="n">
        <x:v>171.54</x:v>
      </x:c>
      <x:c r="H954" s="180" t="n">
        <x:v>191135</x:v>
      </x:c>
      <x:c r="I954" s="177" t="str">
        <x:v>Nasdaq historical API</x:v>
      </x:c>
      <x:c r="J954" s="177" t="str">
        <x:v>live</x:v>
      </x:c>
      <x:c r="K954" s="177" t="str">
        <x:v>https://www.nasdaq.com/market-activity/etf/ppa/historical</x:v>
      </x:c>
    </x:row>
    <x:row r="955">
      <x:c r="A955" s="177" t="str">
        <x:v>PPA.US</x:v>
      </x:c>
      <x:c r="B955" s="178" t="n">
        <x:v>46202</x:v>
      </x:c>
      <x:c r="C955" s="179" t="n">
        <x:v>172.72</x:v>
      </x:c>
      <x:c r="D955" s="179" t="n">
        <x:v>174.2</x:v>
      </x:c>
      <x:c r="E955" s="179" t="n">
        <x:v>172.11</x:v>
      </x:c>
      <x:c r="F955" s="179" t="n">
        <x:v>173.02</x:v>
      </x:c>
      <x:c r="G955" s="179" t="n">
        <x:v>173.02</x:v>
      </x:c>
      <x:c r="H955" s="180" t="n">
        <x:v>173442</x:v>
      </x:c>
      <x:c r="I955" s="177" t="str">
        <x:v>Nasdaq historical API</x:v>
      </x:c>
      <x:c r="J955" s="177" t="str">
        <x:v>live</x:v>
      </x:c>
      <x:c r="K955" s="177" t="str">
        <x:v>https://www.nasdaq.com/market-activity/etf/ppa/historical</x:v>
      </x:c>
    </x:row>
    <x:row r="956">
      <x:c r="A956" s="177" t="str">
        <x:v>PPA.US</x:v>
      </x:c>
      <x:c r="B956" s="178" t="n">
        <x:v>46203</x:v>
      </x:c>
      <x:c r="C956" s="179" t="n">
        <x:v>174.07</x:v>
      </x:c>
      <x:c r="D956" s="179" t="n">
        <x:v>176.705</x:v>
      </x:c>
      <x:c r="E956" s="179" t="n">
        <x:v>174.07</x:v>
      </x:c>
      <x:c r="F956" s="179" t="n">
        <x:v>176.65</x:v>
      </x:c>
      <x:c r="G956" s="179" t="n">
        <x:v>176.65</x:v>
      </x:c>
      <x:c r="H956" s="180" t="n">
        <x:v>194053</x:v>
      </x:c>
      <x:c r="I956" s="177" t="str">
        <x:v>Nasdaq historical API</x:v>
      </x:c>
      <x:c r="J956" s="177" t="str">
        <x:v>live</x:v>
      </x:c>
      <x:c r="K956" s="177" t="str">
        <x:v>https://www.nasdaq.com/market-activity/etf/ppa/historical</x:v>
      </x:c>
    </x:row>
    <x:row r="957">
      <x:c r="A957" s="177" t="str">
        <x:v>PPA.US</x:v>
      </x:c>
      <x:c r="B957" s="178" t="n">
        <x:v>46204</x:v>
      </x:c>
      <x:c r="C957" s="179" t="n">
        <x:v>176.66</x:v>
      </x:c>
      <x:c r="D957" s="179" t="n">
        <x:v>179.79</x:v>
      </x:c>
      <x:c r="E957" s="179" t="n">
        <x:v>176.66</x:v>
      </x:c>
      <x:c r="F957" s="179" t="n">
        <x:v>177.53</x:v>
      </x:c>
      <x:c r="G957" s="179" t="n">
        <x:v>177.53</x:v>
      </x:c>
      <x:c r="H957" s="180" t="n">
        <x:v>197994</x:v>
      </x:c>
      <x:c r="I957" s="177" t="str">
        <x:v>Nasdaq historical API</x:v>
      </x:c>
      <x:c r="J957" s="177" t="str">
        <x:v>live</x:v>
      </x:c>
      <x:c r="K957" s="177" t="str">
        <x:v>https://www.nasdaq.com/market-activity/etf/ppa/historical</x:v>
      </x:c>
    </x:row>
    <x:row r="958">
      <x:c r="A958" s="177" t="str">
        <x:v>PPA.US</x:v>
      </x:c>
      <x:c r="B958" s="178" t="n">
        <x:v>46205</x:v>
      </x:c>
      <x:c r="C958" s="179" t="n">
        <x:v>179.43</x:v>
      </x:c>
      <x:c r="D958" s="179" t="n">
        <x:v>182.5471</x:v>
      </x:c>
      <x:c r="E958" s="179" t="n">
        <x:v>179.0834</x:v>
      </x:c>
      <x:c r="F958" s="179" t="n">
        <x:v>181.08</x:v>
      </x:c>
      <x:c r="G958" s="179" t="n">
        <x:v>181.08</x:v>
      </x:c>
      <x:c r="H958" s="180" t="n">
        <x:v>216892</x:v>
      </x:c>
      <x:c r="I958" s="177" t="str">
        <x:v>Nasdaq historical API</x:v>
      </x:c>
      <x:c r="J958" s="177" t="str">
        <x:v>live</x:v>
      </x:c>
      <x:c r="K958" s="177" t="str">
        <x:v>https://www.nasdaq.com/market-activity/etf/ppa/historical</x:v>
      </x:c>
    </x:row>
    <x:row r="959">
      <x:c r="A959" s="177" t="str">
        <x:v>PPA.US</x:v>
      </x:c>
      <x:c r="B959" s="178" t="n">
        <x:v>46209</x:v>
      </x:c>
      <x:c r="C959" s="179" t="n">
        <x:v>181.78</x:v>
      </x:c>
      <x:c r="D959" s="179" t="n">
        <x:v>183.7499</x:v>
      </x:c>
      <x:c r="E959" s="179" t="n">
        <x:v>181.37</x:v>
      </x:c>
      <x:c r="F959" s="179" t="n">
        <x:v>182.44</x:v>
      </x:c>
      <x:c r="G959" s="179" t="n">
        <x:v>182.44</x:v>
      </x:c>
      <x:c r="H959" s="180" t="n">
        <x:v>214429</x:v>
      </x:c>
      <x:c r="I959" s="177" t="str">
        <x:v>Nasdaq historical API</x:v>
      </x:c>
      <x:c r="J959" s="177" t="str">
        <x:v>live</x:v>
      </x:c>
      <x:c r="K959" s="177" t="str">
        <x:v>https://www.nasdaq.com/market-activity/etf/ppa/historical</x:v>
      </x:c>
    </x:row>
    <x:row r="960">
      <x:c r="A960" s="177" t="str">
        <x:v>PPA.US</x:v>
      </x:c>
      <x:c r="B960" s="178" t="n">
        <x:v>46210</x:v>
      </x:c>
      <x:c r="C960" s="179" t="n">
        <x:v>182.34</x:v>
      </x:c>
      <x:c r="D960" s="179" t="n">
        <x:v>183</x:v>
      </x:c>
      <x:c r="E960" s="179" t="n">
        <x:v>178.04</x:v>
      </x:c>
      <x:c r="F960" s="179" t="n">
        <x:v>178.7</x:v>
      </x:c>
      <x:c r="G960" s="179" t="n">
        <x:v>178.7</x:v>
      </x:c>
      <x:c r="H960" s="180" t="n">
        <x:v>137643</x:v>
      </x:c>
      <x:c r="I960" s="177" t="str">
        <x:v>Nasdaq historical API</x:v>
      </x:c>
      <x:c r="J960" s="177" t="str">
        <x:v>live</x:v>
      </x:c>
      <x:c r="K960" s="177" t="str">
        <x:v>https://www.nasdaq.com/market-activity/etf/ppa/historical</x:v>
      </x:c>
    </x:row>
    <x:row r="961">
      <x:c r="A961" s="177" t="str">
        <x:v>PPA.US</x:v>
      </x:c>
      <x:c r="B961" s="178" t="n">
        <x:v>46211</x:v>
      </x:c>
      <x:c r="C961" s="179" t="n">
        <x:v>177</x:v>
      </x:c>
      <x:c r="D961" s="179" t="n">
        <x:v>177.45</x:v>
      </x:c>
      <x:c r="E961" s="179" t="n">
        <x:v>174.675</x:v>
      </x:c>
      <x:c r="F961" s="179" t="n">
        <x:v>175.51</x:v>
      </x:c>
      <x:c r="G961" s="179" t="n">
        <x:v>175.51</x:v>
      </x:c>
      <x:c r="H961" s="180" t="n">
        <x:v>157629</x:v>
      </x:c>
      <x:c r="I961" s="177" t="str">
        <x:v>Nasdaq historical API</x:v>
      </x:c>
      <x:c r="J961" s="177" t="str">
        <x:v>live</x:v>
      </x:c>
      <x:c r="K961" s="177" t="str">
        <x:v>https://www.nasdaq.com/market-activity/etf/ppa/historical</x:v>
      </x:c>
    </x:row>
    <x:row r="962">
      <x:c r="A962" s="177" t="str">
        <x:v>PPA.US</x:v>
      </x:c>
      <x:c r="B962" s="178" t="n">
        <x:v>46212</x:v>
      </x:c>
      <x:c r="C962" s="179" t="n">
        <x:v>175.96</x:v>
      </x:c>
      <x:c r="D962" s="179" t="n">
        <x:v>176.005</x:v>
      </x:c>
      <x:c r="E962" s="179" t="n">
        <x:v>174.4503</x:v>
      </x:c>
      <x:c r="F962" s="179" t="n">
        <x:v>174.92</x:v>
      </x:c>
      <x:c r="G962" s="179" t="n">
        <x:v>174.92</x:v>
      </x:c>
      <x:c r="H962" s="180" t="n">
        <x:v>157941</x:v>
      </x:c>
      <x:c r="I962" s="177" t="str">
        <x:v>Nasdaq historical API</x:v>
      </x:c>
      <x:c r="J962" s="177" t="str">
        <x:v>live</x:v>
      </x:c>
      <x:c r="K962" s="177" t="str">
        <x:v>https://www.nasdaq.com/market-activity/etf/ppa/historical</x:v>
      </x:c>
    </x:row>
    <x:row r="963">
      <x:c r="A963" s="177" t="str">
        <x:v>PPA.US</x:v>
      </x:c>
      <x:c r="B963" s="178" t="n">
        <x:v>46213</x:v>
      </x:c>
      <x:c r="C963" s="179" t="n">
        <x:v>174.87</x:v>
      </x:c>
      <x:c r="D963" s="179" t="n">
        <x:v>174.87</x:v>
      </x:c>
      <x:c r="E963" s="179" t="n">
        <x:v>172.36</x:v>
      </x:c>
      <x:c r="F963" s="179" t="n">
        <x:v>174.3</x:v>
      </x:c>
      <x:c r="G963" s="179" t="n">
        <x:v>174.3</x:v>
      </x:c>
      <x:c r="H963" s="180" t="n">
        <x:v>127361</x:v>
      </x:c>
      <x:c r="I963" s="177" t="str">
        <x:v>Nasdaq historical API</x:v>
      </x:c>
      <x:c r="J963" s="177" t="str">
        <x:v>live</x:v>
      </x:c>
      <x:c r="K963" s="177" t="str">
        <x:v>https://www.nasdaq.com/market-activity/etf/ppa/historical</x:v>
      </x:c>
    </x:row>
    <x:row r="964">
      <x:c r="A964" s="177" t="str">
        <x:v>PPA.US</x:v>
      </x:c>
      <x:c r="B964" s="178" t="n">
        <x:v>46216</x:v>
      </x:c>
      <x:c r="C964" s="179" t="n">
        <x:v>173.66</x:v>
      </x:c>
      <x:c r="D964" s="179" t="n">
        <x:v>173.91</x:v>
      </x:c>
      <x:c r="E964" s="179" t="n">
        <x:v>170.9401</x:v>
      </x:c>
      <x:c r="F964" s="179" t="n">
        <x:v>171.39</x:v>
      </x:c>
      <x:c r="G964" s="179" t="n">
        <x:v>171.39</x:v>
      </x:c>
      <x:c r="H964" s="180" t="n">
        <x:v>181132</x:v>
      </x:c>
      <x:c r="I964" s="177" t="str">
        <x:v>Nasdaq historical API</x:v>
      </x:c>
      <x:c r="J964" s="177" t="str">
        <x:v>live</x:v>
      </x:c>
      <x:c r="K964" s="177" t="str">
        <x:v>https://www.nasdaq.com/market-activity/etf/ppa/historical</x:v>
      </x:c>
    </x:row>
    <x:row r="965">
      <x:c r="A965" s="177" t="str">
        <x:v>PPA.US</x:v>
      </x:c>
      <x:c r="B965" s="178" t="n">
        <x:v>46217</x:v>
      </x:c>
      <x:c r="C965" s="179" t="n">
        <x:v>172</x:v>
      </x:c>
      <x:c r="D965" s="179" t="n">
        <x:v>173.55</x:v>
      </x:c>
      <x:c r="E965" s="179" t="n">
        <x:v>171.65</x:v>
      </x:c>
      <x:c r="F965" s="179" t="n">
        <x:v>171.7</x:v>
      </x:c>
      <x:c r="G965" s="179" t="n">
        <x:v>171.7</x:v>
      </x:c>
      <x:c r="H965" s="180" t="n">
        <x:v>135470</x:v>
      </x:c>
      <x:c r="I965" s="177" t="str">
        <x:v>Nasdaq historical API</x:v>
      </x:c>
      <x:c r="J965" s="177" t="str">
        <x:v>live</x:v>
      </x:c>
      <x:c r="K965" s="177" t="str">
        <x:v>https://www.nasdaq.com/market-activity/etf/ppa/historical</x:v>
      </x:c>
    </x:row>
    <x:row r="966">
      <x:c r="A966" s="177" t="str">
        <x:v>PPA.US</x:v>
      </x:c>
      <x:c r="B966" s="178" t="n">
        <x:v>46218</x:v>
      </x:c>
      <x:c r="C966" s="179" t="n">
        <x:v>172.27</x:v>
      </x:c>
      <x:c r="D966" s="179" t="n">
        <x:v>172.625</x:v>
      </x:c>
      <x:c r="E966" s="179" t="n">
        <x:v>170.23</x:v>
      </x:c>
      <x:c r="F966" s="179" t="n">
        <x:v>171.88</x:v>
      </x:c>
      <x:c r="G966" s="179" t="n">
        <x:v>171.88</x:v>
      </x:c>
      <x:c r="H966" s="180" t="n">
        <x:v>153293</x:v>
      </x:c>
      <x:c r="I966" s="177" t="str">
        <x:v>Nasdaq historical API</x:v>
      </x:c>
      <x:c r="J966" s="177" t="str">
        <x:v>live</x:v>
      </x:c>
      <x:c r="K966" s="177" t="str">
        <x:v>https://www.nasdaq.com/market-activity/etf/ppa/historical</x:v>
      </x:c>
    </x:row>
    <x:row r="967">
      <x:c r="A967" s="177" t="str">
        <x:v>PPA.US</x:v>
      </x:c>
      <x:c r="B967" s="178" t="n">
        <x:v>46219</x:v>
      </x:c>
      <x:c r="C967" s="179" t="n">
        <x:v>170.95</x:v>
      </x:c>
      <x:c r="D967" s="179" t="n">
        <x:v>171.025</x:v>
      </x:c>
      <x:c r="E967" s="179" t="n">
        <x:v>168.13</x:v>
      </x:c>
      <x:c r="F967" s="179" t="n">
        <x:v>168.8</x:v>
      </x:c>
      <x:c r="G967" s="179" t="n">
        <x:v>168.8</x:v>
      </x:c>
      <x:c r="H967" s="180" t="n">
        <x:v>150710</x:v>
      </x:c>
      <x:c r="I967" s="177" t="str">
        <x:v>Nasdaq historical API</x:v>
      </x:c>
      <x:c r="J967" s="177" t="str">
        <x:v>live</x:v>
      </x:c>
      <x:c r="K967" s="177" t="str">
        <x:v>https://www.nasdaq.com/market-activity/etf/ppa/historical</x:v>
      </x:c>
    </x:row>
    <x:row r="968">
      <x:c r="A968" s="177" t="str">
        <x:v>PPA.US</x:v>
      </x:c>
      <x:c r="B968" s="178" t="n">
        <x:v>46220</x:v>
      </x:c>
      <x:c r="C968" s="179" t="n">
        <x:v>167.89</x:v>
      </x:c>
      <x:c r="D968" s="179" t="n">
        <x:v>171.24</x:v>
      </x:c>
      <x:c r="E968" s="179" t="n">
        <x:v>167.34</x:v>
      </x:c>
      <x:c r="F968" s="179" t="n">
        <x:v>168.51</x:v>
      </x:c>
      <x:c r="G968" s="179" t="n">
        <x:v>168.51</x:v>
      </x:c>
      <x:c r="H968" s="180" t="n">
        <x:v>165625</x:v>
      </x:c>
      <x:c r="I968" s="177" t="str">
        <x:v>Nasdaq historical API</x:v>
      </x:c>
      <x:c r="J968" s="177" t="str">
        <x:v>live</x:v>
      </x:c>
      <x:c r="K968" s="177" t="str">
        <x:v>https://www.nasdaq.com/market-activity/etf/ppa/historical</x:v>
      </x:c>
    </x:row>
    <x:row r="969">
      <x:c r="A969" s="177" t="str">
        <x:v>PPA.US</x:v>
      </x:c>
      <x:c r="B969" s="178" t="n">
        <x:v>46223</x:v>
      </x:c>
      <x:c r="C969" s="179" t="n">
        <x:v>169.4</x:v>
      </x:c>
      <x:c r="D969" s="179" t="n">
        <x:v>170.5</x:v>
      </x:c>
      <x:c r="E969" s="179" t="n">
        <x:v>167.5506</x:v>
      </x:c>
      <x:c r="F969" s="179" t="n">
        <x:v>167.83</x:v>
      </x:c>
      <x:c r="G969" s="179" t="n">
        <x:v>167.83</x:v>
      </x:c>
      <x:c r="H969" s="180" t="n">
        <x:v>190638</x:v>
      </x:c>
      <x:c r="I969" s="177" t="str">
        <x:v>Nasdaq historical API</x:v>
      </x:c>
      <x:c r="J969" s="177" t="str">
        <x:v>live</x:v>
      </x:c>
      <x:c r="K969" s="177" t="str">
        <x:v>https://www.nasdaq.com/market-activity/etf/ppa/historical</x:v>
      </x:c>
    </x:row>
    <x:row r="970">
      <x:c r="A970" s="177" t="str">
        <x:v>PPA.US</x:v>
      </x:c>
      <x:c r="B970" s="178" t="n">
        <x:v>46224</x:v>
      </x:c>
      <x:c r="C970" s="179" t="n">
        <x:v>167.9</x:v>
      </x:c>
      <x:c r="D970" s="179" t="n">
        <x:v>169.9493</x:v>
      </x:c>
      <x:c r="E970" s="179" t="n">
        <x:v>166.27</x:v>
      </x:c>
      <x:c r="F970" s="179" t="n">
        <x:v>168.88</x:v>
      </x:c>
      <x:c r="G970" s="179" t="n">
        <x:v>168.88</x:v>
      </x:c>
      <x:c r="H970" s="180" t="n">
        <x:v>209662</x:v>
      </x:c>
      <x:c r="I970" s="177" t="str">
        <x:v>Nasdaq historical API</x:v>
      </x:c>
      <x:c r="J970" s="177" t="str">
        <x:v>live</x:v>
      </x:c>
      <x:c r="K970" s="177" t="str">
        <x:v>https://www.nasdaq.com/market-activity/etf/ppa/historical</x:v>
      </x:c>
    </x:row>
    <x:row r="971">
      <x:c r="A971" s="177" t="str">
        <x:v>PPA.US</x:v>
      </x:c>
      <x:c r="B971" s="178" t="n">
        <x:v>46225</x:v>
      </x:c>
      <x:c r="C971" s="179" t="n">
        <x:v>169.45</x:v>
      </x:c>
      <x:c r="D971" s="179" t="n">
        <x:v>171.21</x:v>
      </x:c>
      <x:c r="E971" s="179" t="n">
        <x:v>169.13</x:v>
      </x:c>
      <x:c r="F971" s="179" t="n">
        <x:v>170.2</x:v>
      </x:c>
      <x:c r="G971" s="179" t="n">
        <x:v>170.2</x:v>
      </x:c>
      <x:c r="H971" s="180" t="n">
        <x:v>172161</x:v>
      </x:c>
      <x:c r="I971" s="177" t="str">
        <x:v>Nasdaq historical API</x:v>
      </x:c>
      <x:c r="J971" s="177" t="str">
        <x:v>live</x:v>
      </x:c>
      <x:c r="K971" s="177" t="str">
        <x:v>https://www.nasdaq.com/market-activity/etf/ppa/historical</x:v>
      </x:c>
    </x:row>
    <x:row r="972">
      <x:c r="A972" s="177" t="str">
        <x:v>PPA.US</x:v>
      </x:c>
      <x:c r="B972" s="178" t="n">
        <x:v>46226</x:v>
      </x:c>
      <x:c r="C972" s="179" t="n">
        <x:v>170.69</x:v>
      </x:c>
      <x:c r="D972" s="179" t="n">
        <x:v>176.235</x:v>
      </x:c>
      <x:c r="E972" s="179" t="n">
        <x:v>170.69</x:v>
      </x:c>
      <x:c r="F972" s="179" t="n">
        <x:v>174.26</x:v>
      </x:c>
      <x:c r="G972" s="179" t="n">
        <x:v>174.26</x:v>
      </x:c>
      <x:c r="H972" s="180" t="n">
        <x:v>239465</x:v>
      </x:c>
      <x:c r="I972" s="177" t="str">
        <x:v>Nasdaq historical API</x:v>
      </x:c>
      <x:c r="J972" s="177" t="str">
        <x:v>live</x:v>
      </x:c>
      <x:c r="K972" s="177" t="str">
        <x:v>https://www.nasdaq.com/market-activity/etf/ppa/historical</x:v>
      </x:c>
    </x:row>
    <x:row r="973">
      <x:c r="A973" s="177" t="str">
        <x:v>PPA.US</x:v>
      </x:c>
      <x:c r="B973" s="178" t="n">
        <x:v>46227</x:v>
      </x:c>
      <x:c r="C973" s="179" t="n">
        <x:v>175.02</x:v>
      </x:c>
      <x:c r="D973" s="179" t="n">
        <x:v>176.605</x:v>
      </x:c>
      <x:c r="E973" s="179" t="n">
        <x:v>174.83</x:v>
      </x:c>
      <x:c r="F973" s="179" t="n">
        <x:v>175.26</x:v>
      </x:c>
      <x:c r="G973" s="179" t="n">
        <x:v>175.26</x:v>
      </x:c>
      <x:c r="H973" s="180" t="n">
        <x:v>189884</x:v>
      </x:c>
      <x:c r="I973" s="177" t="str">
        <x:v>Nasdaq historical API</x:v>
      </x:c>
      <x:c r="J973" s="177" t="str">
        <x:v>live</x:v>
      </x:c>
      <x:c r="K973" s="177" t="str">
        <x:v>https://www.nasdaq.com/market-activity/etf/ppa/historical</x:v>
      </x:c>
    </x:row>
    <x:row r="974">
      <x:c r="A974" s="177" t="str">
        <x:v>PPA.US</x:v>
      </x:c>
      <x:c r="B974" s="178" t="n">
        <x:v>46230</x:v>
      </x:c>
      <x:c r="C974" s="179" t="n">
        <x:v>176.8</x:v>
      </x:c>
      <x:c r="D974" s="179" t="n">
        <x:v>178.909</x:v>
      </x:c>
      <x:c r="E974" s="179" t="n">
        <x:v>175.37</x:v>
      </x:c>
      <x:c r="F974" s="179" t="n">
        <x:v>177.18</x:v>
      </x:c>
      <x:c r="G974" s="179" t="n">
        <x:v>177.18</x:v>
      </x:c>
      <x:c r="H974" s="180" t="n">
        <x:v>186522</x:v>
      </x:c>
      <x:c r="I974" s="177" t="str">
        <x:v>Nasdaq historical API</x:v>
      </x:c>
      <x:c r="J974" s="177" t="str">
        <x:v>live</x:v>
      </x:c>
      <x:c r="K974" s="177" t="str">
        <x:v>https://www.nasdaq.com/market-activity/etf/ppa/historical</x:v>
      </x:c>
    </x:row>
    <x:row r="975">
      <x:c r="A975" s="177" t="str">
        <x:v>PPA.US</x:v>
      </x:c>
      <x:c r="B975" s="178" t="n">
        <x:v>46231</x:v>
      </x:c>
      <x:c r="C975" s="179" t="n">
        <x:v>177.42</x:v>
      </x:c>
      <x:c r="D975" s="179" t="n">
        <x:v>177.8</x:v>
      </x:c>
      <x:c r="E975" s="179" t="n">
        <x:v>175.52</x:v>
      </x:c>
      <x:c r="F975" s="179" t="n">
        <x:v>177.66</x:v>
      </x:c>
      <x:c r="G975" s="179" t="n">
        <x:v>177.66</x:v>
      </x:c>
      <x:c r="H975" s="180" t="n">
        <x:v>158155</x:v>
      </x:c>
      <x:c r="I975" s="177" t="str">
        <x:v>Nasdaq historical API</x:v>
      </x:c>
      <x:c r="J975" s="177" t="str">
        <x:v>live</x:v>
      </x:c>
      <x:c r="K975" s="177" t="str">
        <x:v>https://www.nasdaq.com/market-activity/etf/ppa/historical</x:v>
      </x:c>
    </x:row>
    <x:row r="976">
      <x:c r="A976" s="177" t="str">
        <x:v>PPA.US</x:v>
      </x:c>
      <x:c r="B976" s="178" t="n">
        <x:v>46232</x:v>
      </x:c>
      <x:c r="C976" s="179" t="n">
        <x:v>177.38</x:v>
      </x:c>
      <x:c r="D976" s="179" t="n">
        <x:v>177.9446</x:v>
      </x:c>
      <x:c r="E976" s="179" t="n">
        <x:v>170.7001</x:v>
      </x:c>
      <x:c r="F976" s="179" t="n">
        <x:v>170.92</x:v>
      </x:c>
      <x:c r="G976" s="179" t="n">
        <x:v>170.92</x:v>
      </x:c>
      <x:c r="H976" s="180" t="n">
        <x:v>282353</x:v>
      </x:c>
      <x:c r="I976" s="177" t="str">
        <x:v>Nasdaq historical API</x:v>
      </x:c>
      <x:c r="J976" s="177" t="str">
        <x:v>live</x:v>
      </x:c>
      <x:c r="K976" s="177" t="str">
        <x:v>https://www.nasdaq.com/market-activity/etf/ppa/historical</x:v>
      </x:c>
    </x:row>
    <x:row r="977">
      <x:c r="A977" s="177" t="str">
        <x:v>PPA.US</x:v>
      </x:c>
      <x:c r="B977" s="178" t="n">
        <x:v>46233</x:v>
      </x:c>
      <x:c r="C977" s="179" t="n">
        <x:v>171.42</x:v>
      </x:c>
      <x:c r="D977" s="179" t="n">
        <x:v>172.8426</x:v>
      </x:c>
      <x:c r="E977" s="179" t="n">
        <x:v>169.09</x:v>
      </x:c>
      <x:c r="F977" s="179" t="n">
        <x:v>172.63</x:v>
      </x:c>
      <x:c r="G977" s="179" t="n">
        <x:v>172.63</x:v>
      </x:c>
      <x:c r="H977" s="180" t="n">
        <x:v>167300</x:v>
      </x:c>
      <x:c r="I977" s="177" t="str">
        <x:v>Nasdaq historical API</x:v>
      </x:c>
      <x:c r="J977" s="177" t="str">
        <x:v>live</x:v>
      </x:c>
      <x:c r="K977" s="177" t="str">
        <x:v>https://www.nasdaq.com/market-activity/etf/ppa/historical</x:v>
      </x:c>
    </x:row>
    <x:row r="978">
      <x:c r="A978" s="177" t="str">
        <x:v>PPA.US</x:v>
      </x:c>
      <x:c r="B978" s="178" t="n">
        <x:v>46234</x:v>
      </x:c>
      <x:c r="C978" s="179" t="n">
        <x:v>173.84</x:v>
      </x:c>
      <x:c r="D978" s="179" t="n">
        <x:v>175.23</x:v>
      </x:c>
      <x:c r="E978" s="179" t="n">
        <x:v>171.44</x:v>
      </x:c>
      <x:c r="F978" s="179" t="n">
        <x:v>174.44</x:v>
      </x:c>
      <x:c r="G978" s="179" t="n">
        <x:v>174.44</x:v>
      </x:c>
      <x:c r="H978" s="180" t="n">
        <x:v>136929</x:v>
      </x:c>
      <x:c r="I978" s="177" t="str">
        <x:v>Nasdaq historical API</x:v>
      </x:c>
      <x:c r="J978" s="177" t="str">
        <x:v>live</x:v>
      </x:c>
      <x:c r="K978" s="177" t="str">
        <x:v>https://www.nasdaq.com/market-activity/etf/ppa/historical</x:v>
      </x:c>
    </x:row>
    <x:row r="979">
      <x:c r="A979" s="177" t="str">
        <x:v>PPA.US</x:v>
      </x:c>
      <x:c r="B979" s="178" t="n">
        <x:v>46237</x:v>
      </x:c>
      <x:c r="C979" s="179" t="n">
        <x:v>175.27</x:v>
      </x:c>
      <x:c r="D979" s="179" t="n">
        <x:v>179.2</x:v>
      </x:c>
      <x:c r="E979" s="179" t="n">
        <x:v>175.18</x:v>
      </x:c>
      <x:c r="F979" s="179" t="n">
        <x:v>179.14</x:v>
      </x:c>
      <x:c r="G979" s="179" t="n">
        <x:v>179.14</x:v>
      </x:c>
      <x:c r="H979" s="180" t="n">
        <x:v>150404</x:v>
      </x:c>
      <x:c r="I979" s="177" t="str">
        <x:v>Nasdaq historical API</x:v>
      </x:c>
      <x:c r="J979" s="177" t="str">
        <x:v>live</x:v>
      </x:c>
      <x:c r="K979" s="177" t="str">
        <x:v>https://www.nasdaq.com/market-activity/etf/ppa/historical</x:v>
      </x:c>
    </x:row>
    <x:row r="980">
      <x:c r="A980" s="177" t="str">
        <x:v>PPA.US</x:v>
      </x:c>
      <x:c r="B980" s="178" t="n">
        <x:v>46238</x:v>
      </x:c>
      <x:c r="C980" s="179" t="n">
        <x:v>181.18</x:v>
      </x:c>
      <x:c r="D980" s="179" t="n">
        <x:v>184.26</x:v>
      </x:c>
      <x:c r="E980" s="179" t="n">
        <x:v>180.15</x:v>
      </x:c>
      <x:c r="F980" s="179" t="n">
        <x:v>183.54</x:v>
      </x:c>
      <x:c r="G980" s="179" t="n">
        <x:v>183.54</x:v>
      </x:c>
      <x:c r="H980" s="180" t="n">
        <x:v>195986</x:v>
      </x:c>
      <x:c r="I980" s="177" t="str">
        <x:v>Nasdaq historical API</x:v>
      </x:c>
      <x:c r="J980" s="177" t="str">
        <x:v>live</x:v>
      </x:c>
      <x:c r="K980" s="177" t="str">
        <x:v>https://www.nasdaq.com/market-activity/etf/ppa/historical</x:v>
      </x:c>
    </x:row>
    <x:row r="981">
      <x:c r="A981" s="177" t="str">
        <x:v>PPA.US</x:v>
      </x:c>
      <x:c r="B981" s="178" t="n">
        <x:v>46239</x:v>
      </x:c>
      <x:c r="C981" s="179" t="n">
        <x:v>184.49</x:v>
      </x:c>
      <x:c r="D981" s="179" t="n">
        <x:v>185.61</x:v>
      </x:c>
      <x:c r="E981" s="179" t="n">
        <x:v>183.02</x:v>
      </x:c>
      <x:c r="F981" s="179" t="n">
        <x:v>183.47</x:v>
      </x:c>
      <x:c r="G981" s="179" t="n">
        <x:v>183.47</x:v>
      </x:c>
      <x:c r="H981" s="180" t="n">
        <x:v>196487</x:v>
      </x:c>
      <x:c r="I981" s="177" t="str">
        <x:v>Nasdaq historical API</x:v>
      </x:c>
      <x:c r="J981" s="177" t="str">
        <x:v>live</x:v>
      </x:c>
      <x:c r="K981" s="177" t="str">
        <x:v>https://www.nasdaq.com/market-activity/etf/ppa/historical</x:v>
      </x:c>
    </x:row>
    <x:row r="982">
      <x:c r="A982" s="177" t="str">
        <x:v>PPA.US</x:v>
      </x:c>
      <x:c r="B982" s="178" t="n">
        <x:v>46240</x:v>
      </x:c>
      <x:c r="C982" s="179" t="n">
        <x:v>182.92</x:v>
      </x:c>
      <x:c r="D982" s="179" t="n">
        <x:v>185.68</x:v>
      </x:c>
      <x:c r="E982" s="179" t="n">
        <x:v>181.42</x:v>
      </x:c>
      <x:c r="F982" s="179" t="n">
        <x:v>181.96</x:v>
      </x:c>
      <x:c r="G982" s="179" t="n">
        <x:v>181.96</x:v>
      </x:c>
      <x:c r="H982" s="180" t="n">
        <x:v>184632</x:v>
      </x:c>
      <x:c r="I982" s="177" t="str">
        <x:v>Nasdaq historical API</x:v>
      </x:c>
      <x:c r="J982" s="177" t="str">
        <x:v>live</x:v>
      </x:c>
      <x:c r="K982" s="177" t="str">
        <x:v>https://www.nasdaq.com/market-activity/etf/ppa/historical</x:v>
      </x:c>
    </x:row>
    <x:row r="983">
      <x:c r="A983" s="177" t="str">
        <x:v>PPA.US</x:v>
      </x:c>
      <x:c r="B983" s="178" t="n">
        <x:v>46241</x:v>
      </x:c>
      <x:c r="C983" s="179" t="n">
        <x:v>182.83</x:v>
      </x:c>
      <x:c r="D983" s="179" t="n">
        <x:v>183.8</x:v>
      </x:c>
      <x:c r="E983" s="179" t="n">
        <x:v>180.504</x:v>
      </x:c>
      <x:c r="F983" s="179" t="n">
        <x:v>183.78</x:v>
      </x:c>
      <x:c r="G983" s="179" t="n">
        <x:v>183.78</x:v>
      </x:c>
      <x:c r="H983" s="180" t="n">
        <x:v>132706</x:v>
      </x:c>
      <x:c r="I983" s="177" t="str">
        <x:v>Nasdaq historical API</x:v>
      </x:c>
      <x:c r="J983" s="177" t="str">
        <x:v>live</x:v>
      </x:c>
      <x:c r="K983" s="177" t="str">
        <x:v>https://www.nasdaq.com/market-activity/etf/ppa/historical</x:v>
      </x:c>
    </x:row>
    <x:row r="984">
      <x:c r="A984" s="177" t="str">
        <x:v>PPA.US</x:v>
      </x:c>
      <x:c r="B984" s="178" t="n">
        <x:v>46244</x:v>
      </x:c>
      <x:c r="C984" s="179" t="n">
        <x:v>184.05</x:v>
      </x:c>
      <x:c r="D984" s="179" t="n">
        <x:v>185.54</x:v>
      </x:c>
      <x:c r="E984" s="179" t="n">
        <x:v>183.73</x:v>
      </x:c>
      <x:c r="F984" s="179" t="n">
        <x:v>184.02</x:v>
      </x:c>
      <x:c r="G984" s="179" t="n">
        <x:v>184.02</x:v>
      </x:c>
      <x:c r="H984" s="180" t="n">
        <x:v>144372</x:v>
      </x:c>
      <x:c r="I984" s="177" t="str">
        <x:v>Nasdaq historical API</x:v>
      </x:c>
      <x:c r="J984" s="177" t="str">
        <x:v>live</x:v>
      </x:c>
      <x:c r="K984" s="177" t="str">
        <x:v>https://www.nasdaq.com/market-activity/etf/ppa/historical</x:v>
      </x:c>
    </x:row>
    <x:row r="985">
      <x:c r="A985" s="177" t="str">
        <x:v>PPA.US</x:v>
      </x:c>
      <x:c r="B985" s="178" t="n">
        <x:v>46245</x:v>
      </x:c>
      <x:c r="C985" s="179" t="n">
        <x:v>183.62</x:v>
      </x:c>
      <x:c r="D985" s="179" t="n">
        <x:v>185.23</x:v>
      </x:c>
      <x:c r="E985" s="179" t="n">
        <x:v>183.47</x:v>
      </x:c>
      <x:c r="F985" s="179" t="n">
        <x:v>184.07</x:v>
      </x:c>
      <x:c r="G985" s="179" t="n">
        <x:v>184.07</x:v>
      </x:c>
      <x:c r="H985" s="180" t="n">
        <x:v>116791</x:v>
      </x:c>
      <x:c r="I985" s="177" t="str">
        <x:v>Nasdaq historical API</x:v>
      </x:c>
      <x:c r="J985" s="177" t="str">
        <x:v>live</x:v>
      </x:c>
      <x:c r="K985" s="177" t="str">
        <x:v>https://www.nasdaq.com/market-activity/etf/ppa/historical</x:v>
      </x:c>
    </x:row>
    <x:row r="986">
      <x:c r="A986" s="177" t="str">
        <x:v>PPA.US</x:v>
      </x:c>
      <x:c r="B986" s="178" t="n">
        <x:v>46246</x:v>
      </x:c>
      <x:c r="C986" s="179" t="n">
        <x:v>184.75</x:v>
      </x:c>
      <x:c r="D986" s="179" t="n">
        <x:v>185.25</x:v>
      </x:c>
      <x:c r="E986" s="179" t="n">
        <x:v>183.24</x:v>
      </x:c>
      <x:c r="F986" s="179" t="n">
        <x:v>184.46</x:v>
      </x:c>
      <x:c r="G986" s="179" t="n">
        <x:v>184.46</x:v>
      </x:c>
      <x:c r="H986" s="180" t="n">
        <x:v>143180</x:v>
      </x:c>
      <x:c r="I986" s="177" t="str">
        <x:v>Nasdaq historical API</x:v>
      </x:c>
      <x:c r="J986" s="177" t="str">
        <x:v>live</x:v>
      </x:c>
      <x:c r="K986" s="177" t="str">
        <x:v>https://www.nasdaq.com/market-activity/etf/ppa/historical</x:v>
      </x:c>
    </x:row>
    <x:row r="987">
      <x:c r="A987" s="177" t="str">
        <x:v>PPA.US</x:v>
      </x:c>
      <x:c r="B987" s="178" t="n">
        <x:v>46247</x:v>
      </x:c>
      <x:c r="C987" s="179" t="n">
        <x:v>184.78</x:v>
      </x:c>
      <x:c r="D987" s="179" t="n">
        <x:v>184.78</x:v>
      </x:c>
      <x:c r="E987" s="179" t="n">
        <x:v>182.27</x:v>
      </x:c>
      <x:c r="F987" s="179" t="n">
        <x:v>183.27</x:v>
      </x:c>
      <x:c r="G987" s="179" t="n">
        <x:v>183.27</x:v>
      </x:c>
      <x:c r="H987" s="180" t="n">
        <x:v>124223</x:v>
      </x:c>
      <x:c r="I987" s="177" t="str">
        <x:v>Nasdaq historical API</x:v>
      </x:c>
      <x:c r="J987" s="177" t="str">
        <x:v>live</x:v>
      </x:c>
      <x:c r="K987" s="177" t="str">
        <x:v>https://www.nasdaq.com/market-activity/etf/ppa/historical</x:v>
      </x:c>
    </x:row>
    <x:row r="988">
      <x:c r="A988" s="177" t="str">
        <x:v>PPA.US</x:v>
      </x:c>
      <x:c r="B988" s="178" t="n">
        <x:v>46248</x:v>
      </x:c>
      <x:c r="C988" s="179" t="n">
        <x:v>183.78</x:v>
      </x:c>
      <x:c r="D988" s="179" t="n">
        <x:v>185.09</x:v>
      </x:c>
      <x:c r="E988" s="179" t="n">
        <x:v>183.4501</x:v>
      </x:c>
      <x:c r="F988" s="179" t="n">
        <x:v>185.09</x:v>
      </x:c>
      <x:c r="G988" s="179" t="n">
        <x:v>185.09</x:v>
      </x:c>
      <x:c r="H988" s="180" t="n">
        <x:v>143271</x:v>
      </x:c>
      <x:c r="I988" s="177" t="str">
        <x:v>Nasdaq historical API</x:v>
      </x:c>
      <x:c r="J988" s="177" t="str">
        <x:v>live</x:v>
      </x:c>
      <x:c r="K988" s="177" t="str">
        <x:v>https://www.nasdaq.com/market-activity/etf/ppa/historical</x:v>
      </x:c>
    </x:row>
    <x:row r="989">
      <x:c r="A989" s="177" t="str">
        <x:v>PPA.US</x:v>
      </x:c>
      <x:c r="B989" s="178" t="n">
        <x:v>46251</x:v>
      </x:c>
      <x:c r="C989" s="179" t="n">
        <x:v>184.48</x:v>
      </x:c>
      <x:c r="D989" s="179" t="n">
        <x:v>185.0856</x:v>
      </x:c>
      <x:c r="E989" s="179" t="n">
        <x:v>183.06</x:v>
      </x:c>
      <x:c r="F989" s="179" t="n">
        <x:v>183.18</x:v>
      </x:c>
      <x:c r="G989" s="179" t="n">
        <x:v>183.18</x:v>
      </x:c>
      <x:c r="H989" s="180" t="n">
        <x:v>132923</x:v>
      </x:c>
      <x:c r="I989" s="177" t="str">
        <x:v>Nasdaq historical API</x:v>
      </x:c>
      <x:c r="J989" s="177" t="str">
        <x:v>live</x:v>
      </x:c>
      <x:c r="K989" s="177" t="str">
        <x:v>https://www.nasdaq.com/market-activity/etf/ppa/historical</x:v>
      </x:c>
    </x:row>
    <x:row r="990">
      <x:c r="A990" s="177" t="str">
        <x:v>PPA.US</x:v>
      </x:c>
      <x:c r="B990" s="178" t="n">
        <x:v>46252</x:v>
      </x:c>
      <x:c r="C990" s="179" t="n">
        <x:v>181.9</x:v>
      </x:c>
      <x:c r="D990" s="179" t="n">
        <x:v>183.02</x:v>
      </x:c>
      <x:c r="E990" s="179" t="n">
        <x:v>181.76</x:v>
      </x:c>
      <x:c r="F990" s="179" t="n">
        <x:v>182.56</x:v>
      </x:c>
      <x:c r="G990" s="179" t="n">
        <x:v>182.56</x:v>
      </x:c>
      <x:c r="H990" s="180" t="n">
        <x:v>111650</x:v>
      </x:c>
      <x:c r="I990" s="177" t="str">
        <x:v>Nasdaq historical API</x:v>
      </x:c>
      <x:c r="J990" s="177" t="str">
        <x:v>live</x:v>
      </x:c>
      <x:c r="K990" s="177" t="str">
        <x:v>https://www.nasdaq.com/market-activity/etf/ppa/historical</x:v>
      </x:c>
    </x:row>
    <x:row r="991">
      <x:c r="A991" s="177" t="str">
        <x:v>PPA.US</x:v>
      </x:c>
      <x:c r="B991" s="178" t="n">
        <x:v>46253</x:v>
      </x:c>
      <x:c r="C991" s="179" t="n">
        <x:v>183.12</x:v>
      </x:c>
      <x:c r="D991" s="179" t="n">
        <x:v>183.12</x:v>
      </x:c>
      <x:c r="E991" s="179" t="n">
        <x:v>179.31</x:v>
      </x:c>
      <x:c r="F991" s="179" t="n">
        <x:v>179.48</x:v>
      </x:c>
      <x:c r="G991" s="179" t="n">
        <x:v>179.48</x:v>
      </x:c>
      <x:c r="H991" s="180" t="n">
        <x:v>152095</x:v>
      </x:c>
      <x:c r="I991" s="177" t="str">
        <x:v>Nasdaq historical API</x:v>
      </x:c>
      <x:c r="J991" s="177" t="str">
        <x:v>live</x:v>
      </x:c>
      <x:c r="K991" s="177" t="str">
        <x:v>https://www.nasdaq.com/market-activity/etf/ppa/historical</x:v>
      </x:c>
    </x:row>
    <x:row r="992">
      <x:c r="A992" s="177" t="str">
        <x:v>PPA.US</x:v>
      </x:c>
      <x:c r="B992" s="178" t="n">
        <x:v>46254</x:v>
      </x:c>
      <x:c r="C992" s="179" t="n">
        <x:v>178.52</x:v>
      </x:c>
      <x:c r="D992" s="179" t="n">
        <x:v>178.52</x:v>
      </x:c>
      <x:c r="E992" s="179" t="n">
        <x:v>173.77</x:v>
      </x:c>
      <x:c r="F992" s="179" t="n">
        <x:v>173.77</x:v>
      </x:c>
      <x:c r="G992" s="179" t="n">
        <x:v>173.77</x:v>
      </x:c>
      <x:c r="H992" s="180" t="n">
        <x:v>190066</x:v>
      </x:c>
      <x:c r="I992" s="177" t="str">
        <x:v>Nasdaq historical API</x:v>
      </x:c>
      <x:c r="J992" s="177" t="str">
        <x:v>live</x:v>
      </x:c>
      <x:c r="K992" s="177" t="str">
        <x:v>https://www.nasdaq.com/market-activity/etf/ppa/historical</x:v>
      </x:c>
    </x:row>
    <x:row r="993">
      <x:c r="A993" s="177" t="str">
        <x:v>PPA.US</x:v>
      </x:c>
      <x:c r="B993" s="178" t="n">
        <x:v>46255</x:v>
      </x:c>
      <x:c r="C993" s="179" t="n">
        <x:v>174.81</x:v>
      </x:c>
      <x:c r="D993" s="179" t="n">
        <x:v>175.41</x:v>
      </x:c>
      <x:c r="E993" s="179" t="n">
        <x:v>173.4853</x:v>
      </x:c>
      <x:c r="F993" s="179" t="n">
        <x:v>173.67</x:v>
      </x:c>
      <x:c r="G993" s="179" t="n">
        <x:v>173.67</x:v>
      </x:c>
      <x:c r="H993" s="180" t="n">
        <x:v>449696</x:v>
      </x:c>
      <x:c r="I993" s="177" t="str">
        <x:v>Nasdaq historical API</x:v>
      </x:c>
      <x:c r="J993" s="177" t="str">
        <x:v>live</x:v>
      </x:c>
      <x:c r="K993" s="177" t="str">
        <x:v>https://www.nasdaq.com/market-activity/etf/ppa/historical</x:v>
      </x:c>
    </x:row>
    <x:row r="994">
      <x:c r="A994" s="177" t="str">
        <x:v>PPA.US</x:v>
      </x:c>
      <x:c r="B994" s="178" t="n">
        <x:v>46258</x:v>
      </x:c>
      <x:c r="C994" s="179" t="n">
        <x:v>173</x:v>
      </x:c>
      <x:c r="D994" s="179" t="n">
        <x:v>173</x:v>
      </x:c>
      <x:c r="E994" s="179" t="n">
        <x:v>170.48</x:v>
      </x:c>
      <x:c r="F994" s="179" t="n">
        <x:v>170.79</x:v>
      </x:c>
      <x:c r="G994" s="179" t="n">
        <x:v>170.79</x:v>
      </x:c>
      <x:c r="H994" s="180" t="n">
        <x:v>194920</x:v>
      </x:c>
      <x:c r="I994" s="177" t="str">
        <x:v>Nasdaq historical API</x:v>
      </x:c>
      <x:c r="J994" s="177" t="str">
        <x:v>live</x:v>
      </x:c>
      <x:c r="K994" s="177" t="str">
        <x:v>https://www.nasdaq.com/market-activity/etf/ppa/historical</x:v>
      </x:c>
    </x:row>
    <x:row r="995">
      <x:c r="A995" s="177" t="str">
        <x:v>PPA.US</x:v>
      </x:c>
      <x:c r="B995" s="178" t="n">
        <x:v>46259</x:v>
      </x:c>
      <x:c r="C995" s="179" t="n">
        <x:v>172.21</x:v>
      </x:c>
      <x:c r="D995" s="179" t="n">
        <x:v>172.365</x:v>
      </x:c>
      <x:c r="E995" s="179" t="n">
        <x:v>170.33</x:v>
      </x:c>
      <x:c r="F995" s="179" t="n">
        <x:v>170.62</x:v>
      </x:c>
      <x:c r="G995" s="179" t="n">
        <x:v>170.62</x:v>
      </x:c>
      <x:c r="H995" s="180" t="n">
        <x:v>138662</x:v>
      </x:c>
      <x:c r="I995" s="177" t="str">
        <x:v>Nasdaq historical API</x:v>
      </x:c>
      <x:c r="J995" s="177" t="str">
        <x:v>live</x:v>
      </x:c>
      <x:c r="K995" s="177" t="str">
        <x:v>https://www.nasdaq.com/market-activity/etf/ppa/historical</x:v>
      </x:c>
    </x:row>
    <x:row r="996">
      <x:c r="A996" s="177" t="str">
        <x:v>PPA.US</x:v>
      </x:c>
      <x:c r="B996" s="178" t="n">
        <x:v>46260</x:v>
      </x:c>
      <x:c r="C996" s="179" t="n">
        <x:v>170.87</x:v>
      </x:c>
      <x:c r="D996" s="179" t="n">
        <x:v>173.2</x:v>
      </x:c>
      <x:c r="E996" s="179" t="n">
        <x:v>170.87</x:v>
      </x:c>
      <x:c r="F996" s="179" t="n">
        <x:v>172.41</x:v>
      </x:c>
      <x:c r="G996" s="179" t="n">
        <x:v>172.41</x:v>
      </x:c>
      <x:c r="H996" s="180" t="n">
        <x:v>155775</x:v>
      </x:c>
      <x:c r="I996" s="177" t="str">
        <x:v>Nasdaq historical API</x:v>
      </x:c>
      <x:c r="J996" s="177" t="str">
        <x:v>live</x:v>
      </x:c>
      <x:c r="K996" s="177" t="str">
        <x:v>https://www.nasdaq.com/market-activity/etf/ppa/historical</x:v>
      </x:c>
    </x:row>
    <x:row r="997">
      <x:c r="A997" s="177" t="str">
        <x:v>USO.US</x:v>
      </x:c>
      <x:c r="B997" s="178" t="n">
        <x:v>46188</x:v>
      </x:c>
      <x:c r="C997" s="179" t="n">
        <x:v>119.84</x:v>
      </x:c>
      <x:c r="D997" s="179" t="n">
        <x:v>121.48</x:v>
      </x:c>
      <x:c r="E997" s="179" t="n">
        <x:v>119.02</x:v>
      </x:c>
      <x:c r="F997" s="179" t="n">
        <x:v>121.21</x:v>
      </x:c>
      <x:c r="G997" s="179" t="n">
        <x:v>121.21</x:v>
      </x:c>
      <x:c r="H997" s="180" t="n">
        <x:v>5839056</x:v>
      </x:c>
      <x:c r="I997" s="177" t="str">
        <x:v>Nasdaq historical API</x:v>
      </x:c>
      <x:c r="J997" s="177" t="str">
        <x:v>live</x:v>
      </x:c>
      <x:c r="K997" s="177" t="str">
        <x:v>https://www.nasdaq.com/market-activity/etf/uso/historical</x:v>
      </x:c>
    </x:row>
    <x:row r="998">
      <x:c r="A998" s="177" t="str">
        <x:v>USO.US</x:v>
      </x:c>
      <x:c r="B998" s="178" t="n">
        <x:v>46189</x:v>
      </x:c>
      <x:c r="C998" s="179" t="n">
        <x:v>116.34</x:v>
      </x:c>
      <x:c r="D998" s="179" t="n">
        <x:v>116.99</x:v>
      </x:c>
      <x:c r="E998" s="179" t="n">
        <x:v>113.31</x:v>
      </x:c>
      <x:c r="F998" s="179" t="n">
        <x:v>115.47</x:v>
      </x:c>
      <x:c r="G998" s="179" t="n">
        <x:v>115.47</x:v>
      </x:c>
      <x:c r="H998" s="180" t="n">
        <x:v>7728772</x:v>
      </x:c>
      <x:c r="I998" s="177" t="str">
        <x:v>Nasdaq historical API</x:v>
      </x:c>
      <x:c r="J998" s="177" t="str">
        <x:v>live</x:v>
      </x:c>
      <x:c r="K998" s="177" t="str">
        <x:v>https://www.nasdaq.com/market-activity/etf/uso/historical</x:v>
      </x:c>
    </x:row>
    <x:row r="999">
      <x:c r="A999" s="177" t="str">
        <x:v>USO.US</x:v>
      </x:c>
      <x:c r="B999" s="178" t="n">
        <x:v>46190</x:v>
      </x:c>
      <x:c r="C999" s="179" t="n">
        <x:v>115.44</x:v>
      </x:c>
      <x:c r="D999" s="179" t="n">
        <x:v>120</x:v>
      </x:c>
      <x:c r="E999" s="179" t="n">
        <x:v>114.13</x:v>
      </x:c>
      <x:c r="F999" s="179" t="n">
        <x:v>114.23</x:v>
      </x:c>
      <x:c r="G999" s="179" t="n">
        <x:v>114.23</x:v>
      </x:c>
      <x:c r="H999" s="180" t="n">
        <x:v>5504012</x:v>
      </x:c>
      <x:c r="I999" s="177" t="str">
        <x:v>Nasdaq historical API</x:v>
      </x:c>
      <x:c r="J999" s="177" t="str">
        <x:v>live</x:v>
      </x:c>
      <x:c r="K999" s="177" t="str">
        <x:v>https://www.nasdaq.com/market-activity/etf/uso/historical</x:v>
      </x:c>
    </x:row>
    <x:row r="1000">
      <x:c r="A1000" s="177" t="str">
        <x:v>USO.US</x:v>
      </x:c>
      <x:c r="B1000" s="178" t="n">
        <x:v>46191</x:v>
      </x:c>
      <x:c r="C1000" s="179" t="n">
        <x:v>112.47</x:v>
      </x:c>
      <x:c r="D1000" s="179" t="n">
        <x:v>115.33</x:v>
      </x:c>
      <x:c r="E1000" s="179" t="n">
        <x:v>110.4837</x:v>
      </x:c>
      <x:c r="F1000" s="179" t="n">
        <x:v>114.87</x:v>
      </x:c>
      <x:c r="G1000" s="179" t="n">
        <x:v>114.87</x:v>
      </x:c>
      <x:c r="H1000" s="180" t="n">
        <x:v>5560064</x:v>
      </x:c>
      <x:c r="I1000" s="177" t="str">
        <x:v>Nasdaq historical API</x:v>
      </x:c>
      <x:c r="J1000" s="177" t="str">
        <x:v>live</x:v>
      </x:c>
      <x:c r="K1000" s="177" t="str">
        <x:v>https://www.nasdaq.com/market-activity/etf/uso/historical</x:v>
      </x:c>
    </x:row>
    <x:row r="1001">
      <x:c r="A1001" s="177" t="str">
        <x:v>USO.US</x:v>
      </x:c>
      <x:c r="B1001" s="178" t="n">
        <x:v>46195</x:v>
      </x:c>
      <x:c r="C1001" s="179" t="n">
        <x:v>112.63</x:v>
      </x:c>
      <x:c r="D1001" s="179" t="n">
        <x:v>112.81</x:v>
      </x:c>
      <x:c r="E1001" s="179" t="n">
        <x:v>111.13</x:v>
      </x:c>
      <x:c r="F1001" s="179" t="n">
        <x:v>112.69</x:v>
      </x:c>
      <x:c r="G1001" s="179" t="n">
        <x:v>112.69</x:v>
      </x:c>
      <x:c r="H1001" s="180" t="n">
        <x:v>4524415</x:v>
      </x:c>
      <x:c r="I1001" s="177" t="str">
        <x:v>Nasdaq historical API</x:v>
      </x:c>
      <x:c r="J1001" s="177" t="str">
        <x:v>live</x:v>
      </x:c>
      <x:c r="K1001" s="177" t="str">
        <x:v>https://www.nasdaq.com/market-activity/etf/uso/historical</x:v>
      </x:c>
    </x:row>
    <x:row r="1002">
      <x:c r="A1002" s="177" t="str">
        <x:v>USO.US</x:v>
      </x:c>
      <x:c r="B1002" s="178" t="n">
        <x:v>46196</x:v>
      </x:c>
      <x:c r="C1002" s="179" t="n">
        <x:v>110.92</x:v>
      </x:c>
      <x:c r="D1002" s="179" t="n">
        <x:v>111.53</x:v>
      </x:c>
      <x:c r="E1002" s="179" t="n">
        <x:v>110.06</x:v>
      </x:c>
      <x:c r="F1002" s="179" t="n">
        <x:v>111.26</x:v>
      </x:c>
      <x:c r="G1002" s="179" t="n">
        <x:v>111.26</x:v>
      </x:c>
      <x:c r="H1002" s="180" t="n">
        <x:v>3153858</x:v>
      </x:c>
      <x:c r="I1002" s="177" t="str">
        <x:v>Nasdaq historical API</x:v>
      </x:c>
      <x:c r="J1002" s="177" t="str">
        <x:v>live</x:v>
      </x:c>
      <x:c r="K1002" s="177" t="str">
        <x:v>https://www.nasdaq.com/market-activity/etf/uso/historical</x:v>
      </x:c>
    </x:row>
    <x:row r="1003">
      <x:c r="A1003" s="177" t="str">
        <x:v>USO.US</x:v>
      </x:c>
      <x:c r="B1003" s="178" t="n">
        <x:v>46197</x:v>
      </x:c>
      <x:c r="C1003" s="179" t="n">
        <x:v>106.29</x:v>
      </x:c>
      <x:c r="D1003" s="179" t="n">
        <x:v>107.66</x:v>
      </x:c>
      <x:c r="E1003" s="179" t="n">
        <x:v>105.65</x:v>
      </x:c>
      <x:c r="F1003" s="179" t="n">
        <x:v>106.29</x:v>
      </x:c>
      <x:c r="G1003" s="179" t="n">
        <x:v>106.29</x:v>
      </x:c>
      <x:c r="H1003" s="180" t="n">
        <x:v>5035501</x:v>
      </x:c>
      <x:c r="I1003" s="177" t="str">
        <x:v>Nasdaq historical API</x:v>
      </x:c>
      <x:c r="J1003" s="177" t="str">
        <x:v>live</x:v>
      </x:c>
      <x:c r="K1003" s="177" t="str">
        <x:v>https://www.nasdaq.com/market-activity/etf/uso/historical</x:v>
      </x:c>
    </x:row>
    <x:row r="1004">
      <x:c r="A1004" s="177" t="str">
        <x:v>USO.US</x:v>
      </x:c>
      <x:c r="B1004" s="178" t="n">
        <x:v>46198</x:v>
      </x:c>
      <x:c r="C1004" s="179" t="n">
        <x:v>106.03</x:v>
      </x:c>
      <x:c r="D1004" s="179" t="n">
        <x:v>110.05</x:v>
      </x:c>
      <x:c r="E1004" s="179" t="n">
        <x:v>105.865</x:v>
      </x:c>
      <x:c r="F1004" s="179" t="n">
        <x:v>109.31</x:v>
      </x:c>
      <x:c r="G1004" s="179" t="n">
        <x:v>109.31</x:v>
      </x:c>
      <x:c r="H1004" s="180" t="n">
        <x:v>6205986</x:v>
      </x:c>
      <x:c r="I1004" s="177" t="str">
        <x:v>Nasdaq historical API</x:v>
      </x:c>
      <x:c r="J1004" s="177" t="str">
        <x:v>live</x:v>
      </x:c>
      <x:c r="K1004" s="177" t="str">
        <x:v>https://www.nasdaq.com/market-activity/etf/uso/historical</x:v>
      </x:c>
    </x:row>
    <x:row r="1005">
      <x:c r="A1005" s="177" t="str">
        <x:v>USO.US</x:v>
      </x:c>
      <x:c r="B1005" s="178" t="n">
        <x:v>46199</x:v>
      </x:c>
      <x:c r="C1005" s="179" t="n">
        <x:v>105.83</x:v>
      </x:c>
      <x:c r="D1005" s="179" t="n">
        <x:v>106.17</x:v>
      </x:c>
      <x:c r="E1005" s="179" t="n">
        <x:v>104.07</x:v>
      </x:c>
      <x:c r="F1005" s="179" t="n">
        <x:v>105.48</x:v>
      </x:c>
      <x:c r="G1005" s="179" t="n">
        <x:v>105.48</x:v>
      </x:c>
      <x:c r="H1005" s="180" t="n">
        <x:v>9624470</x:v>
      </x:c>
      <x:c r="I1005" s="177" t="str">
        <x:v>Nasdaq historical API</x:v>
      </x:c>
      <x:c r="J1005" s="177" t="str">
        <x:v>live</x:v>
      </x:c>
      <x:c r="K1005" s="177" t="str">
        <x:v>https://www.nasdaq.com/market-activity/etf/uso/historical</x:v>
      </x:c>
    </x:row>
    <x:row r="1006">
      <x:c r="A1006" s="177" t="str">
        <x:v>USO.US</x:v>
      </x:c>
      <x:c r="B1006" s="178" t="n">
        <x:v>46202</x:v>
      </x:c>
      <x:c r="C1006" s="179" t="n">
        <x:v>106.65</x:v>
      </x:c>
      <x:c r="D1006" s="179" t="n">
        <x:v>107.99</x:v>
      </x:c>
      <x:c r="E1006" s="179" t="n">
        <x:v>106.19</x:v>
      </x:c>
      <x:c r="F1006" s="179" t="n">
        <x:v>107.08</x:v>
      </x:c>
      <x:c r="G1006" s="179" t="n">
        <x:v>107.08</x:v>
      </x:c>
      <x:c r="H1006" s="180" t="n">
        <x:v>3173336</x:v>
      </x:c>
      <x:c r="I1006" s="177" t="str">
        <x:v>Nasdaq historical API</x:v>
      </x:c>
      <x:c r="J1006" s="177" t="str">
        <x:v>live</x:v>
      </x:c>
      <x:c r="K1006" s="177" t="str">
        <x:v>https://www.nasdaq.com/market-activity/etf/uso/historical</x:v>
      </x:c>
    </x:row>
    <x:row r="1007">
      <x:c r="A1007" s="177" t="str">
        <x:v>USO.US</x:v>
      </x:c>
      <x:c r="B1007" s="178" t="n">
        <x:v>46203</x:v>
      </x:c>
      <x:c r="C1007" s="179" t="n">
        <x:v>108.15</x:v>
      </x:c>
      <x:c r="D1007" s="179" t="n">
        <x:v>108.15</x:v>
      </x:c>
      <x:c r="E1007" s="179" t="n">
        <x:v>105.12</x:v>
      </x:c>
      <x:c r="F1007" s="179" t="n">
        <x:v>106.44</x:v>
      </x:c>
      <x:c r="G1007" s="179" t="n">
        <x:v>106.44</x:v>
      </x:c>
      <x:c r="H1007" s="180" t="n">
        <x:v>3736471</x:v>
      </x:c>
      <x:c r="I1007" s="177" t="str">
        <x:v>Nasdaq historical API</x:v>
      </x:c>
      <x:c r="J1007" s="177" t="str">
        <x:v>live</x:v>
      </x:c>
      <x:c r="K1007" s="177" t="str">
        <x:v>https://www.nasdaq.com/market-activity/etf/uso/historical</x:v>
      </x:c>
    </x:row>
    <x:row r="1008">
      <x:c r="A1008" s="177" t="str">
        <x:v>USO.US</x:v>
      </x:c>
      <x:c r="B1008" s="178" t="n">
        <x:v>46204</x:v>
      </x:c>
      <x:c r="C1008" s="179" t="n">
        <x:v>104.55</x:v>
      </x:c>
      <x:c r="D1008" s="179" t="n">
        <x:v>105</x:v>
      </x:c>
      <x:c r="E1008" s="179" t="n">
        <x:v>103.145</x:v>
      </x:c>
      <x:c r="F1008" s="179" t="n">
        <x:v>103.27</x:v>
      </x:c>
      <x:c r="G1008" s="179" t="n">
        <x:v>103.27</x:v>
      </x:c>
      <x:c r="H1008" s="180" t="n">
        <x:v>3111294</x:v>
      </x:c>
      <x:c r="I1008" s="177" t="str">
        <x:v>Nasdaq historical API</x:v>
      </x:c>
      <x:c r="J1008" s="177" t="str">
        <x:v>live</x:v>
      </x:c>
      <x:c r="K1008" s="177" t="str">
        <x:v>https://www.nasdaq.com/market-activity/etf/uso/historical</x:v>
      </x:c>
    </x:row>
    <x:row r="1009">
      <x:c r="A1009" s="177" t="str">
        <x:v>USO.US</x:v>
      </x:c>
      <x:c r="B1009" s="178" t="n">
        <x:v>46205</x:v>
      </x:c>
      <x:c r="C1009" s="179" t="n">
        <x:v>102.85</x:v>
      </x:c>
      <x:c r="D1009" s="179" t="n">
        <x:v>104.46</x:v>
      </x:c>
      <x:c r="E1009" s="179" t="n">
        <x:v>102.42</x:v>
      </x:c>
      <x:c r="F1009" s="179" t="n">
        <x:v>103.98</x:v>
      </x:c>
      <x:c r="G1009" s="179" t="n">
        <x:v>103.98</x:v>
      </x:c>
      <x:c r="H1009" s="180" t="n">
        <x:v>2212654</x:v>
      </x:c>
      <x:c r="I1009" s="177" t="str">
        <x:v>Nasdaq historical API</x:v>
      </x:c>
      <x:c r="J1009" s="177" t="str">
        <x:v>live</x:v>
      </x:c>
      <x:c r="K1009" s="177" t="str">
        <x:v>https://www.nasdaq.com/market-activity/etf/uso/historical</x:v>
      </x:c>
    </x:row>
    <x:row r="1010">
      <x:c r="A1010" s="177" t="str">
        <x:v>USO.US</x:v>
      </x:c>
      <x:c r="B1010" s="178" t="n">
        <x:v>46209</x:v>
      </x:c>
      <x:c r="C1010" s="179" t="n">
        <x:v>104.53</x:v>
      </x:c>
      <x:c r="D1010" s="179" t="n">
        <x:v>105.02</x:v>
      </x:c>
      <x:c r="E1010" s="179" t="n">
        <x:v>103.66</x:v>
      </x:c>
      <x:c r="F1010" s="179" t="n">
        <x:v>104.35</x:v>
      </x:c>
      <x:c r="G1010" s="179" t="n">
        <x:v>104.35</x:v>
      </x:c>
      <x:c r="H1010" s="180" t="n">
        <x:v>1635931</x:v>
      </x:c>
      <x:c r="I1010" s="177" t="str">
        <x:v>Nasdaq historical API</x:v>
      </x:c>
      <x:c r="J1010" s="177" t="str">
        <x:v>live</x:v>
      </x:c>
      <x:c r="K1010" s="177" t="str">
        <x:v>https://www.nasdaq.com/market-activity/etf/uso/historical</x:v>
      </x:c>
    </x:row>
    <x:row r="1011">
      <x:c r="A1011" s="177" t="str">
        <x:v>USO.US</x:v>
      </x:c>
      <x:c r="B1011" s="178" t="n">
        <x:v>46210</x:v>
      </x:c>
      <x:c r="C1011" s="179" t="n">
        <x:v>105.67</x:v>
      </x:c>
      <x:c r="D1011" s="179" t="n">
        <x:v>109.84</x:v>
      </x:c>
      <x:c r="E1011" s="179" t="n">
        <x:v>105.49</x:v>
      </x:c>
      <x:c r="F1011" s="179" t="n">
        <x:v>108.92</x:v>
      </x:c>
      <x:c r="G1011" s="179" t="n">
        <x:v>108.92</x:v>
      </x:c>
      <x:c r="H1011" s="180" t="n">
        <x:v>7307115</x:v>
      </x:c>
      <x:c r="I1011" s="177" t="str">
        <x:v>Nasdaq historical API</x:v>
      </x:c>
      <x:c r="J1011" s="177" t="str">
        <x:v>live</x:v>
      </x:c>
      <x:c r="K1011" s="177" t="str">
        <x:v>https://www.nasdaq.com/market-activity/etf/uso/historical</x:v>
      </x:c>
    </x:row>
    <x:row r="1012">
      <x:c r="A1012" s="177" t="str">
        <x:v>USO.US</x:v>
      </x:c>
      <x:c r="B1012" s="178" t="n">
        <x:v>46211</x:v>
      </x:c>
      <x:c r="C1012" s="179" t="n">
        <x:v>112.36</x:v>
      </x:c>
      <x:c r="D1012" s="179" t="n">
        <x:v>115</x:v>
      </x:c>
      <x:c r="E1012" s="179" t="n">
        <x:v>110.95</x:v>
      </x:c>
      <x:c r="F1012" s="179" t="n">
        <x:v>112.21</x:v>
      </x:c>
      <x:c r="G1012" s="179" t="n">
        <x:v>112.21</x:v>
      </x:c>
      <x:c r="H1012" s="180" t="n">
        <x:v>14148930</x:v>
      </x:c>
      <x:c r="I1012" s="177" t="str">
        <x:v>Nasdaq historical API</x:v>
      </x:c>
      <x:c r="J1012" s="177" t="str">
        <x:v>live</x:v>
      </x:c>
      <x:c r="K1012" s="177" t="str">
        <x:v>https://www.nasdaq.com/market-activity/etf/uso/historical</x:v>
      </x:c>
    </x:row>
    <x:row r="1013">
      <x:c r="A1013" s="177" t="str">
        <x:v>USO.US</x:v>
      </x:c>
      <x:c r="B1013" s="178" t="n">
        <x:v>46212</x:v>
      </x:c>
      <x:c r="C1013" s="179" t="n">
        <x:v>110.84</x:v>
      </x:c>
      <x:c r="D1013" s="179" t="n">
        <x:v>110.9</x:v>
      </x:c>
      <x:c r="E1013" s="179" t="n">
        <x:v>108.38</x:v>
      </x:c>
      <x:c r="F1013" s="179" t="n">
        <x:v>109.01</x:v>
      </x:c>
      <x:c r="G1013" s="179" t="n">
        <x:v>109.01</x:v>
      </x:c>
      <x:c r="H1013" s="180" t="n">
        <x:v>5521945</x:v>
      </x:c>
      <x:c r="I1013" s="177" t="str">
        <x:v>Nasdaq historical API</x:v>
      </x:c>
      <x:c r="J1013" s="177" t="str">
        <x:v>live</x:v>
      </x:c>
      <x:c r="K1013" s="177" t="str">
        <x:v>https://www.nasdaq.com/market-activity/etf/uso/historical</x:v>
      </x:c>
    </x:row>
    <x:row r="1014">
      <x:c r="A1014" s="177" t="str">
        <x:v>USO.US</x:v>
      </x:c>
      <x:c r="B1014" s="178" t="n">
        <x:v>46213</x:v>
      </x:c>
      <x:c r="C1014" s="179" t="n">
        <x:v>109.31</x:v>
      </x:c>
      <x:c r="D1014" s="179" t="n">
        <x:v>110.9</x:v>
      </x:c>
      <x:c r="E1014" s="179" t="n">
        <x:v>107.49</x:v>
      </x:c>
      <x:c r="F1014" s="179" t="n">
        <x:v>108.7</x:v>
      </x:c>
      <x:c r="G1014" s="179" t="n">
        <x:v>108.7</x:v>
      </x:c>
      <x:c r="H1014" s="180" t="n">
        <x:v>4488381</x:v>
      </x:c>
      <x:c r="I1014" s="177" t="str">
        <x:v>Nasdaq historical API</x:v>
      </x:c>
      <x:c r="J1014" s="177" t="str">
        <x:v>live</x:v>
      </x:c>
      <x:c r="K1014" s="177" t="str">
        <x:v>https://www.nasdaq.com/market-activity/etf/uso/historical</x:v>
      </x:c>
    </x:row>
    <x:row r="1015">
      <x:c r="A1015" s="177" t="str">
        <x:v>USO.US</x:v>
      </x:c>
      <x:c r="B1015" s="178" t="n">
        <x:v>46216</x:v>
      </x:c>
      <x:c r="C1015" s="179" t="n">
        <x:v>111.885</x:v>
      </x:c>
      <x:c r="D1015" s="179" t="n">
        <x:v>119.045</x:v>
      </x:c>
      <x:c r="E1015" s="179" t="n">
        <x:v>111.71</x:v>
      </x:c>
      <x:c r="F1015" s="179" t="n">
        <x:v>117.79</x:v>
      </x:c>
      <x:c r="G1015" s="179" t="n">
        <x:v>117.79</x:v>
      </x:c>
      <x:c r="H1015" s="180" t="n">
        <x:v>13024330</x:v>
      </x:c>
      <x:c r="I1015" s="177" t="str">
        <x:v>Nasdaq historical API</x:v>
      </x:c>
      <x:c r="J1015" s="177" t="str">
        <x:v>live</x:v>
      </x:c>
      <x:c r="K1015" s="177" t="str">
        <x:v>https://www.nasdaq.com/market-activity/etf/uso/historical</x:v>
      </x:c>
    </x:row>
    <x:row r="1016">
      <x:c r="A1016" s="177" t="str">
        <x:v>USO.US</x:v>
      </x:c>
      <x:c r="B1016" s="178" t="n">
        <x:v>46217</x:v>
      </x:c>
      <x:c r="C1016" s="179" t="n">
        <x:v>120.65</x:v>
      </x:c>
      <x:c r="D1016" s="179" t="n">
        <x:v>121.37</x:v>
      </x:c>
      <x:c r="E1016" s="179" t="n">
        <x:v>117.73</x:v>
      </x:c>
      <x:c r="F1016" s="179" t="n">
        <x:v>120.17</x:v>
      </x:c>
      <x:c r="G1016" s="179" t="n">
        <x:v>120.17</x:v>
      </x:c>
      <x:c r="H1016" s="180" t="n">
        <x:v>10211270</x:v>
      </x:c>
      <x:c r="I1016" s="177" t="str">
        <x:v>Nasdaq historical API</x:v>
      </x:c>
      <x:c r="J1016" s="177" t="str">
        <x:v>live</x:v>
      </x:c>
      <x:c r="K1016" s="177" t="str">
        <x:v>https://www.nasdaq.com/market-activity/etf/uso/historical</x:v>
      </x:c>
    </x:row>
    <x:row r="1017">
      <x:c r="A1017" s="177" t="str">
        <x:v>USO.US</x:v>
      </x:c>
      <x:c r="B1017" s="178" t="n">
        <x:v>46218</x:v>
      </x:c>
      <x:c r="C1017" s="179" t="n">
        <x:v>121.45</x:v>
      </x:c>
      <x:c r="D1017" s="179" t="n">
        <x:v>121.87</x:v>
      </x:c>
      <x:c r="E1017" s="179" t="n">
        <x:v>118.35</x:v>
      </x:c>
      <x:c r="F1017" s="179" t="n">
        <x:v>121.38</x:v>
      </x:c>
      <x:c r="G1017" s="179" t="n">
        <x:v>121.38</x:v>
      </x:c>
      <x:c r="H1017" s="180" t="n">
        <x:v>6332508</x:v>
      </x:c>
      <x:c r="I1017" s="177" t="str">
        <x:v>Nasdaq historical API</x:v>
      </x:c>
      <x:c r="J1017" s="177" t="str">
        <x:v>live</x:v>
      </x:c>
      <x:c r="K1017" s="177" t="str">
        <x:v>https://www.nasdaq.com/market-activity/etf/uso/historical</x:v>
      </x:c>
    </x:row>
    <x:row r="1018">
      <x:c r="A1018" s="177" t="str">
        <x:v>USO.US</x:v>
      </x:c>
      <x:c r="B1018" s="178" t="n">
        <x:v>46219</x:v>
      </x:c>
      <x:c r="C1018" s="179" t="n">
        <x:v>121.21</x:v>
      </x:c>
      <x:c r="D1018" s="179" t="n">
        <x:v>121.43</x:v>
      </x:c>
      <x:c r="E1018" s="179" t="n">
        <x:v>118.7</x:v>
      </x:c>
      <x:c r="F1018" s="179" t="n">
        <x:v>119.3</x:v>
      </x:c>
      <x:c r="G1018" s="179" t="n">
        <x:v>119.3</x:v>
      </x:c>
      <x:c r="H1018" s="180" t="n">
        <x:v>3993118</x:v>
      </x:c>
      <x:c r="I1018" s="177" t="str">
        <x:v>Nasdaq historical API</x:v>
      </x:c>
      <x:c r="J1018" s="177" t="str">
        <x:v>live</x:v>
      </x:c>
      <x:c r="K1018" s="177" t="str">
        <x:v>https://www.nasdaq.com/market-activity/etf/uso/historical</x:v>
      </x:c>
    </x:row>
    <x:row r="1019">
      <x:c r="A1019" s="177" t="str">
        <x:v>USO.US</x:v>
      </x:c>
      <x:c r="B1019" s="178" t="n">
        <x:v>46220</x:v>
      </x:c>
      <x:c r="C1019" s="179" t="n">
        <x:v>123.2</x:v>
      </x:c>
      <x:c r="D1019" s="179" t="n">
        <x:v>124.88</x:v>
      </x:c>
      <x:c r="E1019" s="179" t="n">
        <x:v>121.45</x:v>
      </x:c>
      <x:c r="F1019" s="179" t="n">
        <x:v>123.96</x:v>
      </x:c>
      <x:c r="G1019" s="179" t="n">
        <x:v>123.96</x:v>
      </x:c>
      <x:c r="H1019" s="180" t="n">
        <x:v>5953863</x:v>
      </x:c>
      <x:c r="I1019" s="177" t="str">
        <x:v>Nasdaq historical API</x:v>
      </x:c>
      <x:c r="J1019" s="177" t="str">
        <x:v>live</x:v>
      </x:c>
      <x:c r="K1019" s="177" t="str">
        <x:v>https://www.nasdaq.com/market-activity/etf/uso/historical</x:v>
      </x:c>
    </x:row>
    <x:row r="1020">
      <x:c r="A1020" s="177" t="str">
        <x:v>USO.US</x:v>
      </x:c>
      <x:c r="B1020" s="178" t="n">
        <x:v>46223</x:v>
      </x:c>
      <x:c r="C1020" s="179" t="n">
        <x:v>123.78</x:v>
      </x:c>
      <x:c r="D1020" s="179" t="n">
        <x:v>126.57</x:v>
      </x:c>
      <x:c r="E1020" s="179" t="n">
        <x:v>123.4401</x:v>
      </x:c>
      <x:c r="F1020" s="179" t="n">
        <x:v>125.51</x:v>
      </x:c>
      <x:c r="G1020" s="179" t="n">
        <x:v>125.51</x:v>
      </x:c>
      <x:c r="H1020" s="180" t="n">
        <x:v>6696130</x:v>
      </x:c>
      <x:c r="I1020" s="177" t="str">
        <x:v>Nasdaq historical API</x:v>
      </x:c>
      <x:c r="J1020" s="177" t="str">
        <x:v>live</x:v>
      </x:c>
      <x:c r="K1020" s="177" t="str">
        <x:v>https://www.nasdaq.com/market-activity/etf/uso/historical</x:v>
      </x:c>
    </x:row>
    <x:row r="1021">
      <x:c r="A1021" s="177" t="str">
        <x:v>USO.US</x:v>
      </x:c>
      <x:c r="B1021" s="178" t="n">
        <x:v>46224</x:v>
      </x:c>
      <x:c r="C1021" s="179" t="n">
        <x:v>128.92</x:v>
      </x:c>
      <x:c r="D1021" s="179" t="n">
        <x:v>129.4</x:v>
      </x:c>
      <x:c r="E1021" s="179" t="n">
        <x:v>127.5</x:v>
      </x:c>
      <x:c r="F1021" s="179" t="n">
        <x:v>128.85</x:v>
      </x:c>
      <x:c r="G1021" s="179" t="n">
        <x:v>128.85</x:v>
      </x:c>
      <x:c r="H1021" s="180" t="n">
        <x:v>6079709</x:v>
      </x:c>
      <x:c r="I1021" s="177" t="str">
        <x:v>Nasdaq historical API</x:v>
      </x:c>
      <x:c r="J1021" s="177" t="str">
        <x:v>live</x:v>
      </x:c>
      <x:c r="K1021" s="177" t="str">
        <x:v>https://www.nasdaq.com/market-activity/etf/uso/historical</x:v>
      </x:c>
    </x:row>
    <x:row r="1022">
      <x:c r="A1022" s="177" t="str">
        <x:v>USO.US</x:v>
      </x:c>
      <x:c r="B1022" s="178" t="n">
        <x:v>46225</x:v>
      </x:c>
      <x:c r="C1022" s="179" t="n">
        <x:v>131.42</x:v>
      </x:c>
      <x:c r="D1022" s="179" t="n">
        <x:v>132.91</x:v>
      </x:c>
      <x:c r="E1022" s="179" t="n">
        <x:v>130.59</x:v>
      </x:c>
      <x:c r="F1022" s="179" t="n">
        <x:v>131.68</x:v>
      </x:c>
      <x:c r="G1022" s="179" t="n">
        <x:v>131.68</x:v>
      </x:c>
      <x:c r="H1022" s="180" t="n">
        <x:v>6708182</x:v>
      </x:c>
      <x:c r="I1022" s="177" t="str">
        <x:v>Nasdaq historical API</x:v>
      </x:c>
      <x:c r="J1022" s="177" t="str">
        <x:v>live</x:v>
      </x:c>
      <x:c r="K1022" s="177" t="str">
        <x:v>https://www.nasdaq.com/market-activity/etf/uso/historical</x:v>
      </x:c>
    </x:row>
    <x:row r="1023">
      <x:c r="A1023" s="177" t="str">
        <x:v>USO.US</x:v>
      </x:c>
      <x:c r="B1023" s="178" t="n">
        <x:v>46226</x:v>
      </x:c>
      <x:c r="C1023" s="179" t="n">
        <x:v>138.52</x:v>
      </x:c>
      <x:c r="D1023" s="179" t="n">
        <x:v>142.33</x:v>
      </x:c>
      <x:c r="E1023" s="179" t="n">
        <x:v>138.145</x:v>
      </x:c>
      <x:c r="F1023" s="179" t="n">
        <x:v>139.49</x:v>
      </x:c>
      <x:c r="G1023" s="179" t="n">
        <x:v>139.49</x:v>
      </x:c>
      <x:c r="H1023" s="180" t="n">
        <x:v>12732070</x:v>
      </x:c>
      <x:c r="I1023" s="177" t="str">
        <x:v>Nasdaq historical API</x:v>
      </x:c>
      <x:c r="J1023" s="177" t="str">
        <x:v>live</x:v>
      </x:c>
      <x:c r="K1023" s="177" t="str">
        <x:v>https://www.nasdaq.com/market-activity/etf/uso/historical</x:v>
      </x:c>
    </x:row>
    <x:row r="1024">
      <x:c r="A1024" s="177" t="str">
        <x:v>USO.US</x:v>
      </x:c>
      <x:c r="B1024" s="178" t="n">
        <x:v>46227</x:v>
      </x:c>
      <x:c r="C1024" s="179" t="n">
        <x:v>137.72</x:v>
      </x:c>
      <x:c r="D1024" s="179" t="n">
        <x:v>137.81</x:v>
      </x:c>
      <x:c r="E1024" s="179" t="n">
        <x:v>133.53</x:v>
      </x:c>
      <x:c r="F1024" s="179" t="n">
        <x:v>136.69</x:v>
      </x:c>
      <x:c r="G1024" s="179" t="n">
        <x:v>136.69</x:v>
      </x:c>
      <x:c r="H1024" s="180" t="n">
        <x:v>9036283</x:v>
      </x:c>
      <x:c r="I1024" s="177" t="str">
        <x:v>Nasdaq historical API</x:v>
      </x:c>
      <x:c r="J1024" s="177" t="str">
        <x:v>live</x:v>
      </x:c>
      <x:c r="K1024" s="177" t="str">
        <x:v>https://www.nasdaq.com/market-activity/etf/uso/historical</x:v>
      </x:c>
    </x:row>
    <x:row r="1025">
      <x:c r="A1025" s="177" t="str">
        <x:v>USO.US</x:v>
      </x:c>
      <x:c r="B1025" s="178" t="n">
        <x:v>46230</x:v>
      </x:c>
      <x:c r="C1025" s="179" t="n">
        <x:v>128.655</x:v>
      </x:c>
      <x:c r="D1025" s="179" t="n">
        <x:v>128.66</x:v>
      </x:c>
      <x:c r="E1025" s="179" t="n">
        <x:v>124.58</x:v>
      </x:c>
      <x:c r="F1025" s="179" t="n">
        <x:v>124.76</x:v>
      </x:c>
      <x:c r="G1025" s="179" t="n">
        <x:v>124.76</x:v>
      </x:c>
      <x:c r="H1025" s="180" t="n">
        <x:v>9422538</x:v>
      </x:c>
      <x:c r="I1025" s="177" t="str">
        <x:v>Nasdaq historical API</x:v>
      </x:c>
      <x:c r="J1025" s="177" t="str">
        <x:v>live</x:v>
      </x:c>
      <x:c r="K1025" s="177" t="str">
        <x:v>https://www.nasdaq.com/market-activity/etf/uso/historical</x:v>
      </x:c>
    </x:row>
    <x:row r="1026">
      <x:c r="A1026" s="177" t="str">
        <x:v>USO.US</x:v>
      </x:c>
      <x:c r="B1026" s="178" t="n">
        <x:v>46231</x:v>
      </x:c>
      <x:c r="C1026" s="179" t="n">
        <x:v>123.67</x:v>
      </x:c>
      <x:c r="D1026" s="179" t="n">
        <x:v>124.5458</x:v>
      </x:c>
      <x:c r="E1026" s="179" t="n">
        <x:v>118.48</x:v>
      </x:c>
      <x:c r="F1026" s="179" t="n">
        <x:v>120.49</x:v>
      </x:c>
      <x:c r="G1026" s="179" t="n">
        <x:v>120.49</x:v>
      </x:c>
      <x:c r="H1026" s="180" t="n">
        <x:v>8187062</x:v>
      </x:c>
      <x:c r="I1026" s="177" t="str">
        <x:v>Nasdaq historical API</x:v>
      </x:c>
      <x:c r="J1026" s="177" t="str">
        <x:v>live</x:v>
      </x:c>
      <x:c r="K1026" s="177" t="str">
        <x:v>https://www.nasdaq.com/market-activity/etf/uso/historical</x:v>
      </x:c>
    </x:row>
    <x:row r="1027">
      <x:c r="A1027" s="177" t="str">
        <x:v>USO.US</x:v>
      </x:c>
      <x:c r="B1027" s="178" t="n">
        <x:v>46232</x:v>
      </x:c>
      <x:c r="C1027" s="179" t="n">
        <x:v>128.46</x:v>
      </x:c>
      <x:c r="D1027" s="179" t="n">
        <x:v>130.3</x:v>
      </x:c>
      <x:c r="E1027" s="179" t="n">
        <x:v>128.011</x:v>
      </x:c>
      <x:c r="F1027" s="179" t="n">
        <x:v>129.31</x:v>
      </x:c>
      <x:c r="G1027" s="179" t="n">
        <x:v>129.31</x:v>
      </x:c>
      <x:c r="H1027" s="180" t="n">
        <x:v>7865631</x:v>
      </x:c>
      <x:c r="I1027" s="177" t="str">
        <x:v>Nasdaq historical API</x:v>
      </x:c>
      <x:c r="J1027" s="177" t="str">
        <x:v>live</x:v>
      </x:c>
      <x:c r="K1027" s="177" t="str">
        <x:v>https://www.nasdaq.com/market-activity/etf/uso/historical</x:v>
      </x:c>
    </x:row>
    <x:row r="1028">
      <x:c r="A1028" s="177" t="str">
        <x:v>USO.US</x:v>
      </x:c>
      <x:c r="B1028" s="178" t="n">
        <x:v>46233</x:v>
      </x:c>
      <x:c r="C1028" s="179" t="n">
        <x:v>127.12</x:v>
      </x:c>
      <x:c r="D1028" s="179" t="n">
        <x:v>129.21</x:v>
      </x:c>
      <x:c r="E1028" s="179" t="n">
        <x:v>126.91</x:v>
      </x:c>
      <x:c r="F1028" s="179" t="n">
        <x:v>127.48</x:v>
      </x:c>
      <x:c r="G1028" s="179" t="n">
        <x:v>127.48</x:v>
      </x:c>
      <x:c r="H1028" s="180" t="n">
        <x:v>3744834</x:v>
      </x:c>
      <x:c r="I1028" s="177" t="str">
        <x:v>Nasdaq historical API</x:v>
      </x:c>
      <x:c r="J1028" s="177" t="str">
        <x:v>live</x:v>
      </x:c>
      <x:c r="K1028" s="177" t="str">
        <x:v>https://www.nasdaq.com/market-activity/etf/uso/historical</x:v>
      </x:c>
    </x:row>
    <x:row r="1029">
      <x:c r="A1029" s="177" t="str">
        <x:v>USO.US</x:v>
      </x:c>
      <x:c r="B1029" s="178" t="n">
        <x:v>46234</x:v>
      </x:c>
      <x:c r="C1029" s="179" t="n">
        <x:v>130.18</x:v>
      </x:c>
      <x:c r="D1029" s="179" t="n">
        <x:v>130.98</x:v>
      </x:c>
      <x:c r="E1029" s="179" t="n">
        <x:v>127.95</x:v>
      </x:c>
      <x:c r="F1029" s="179" t="n">
        <x:v>129.17</x:v>
      </x:c>
      <x:c r="G1029" s="179" t="n">
        <x:v>129.17</x:v>
      </x:c>
      <x:c r="H1029" s="180" t="n">
        <x:v>4676567</x:v>
      </x:c>
      <x:c r="I1029" s="177" t="str">
        <x:v>Nasdaq historical API</x:v>
      </x:c>
      <x:c r="J1029" s="177" t="str">
        <x:v>live</x:v>
      </x:c>
      <x:c r="K1029" s="177" t="str">
        <x:v>https://www.nasdaq.com/market-activity/etf/uso/historical</x:v>
      </x:c>
    </x:row>
    <x:row r="1030">
      <x:c r="A1030" s="177" t="str">
        <x:v>USO.US</x:v>
      </x:c>
      <x:c r="B1030" s="178" t="n">
        <x:v>46237</x:v>
      </x:c>
      <x:c r="C1030" s="179" t="n">
        <x:v>120.8</x:v>
      </x:c>
      <x:c r="D1030" s="179" t="n">
        <x:v>122.86</x:v>
      </x:c>
      <x:c r="E1030" s="179" t="n">
        <x:v>119.5401</x:v>
      </x:c>
      <x:c r="F1030" s="179" t="n">
        <x:v>122.12</x:v>
      </x:c>
      <x:c r="G1030" s="179" t="n">
        <x:v>122.12</x:v>
      </x:c>
      <x:c r="H1030" s="180" t="n">
        <x:v>7297259</x:v>
      </x:c>
      <x:c r="I1030" s="177" t="str">
        <x:v>Nasdaq historical API</x:v>
      </x:c>
      <x:c r="J1030" s="177" t="str">
        <x:v>live</x:v>
      </x:c>
      <x:c r="K1030" s="177" t="str">
        <x:v>https://www.nasdaq.com/market-activity/etf/uso/historical</x:v>
      </x:c>
    </x:row>
    <x:row r="1031">
      <x:c r="A1031" s="177" t="str">
        <x:v>USO.US</x:v>
      </x:c>
      <x:c r="B1031" s="178" t="n">
        <x:v>46238</x:v>
      </x:c>
      <x:c r="C1031" s="179" t="n">
        <x:v>117</x:v>
      </x:c>
      <x:c r="D1031" s="179" t="n">
        <x:v>117.62</x:v>
      </x:c>
      <x:c r="E1031" s="179" t="n">
        <x:v>114.8575</x:v>
      </x:c>
      <x:c r="F1031" s="179" t="n">
        <x:v>115.78</x:v>
      </x:c>
      <x:c r="G1031" s="179" t="n">
        <x:v>115.78</x:v>
      </x:c>
      <x:c r="H1031" s="180" t="n">
        <x:v>7619336</x:v>
      </x:c>
      <x:c r="I1031" s="177" t="str">
        <x:v>Nasdaq historical API</x:v>
      </x:c>
      <x:c r="J1031" s="177" t="str">
        <x:v>live</x:v>
      </x:c>
      <x:c r="K1031" s="177" t="str">
        <x:v>https://www.nasdaq.com/market-activity/etf/uso/historical</x:v>
      </x:c>
    </x:row>
    <x:row r="1032">
      <x:c r="A1032" s="177" t="str">
        <x:v>USO.US</x:v>
      </x:c>
      <x:c r="B1032" s="178" t="n">
        <x:v>46239</x:v>
      </x:c>
      <x:c r="C1032" s="179" t="n">
        <x:v>115.96</x:v>
      </x:c>
      <x:c r="D1032" s="179" t="n">
        <x:v>116.01</x:v>
      </x:c>
      <x:c r="E1032" s="179" t="n">
        <x:v>113.86</x:v>
      </x:c>
      <x:c r="F1032" s="179" t="n">
        <x:v>114.88</x:v>
      </x:c>
      <x:c r="G1032" s="179" t="n">
        <x:v>114.88</x:v>
      </x:c>
      <x:c r="H1032" s="180" t="n">
        <x:v>5345721</x:v>
      </x:c>
      <x:c r="I1032" s="177" t="str">
        <x:v>Nasdaq historical API</x:v>
      </x:c>
      <x:c r="J1032" s="177" t="str">
        <x:v>live</x:v>
      </x:c>
      <x:c r="K1032" s="177" t="str">
        <x:v>https://www.nasdaq.com/market-activity/etf/uso/historical</x:v>
      </x:c>
    </x:row>
    <x:row r="1033">
      <x:c r="A1033" s="177" t="str">
        <x:v>USO.US</x:v>
      </x:c>
      <x:c r="B1033" s="178" t="n">
        <x:v>46240</x:v>
      </x:c>
      <x:c r="C1033" s="179" t="n">
        <x:v>116.46</x:v>
      </x:c>
      <x:c r="D1033" s="179" t="n">
        <x:v>119.73</x:v>
      </x:c>
      <x:c r="E1033" s="179" t="n">
        <x:v>116.19</x:v>
      </x:c>
      <x:c r="F1033" s="179" t="n">
        <x:v>118.87</x:v>
      </x:c>
      <x:c r="G1033" s="179" t="n">
        <x:v>118.87</x:v>
      </x:c>
      <x:c r="H1033" s="180" t="n">
        <x:v>5341923</x:v>
      </x:c>
      <x:c r="I1033" s="177" t="str">
        <x:v>Nasdaq historical API</x:v>
      </x:c>
      <x:c r="J1033" s="177" t="str">
        <x:v>live</x:v>
      </x:c>
      <x:c r="K1033" s="177" t="str">
        <x:v>https://www.nasdaq.com/market-activity/etf/uso/historical</x:v>
      </x:c>
    </x:row>
    <x:row r="1034">
      <x:c r="A1034" s="177" t="str">
        <x:v>USO.US</x:v>
      </x:c>
      <x:c r="B1034" s="178" t="n">
        <x:v>46241</x:v>
      </x:c>
      <x:c r="C1034" s="179" t="n">
        <x:v>117.67</x:v>
      </x:c>
      <x:c r="D1034" s="179" t="n">
        <x:v>120.1</x:v>
      </x:c>
      <x:c r="E1034" s="179" t="n">
        <x:v>117.51</x:v>
      </x:c>
      <x:c r="F1034" s="179" t="n">
        <x:v>117.98</x:v>
      </x:c>
      <x:c r="G1034" s="179" t="n">
        <x:v>117.98</x:v>
      </x:c>
      <x:c r="H1034" s="180" t="n">
        <x:v>4510550</x:v>
      </x:c>
      <x:c r="I1034" s="177" t="str">
        <x:v>Nasdaq historical API</x:v>
      </x:c>
      <x:c r="J1034" s="177" t="str">
        <x:v>live</x:v>
      </x:c>
      <x:c r="K1034" s="177" t="str">
        <x:v>https://www.nasdaq.com/market-activity/etf/uso/historical</x:v>
      </x:c>
    </x:row>
    <x:row r="1035">
      <x:c r="A1035" s="177" t="str">
        <x:v>USO.US</x:v>
      </x:c>
      <x:c r="B1035" s="178" t="n">
        <x:v>46244</x:v>
      </x:c>
      <x:c r="C1035" s="179" t="n">
        <x:v>122.09</x:v>
      </x:c>
      <x:c r="D1035" s="179" t="n">
        <x:v>126.2763</x:v>
      </x:c>
      <x:c r="E1035" s="179" t="n">
        <x:v>122.06</x:v>
      </x:c>
      <x:c r="F1035" s="179" t="n">
        <x:v>125.92</x:v>
      </x:c>
      <x:c r="G1035" s="179" t="n">
        <x:v>125.92</x:v>
      </x:c>
      <x:c r="H1035" s="180" t="n">
        <x:v>5180921</x:v>
      </x:c>
      <x:c r="I1035" s="177" t="str">
        <x:v>Nasdaq historical API</x:v>
      </x:c>
      <x:c r="J1035" s="177" t="str">
        <x:v>live</x:v>
      </x:c>
      <x:c r="K1035" s="177" t="str">
        <x:v>https://www.nasdaq.com/market-activity/etf/uso/historical</x:v>
      </x:c>
    </x:row>
    <x:row r="1036">
      <x:c r="A1036" s="177" t="str">
        <x:v>USO.US</x:v>
      </x:c>
      <x:c r="B1036" s="178" t="n">
        <x:v>46245</x:v>
      </x:c>
      <x:c r="C1036" s="179" t="n">
        <x:v>124.75</x:v>
      </x:c>
      <x:c r="D1036" s="179" t="n">
        <x:v>127.85</x:v>
      </x:c>
      <x:c r="E1036" s="179" t="n">
        <x:v>124.46</x:v>
      </x:c>
      <x:c r="F1036" s="179" t="n">
        <x:v>127.61</x:v>
      </x:c>
      <x:c r="G1036" s="179" t="n">
        <x:v>127.61</x:v>
      </x:c>
      <x:c r="H1036" s="180" t="n">
        <x:v>8426726</x:v>
      </x:c>
      <x:c r="I1036" s="177" t="str">
        <x:v>Nasdaq historical API</x:v>
      </x:c>
      <x:c r="J1036" s="177" t="str">
        <x:v>live</x:v>
      </x:c>
      <x:c r="K1036" s="177" t="str">
        <x:v>https://www.nasdaq.com/market-activity/etf/uso/historical</x:v>
      </x:c>
    </x:row>
    <x:row r="1037">
      <x:c r="A1037" s="177" t="str">
        <x:v>USO.US</x:v>
      </x:c>
      <x:c r="B1037" s="178" t="n">
        <x:v>46246</x:v>
      </x:c>
      <x:c r="C1037" s="179" t="n">
        <x:v>126.64</x:v>
      </x:c>
      <x:c r="D1037" s="179" t="n">
        <x:v>127.83</x:v>
      </x:c>
      <x:c r="E1037" s="179" t="n">
        <x:v>125.8601</x:v>
      </x:c>
      <x:c r="F1037" s="179" t="n">
        <x:v>127.3</x:v>
      </x:c>
      <x:c r="G1037" s="179" t="n">
        <x:v>127.3</x:v>
      </x:c>
      <x:c r="H1037" s="180" t="n">
        <x:v>3612387</x:v>
      </x:c>
      <x:c r="I1037" s="177" t="str">
        <x:v>Nasdaq historical API</x:v>
      </x:c>
      <x:c r="J1037" s="177" t="str">
        <x:v>live</x:v>
      </x:c>
      <x:c r="K1037" s="177" t="str">
        <x:v>https://www.nasdaq.com/market-activity/etf/uso/historical</x:v>
      </x:c>
    </x:row>
    <x:row r="1038">
      <x:c r="A1038" s="177" t="str">
        <x:v>USO.US</x:v>
      </x:c>
      <x:c r="B1038" s="178" t="n">
        <x:v>46247</x:v>
      </x:c>
      <x:c r="C1038" s="179" t="n">
        <x:v>124.57</x:v>
      </x:c>
      <x:c r="D1038" s="179" t="n">
        <x:v>126.96</x:v>
      </x:c>
      <x:c r="E1038" s="179" t="n">
        <x:v>123.1937</x:v>
      </x:c>
      <x:c r="F1038" s="179" t="n">
        <x:v>125.03</x:v>
      </x:c>
      <x:c r="G1038" s="179" t="n">
        <x:v>125.03</x:v>
      </x:c>
      <x:c r="H1038" s="180" t="n">
        <x:v>5059891</x:v>
      </x:c>
      <x:c r="I1038" s="177" t="str">
        <x:v>Nasdaq historical API</x:v>
      </x:c>
      <x:c r="J1038" s="177" t="str">
        <x:v>live</x:v>
      </x:c>
      <x:c r="K1038" s="177" t="str">
        <x:v>https://www.nasdaq.com/market-activity/etf/uso/historical</x:v>
      </x:c>
    </x:row>
    <x:row r="1039">
      <x:c r="A1039" s="177" t="str">
        <x:v>USO.US</x:v>
      </x:c>
      <x:c r="B1039" s="178" t="n">
        <x:v>46248</x:v>
      </x:c>
      <x:c r="C1039" s="179" t="n">
        <x:v>124.785</x:v>
      </x:c>
      <x:c r="D1039" s="179" t="n">
        <x:v>126.92</x:v>
      </x:c>
      <x:c r="E1039" s="179" t="n">
        <x:v>124.17</x:v>
      </x:c>
      <x:c r="F1039" s="179" t="n">
        <x:v>126.6</x:v>
      </x:c>
      <x:c r="G1039" s="179" t="n">
        <x:v>126.6</x:v>
      </x:c>
      <x:c r="H1039" s="180" t="n">
        <x:v>3850769</x:v>
      </x:c>
      <x:c r="I1039" s="177" t="str">
        <x:v>Nasdaq historical API</x:v>
      </x:c>
      <x:c r="J1039" s="177" t="str">
        <x:v>live</x:v>
      </x:c>
      <x:c r="K1039" s="177" t="str">
        <x:v>https://www.nasdaq.com/market-activity/etf/uso/historical</x:v>
      </x:c>
    </x:row>
    <x:row r="1040">
      <x:c r="A1040" s="177" t="str">
        <x:v>USO.US</x:v>
      </x:c>
      <x:c r="B1040" s="178" t="n">
        <x:v>46251</x:v>
      </x:c>
      <x:c r="C1040" s="179" t="n">
        <x:v>127.29</x:v>
      </x:c>
      <x:c r="D1040" s="179" t="n">
        <x:v>130.57</x:v>
      </x:c>
      <x:c r="E1040" s="179" t="n">
        <x:v>126.37</x:v>
      </x:c>
      <x:c r="F1040" s="179" t="n">
        <x:v>130.29</x:v>
      </x:c>
      <x:c r="G1040" s="179" t="n">
        <x:v>130.29</x:v>
      </x:c>
      <x:c r="H1040" s="180" t="n">
        <x:v>5279793</x:v>
      </x:c>
      <x:c r="I1040" s="177" t="str">
        <x:v>Nasdaq historical API</x:v>
      </x:c>
      <x:c r="J1040" s="177" t="str">
        <x:v>live</x:v>
      </x:c>
      <x:c r="K1040" s="177" t="str">
        <x:v>https://www.nasdaq.com/market-activity/etf/uso/historical</x:v>
      </x:c>
    </x:row>
    <x:row r="1041">
      <x:c r="A1041" s="177" t="str">
        <x:v>USO.US</x:v>
      </x:c>
      <x:c r="B1041" s="178" t="n">
        <x:v>46252</x:v>
      </x:c>
      <x:c r="C1041" s="179" t="n">
        <x:v>131.61</x:v>
      </x:c>
      <x:c r="D1041" s="179" t="n">
        <x:v>132.25</x:v>
      </x:c>
      <x:c r="E1041" s="179" t="n">
        <x:v>130.14</x:v>
      </x:c>
      <x:c r="F1041" s="179" t="n">
        <x:v>130.66</x:v>
      </x:c>
      <x:c r="G1041" s="179" t="n">
        <x:v>130.66</x:v>
      </x:c>
      <x:c r="H1041" s="180" t="n">
        <x:v>4333110</x:v>
      </x:c>
      <x:c r="I1041" s="177" t="str">
        <x:v>Nasdaq historical API</x:v>
      </x:c>
      <x:c r="J1041" s="177" t="str">
        <x:v>live</x:v>
      </x:c>
      <x:c r="K1041" s="177" t="str">
        <x:v>https://www.nasdaq.com/market-activity/etf/uso/historical</x:v>
      </x:c>
    </x:row>
    <x:row r="1042">
      <x:c r="A1042" s="177" t="str">
        <x:v>USO.US</x:v>
      </x:c>
      <x:c r="B1042" s="178" t="n">
        <x:v>46253</x:v>
      </x:c>
      <x:c r="C1042" s="179" t="n">
        <x:v>131.17</x:v>
      </x:c>
      <x:c r="D1042" s="179" t="n">
        <x:v>133.36</x:v>
      </x:c>
      <x:c r="E1042" s="179" t="n">
        <x:v>130.4405</x:v>
      </x:c>
      <x:c r="F1042" s="179" t="n">
        <x:v>130.91</x:v>
      </x:c>
      <x:c r="G1042" s="179" t="n">
        <x:v>130.91</x:v>
      </x:c>
      <x:c r="H1042" s="180" t="n">
        <x:v>4393899</x:v>
      </x:c>
      <x:c r="I1042" s="177" t="str">
        <x:v>Nasdaq historical API</x:v>
      </x:c>
      <x:c r="J1042" s="177" t="str">
        <x:v>live</x:v>
      </x:c>
      <x:c r="K1042" s="177" t="str">
        <x:v>https://www.nasdaq.com/market-activity/etf/uso/historical</x:v>
      </x:c>
    </x:row>
    <x:row r="1043">
      <x:c r="A1043" s="177" t="str">
        <x:v>USO.US</x:v>
      </x:c>
      <x:c r="B1043" s="178" t="n">
        <x:v>46254</x:v>
      </x:c>
      <x:c r="C1043" s="179" t="n">
        <x:v>134.71</x:v>
      </x:c>
      <x:c r="D1043" s="179" t="n">
        <x:v>135.1699</x:v>
      </x:c>
      <x:c r="E1043" s="179" t="n">
        <x:v>133.1438</x:v>
      </x:c>
      <x:c r="F1043" s="179" t="n">
        <x:v>134.54</x:v>
      </x:c>
      <x:c r="G1043" s="179" t="n">
        <x:v>134.54</x:v>
      </x:c>
      <x:c r="H1043" s="180" t="n">
        <x:v>4434755</x:v>
      </x:c>
      <x:c r="I1043" s="177" t="str">
        <x:v>Nasdaq historical API</x:v>
      </x:c>
      <x:c r="J1043" s="177" t="str">
        <x:v>live</x:v>
      </x:c>
      <x:c r="K1043" s="177" t="str">
        <x:v>https://www.nasdaq.com/market-activity/etf/uso/historical</x:v>
      </x:c>
    </x:row>
    <x:row r="1044">
      <x:c r="A1044" s="177" t="str">
        <x:v>USO.US</x:v>
      </x:c>
      <x:c r="B1044" s="178" t="n">
        <x:v>46255</x:v>
      </x:c>
      <x:c r="C1044" s="179" t="n">
        <x:v>134.98</x:v>
      </x:c>
      <x:c r="D1044" s="179" t="n">
        <x:v>135.91</x:v>
      </x:c>
      <x:c r="E1044" s="179" t="n">
        <x:v>133.8945</x:v>
      </x:c>
      <x:c r="F1044" s="179" t="n">
        <x:v>134.64</x:v>
      </x:c>
      <x:c r="G1044" s="179" t="n">
        <x:v>134.64</x:v>
      </x:c>
      <x:c r="H1044" s="180" t="n">
        <x:v>3550040</x:v>
      </x:c>
      <x:c r="I1044" s="177" t="str">
        <x:v>Nasdaq historical API</x:v>
      </x:c>
      <x:c r="J1044" s="177" t="str">
        <x:v>live</x:v>
      </x:c>
      <x:c r="K1044" s="177" t="str">
        <x:v>https://www.nasdaq.com/market-activity/etf/uso/historical</x:v>
      </x:c>
    </x:row>
    <x:row r="1045">
      <x:c r="A1045" s="177" t="str">
        <x:v>USO.US</x:v>
      </x:c>
      <x:c r="B1045" s="178" t="n">
        <x:v>46258</x:v>
      </x:c>
      <x:c r="C1045" s="179" t="n">
        <x:v>133.5</x:v>
      </x:c>
      <x:c r="D1045" s="179" t="n">
        <x:v>133.74</x:v>
      </x:c>
      <x:c r="E1045" s="179" t="n">
        <x:v>131.15</x:v>
      </x:c>
      <x:c r="F1045" s="179" t="n">
        <x:v>132.21</x:v>
      </x:c>
      <x:c r="G1045" s="179" t="n">
        <x:v>132.21</x:v>
      </x:c>
      <x:c r="H1045" s="180" t="n">
        <x:v>3433440</x:v>
      </x:c>
      <x:c r="I1045" s="177" t="str">
        <x:v>Nasdaq historical API</x:v>
      </x:c>
      <x:c r="J1045" s="177" t="str">
        <x:v>live</x:v>
      </x:c>
      <x:c r="K1045" s="177" t="str">
        <x:v>https://www.nasdaq.com/market-activity/etf/uso/historical</x:v>
      </x:c>
    </x:row>
    <x:row r="1046">
      <x:c r="A1046" s="177" t="str">
        <x:v>USO.US</x:v>
      </x:c>
      <x:c r="B1046" s="178" t="n">
        <x:v>46259</x:v>
      </x:c>
      <x:c r="C1046" s="179" t="n">
        <x:v>128.09</x:v>
      </x:c>
      <x:c r="D1046" s="179" t="n">
        <x:v>129.71</x:v>
      </x:c>
      <x:c r="E1046" s="179" t="n">
        <x:v>126.09</x:v>
      </x:c>
      <x:c r="F1046" s="179" t="n">
        <x:v>126.15</x:v>
      </x:c>
      <x:c r="G1046" s="179" t="n">
        <x:v>126.15</x:v>
      </x:c>
      <x:c r="H1046" s="180" t="n">
        <x:v>5395408</x:v>
      </x:c>
      <x:c r="I1046" s="177" t="str">
        <x:v>Nasdaq historical API</x:v>
      </x:c>
      <x:c r="J1046" s="177" t="str">
        <x:v>live</x:v>
      </x:c>
      <x:c r="K1046" s="177" t="str">
        <x:v>https://www.nasdaq.com/market-activity/etf/uso/historical</x:v>
      </x:c>
    </x:row>
    <x:row r="1047">
      <x:c r="A1047" s="177" t="str">
        <x:v>USO.US</x:v>
      </x:c>
      <x:c r="B1047" s="178" t="n">
        <x:v>46260</x:v>
      </x:c>
      <x:c r="C1047" s="179" t="n">
        <x:v>125.47</x:v>
      </x:c>
      <x:c r="D1047" s="179" t="n">
        <x:v>129.46</x:v>
      </x:c>
      <x:c r="E1047" s="179" t="n">
        <x:v>125.41</x:v>
      </x:c>
      <x:c r="F1047" s="179" t="n">
        <x:v>127.35</x:v>
      </x:c>
      <x:c r="G1047" s="179" t="n">
        <x:v>127.35</x:v>
      </x:c>
      <x:c r="H1047" s="180" t="n">
        <x:v>3359827</x:v>
      </x:c>
      <x:c r="I1047" s="177" t="str">
        <x:v>Nasdaq historical API</x:v>
      </x:c>
      <x:c r="J1047" s="177" t="str">
        <x:v>live</x:v>
      </x:c>
      <x:c r="K1047" s="177" t="str">
        <x:v>https://www.nasdaq.com/market-activity/etf/uso/historical</x:v>
      </x:c>
    </x:row>
    <x:row r="1048">
      <x:c r="A1048" s="177" t="str">
        <x:v>MP.US</x:v>
      </x:c>
      <x:c r="B1048" s="178" t="n">
        <x:v>46188</x:v>
      </x:c>
      <x:c r="C1048" s="179" t="n">
        <x:v>60.06</x:v>
      </x:c>
      <x:c r="D1048" s="179" t="n">
        <x:v>60.91</x:v>
      </x:c>
      <x:c r="E1048" s="179" t="n">
        <x:v>58.21</x:v>
      </x:c>
      <x:c r="F1048" s="179" t="n">
        <x:v>58.26</x:v>
      </x:c>
      <x:c r="G1048" s="179" t="n">
        <x:v>58.26</x:v>
      </x:c>
      <x:c r="H1048" s="180" t="n">
        <x:v>4803142</x:v>
      </x:c>
      <x:c r="I1048" s="177" t="str">
        <x:v>Nasdaq historical API</x:v>
      </x:c>
      <x:c r="J1048" s="177" t="str">
        <x:v>live</x:v>
      </x:c>
      <x:c r="K1048" s="177" t="str">
        <x:v>https://www.nasdaq.com/market-activity/stocks/mp/historical</x:v>
      </x:c>
    </x:row>
    <x:row r="1049">
      <x:c r="A1049" s="177" t="str">
        <x:v>MP.US</x:v>
      </x:c>
      <x:c r="B1049" s="178" t="n">
        <x:v>46189</x:v>
      </x:c>
      <x:c r="C1049" s="179" t="n">
        <x:v>57.53</x:v>
      </x:c>
      <x:c r="D1049" s="179" t="n">
        <x:v>58.46</x:v>
      </x:c>
      <x:c r="E1049" s="179" t="n">
        <x:v>56.5</x:v>
      </x:c>
      <x:c r="F1049" s="179" t="n">
        <x:v>57.05</x:v>
      </x:c>
      <x:c r="G1049" s="179" t="n">
        <x:v>57.05</x:v>
      </x:c>
      <x:c r="H1049" s="180" t="n">
        <x:v>3770326</x:v>
      </x:c>
      <x:c r="I1049" s="177" t="str">
        <x:v>Nasdaq historical API</x:v>
      </x:c>
      <x:c r="J1049" s="177" t="str">
        <x:v>live</x:v>
      </x:c>
      <x:c r="K1049" s="177" t="str">
        <x:v>https://www.nasdaq.com/market-activity/stocks/mp/historical</x:v>
      </x:c>
    </x:row>
    <x:row r="1050">
      <x:c r="A1050" s="177" t="str">
        <x:v>MP.US</x:v>
      </x:c>
      <x:c r="B1050" s="178" t="n">
        <x:v>46190</x:v>
      </x:c>
      <x:c r="C1050" s="179" t="n">
        <x:v>58.07</x:v>
      </x:c>
      <x:c r="D1050" s="179" t="n">
        <x:v>62.46</x:v>
      </x:c>
      <x:c r="E1050" s="179" t="n">
        <x:v>57.5</x:v>
      </x:c>
      <x:c r="F1050" s="179" t="n">
        <x:v>60.84</x:v>
      </x:c>
      <x:c r="G1050" s="179" t="n">
        <x:v>60.84</x:v>
      </x:c>
      <x:c r="H1050" s="180" t="n">
        <x:v>6935294</x:v>
      </x:c>
      <x:c r="I1050" s="177" t="str">
        <x:v>Nasdaq historical API</x:v>
      </x:c>
      <x:c r="J1050" s="177" t="str">
        <x:v>live</x:v>
      </x:c>
      <x:c r="K1050" s="177" t="str">
        <x:v>https://www.nasdaq.com/market-activity/stocks/mp/historical</x:v>
      </x:c>
    </x:row>
    <x:row r="1051">
      <x:c r="A1051" s="177" t="str">
        <x:v>MP.US</x:v>
      </x:c>
      <x:c r="B1051" s="178" t="n">
        <x:v>46191</x:v>
      </x:c>
      <x:c r="C1051" s="179" t="n">
        <x:v>61.39</x:v>
      </x:c>
      <x:c r="D1051" s="179" t="n">
        <x:v>61.56</x:v>
      </x:c>
      <x:c r="E1051" s="179" t="n">
        <x:v>59.55</x:v>
      </x:c>
      <x:c r="F1051" s="179" t="n">
        <x:v>60.88</x:v>
      </x:c>
      <x:c r="G1051" s="179" t="n">
        <x:v>60.88</x:v>
      </x:c>
      <x:c r="H1051" s="180" t="n">
        <x:v>7362909</x:v>
      </x:c>
      <x:c r="I1051" s="177" t="str">
        <x:v>Nasdaq historical API</x:v>
      </x:c>
      <x:c r="J1051" s="177" t="str">
        <x:v>live</x:v>
      </x:c>
      <x:c r="K1051" s="177" t="str">
        <x:v>https://www.nasdaq.com/market-activity/stocks/mp/historical</x:v>
      </x:c>
    </x:row>
    <x:row r="1052">
      <x:c r="A1052" s="177" t="str">
        <x:v>MP.US</x:v>
      </x:c>
      <x:c r="B1052" s="178" t="n">
        <x:v>46195</x:v>
      </x:c>
      <x:c r="C1052" s="179" t="n">
        <x:v>60.76</x:v>
      </x:c>
      <x:c r="D1052" s="179" t="n">
        <x:v>63.141</x:v>
      </x:c>
      <x:c r="E1052" s="179" t="n">
        <x:v>59.37</x:v>
      </x:c>
      <x:c r="F1052" s="179" t="n">
        <x:v>60.29</x:v>
      </x:c>
      <x:c r="G1052" s="179" t="n">
        <x:v>60.29</x:v>
      </x:c>
      <x:c r="H1052" s="180" t="n">
        <x:v>4193248</x:v>
      </x:c>
      <x:c r="I1052" s="177" t="str">
        <x:v>Nasdaq historical API</x:v>
      </x:c>
      <x:c r="J1052" s="177" t="str">
        <x:v>live</x:v>
      </x:c>
      <x:c r="K1052" s="177" t="str">
        <x:v>https://www.nasdaq.com/market-activity/stocks/mp/historical</x:v>
      </x:c>
    </x:row>
    <x:row r="1053">
      <x:c r="A1053" s="177" t="str">
        <x:v>MP.US</x:v>
      </x:c>
      <x:c r="B1053" s="178" t="n">
        <x:v>46196</x:v>
      </x:c>
      <x:c r="C1053" s="179" t="n">
        <x:v>57.75</x:v>
      </x:c>
      <x:c r="D1053" s="179" t="n">
        <x:v>60.88</x:v>
      </x:c>
      <x:c r="E1053" s="179" t="n">
        <x:v>57.01</x:v>
      </x:c>
      <x:c r="F1053" s="179" t="n">
        <x:v>58.9</x:v>
      </x:c>
      <x:c r="G1053" s="179" t="n">
        <x:v>58.9</x:v>
      </x:c>
      <x:c r="H1053" s="180" t="n">
        <x:v>5636458</x:v>
      </x:c>
      <x:c r="I1053" s="177" t="str">
        <x:v>Nasdaq historical API</x:v>
      </x:c>
      <x:c r="J1053" s="177" t="str">
        <x:v>live</x:v>
      </x:c>
      <x:c r="K1053" s="177" t="str">
        <x:v>https://www.nasdaq.com/market-activity/stocks/mp/historical</x:v>
      </x:c>
    </x:row>
    <x:row r="1054">
      <x:c r="A1054" s="177" t="str">
        <x:v>MP.US</x:v>
      </x:c>
      <x:c r="B1054" s="178" t="n">
        <x:v>46197</x:v>
      </x:c>
      <x:c r="C1054" s="179" t="n">
        <x:v>57.29</x:v>
      </x:c>
      <x:c r="D1054" s="179" t="n">
        <x:v>58</x:v>
      </x:c>
      <x:c r="E1054" s="179" t="n">
        <x:v>55.4501</x:v>
      </x:c>
      <x:c r="F1054" s="179" t="n">
        <x:v>56.51</x:v>
      </x:c>
      <x:c r="G1054" s="179" t="n">
        <x:v>56.51</x:v>
      </x:c>
      <x:c r="H1054" s="180" t="n">
        <x:v>5998123</x:v>
      </x:c>
      <x:c r="I1054" s="177" t="str">
        <x:v>Nasdaq historical API</x:v>
      </x:c>
      <x:c r="J1054" s="177" t="str">
        <x:v>live</x:v>
      </x:c>
      <x:c r="K1054" s="177" t="str">
        <x:v>https://www.nasdaq.com/market-activity/stocks/mp/historical</x:v>
      </x:c>
    </x:row>
    <x:row r="1055">
      <x:c r="A1055" s="177" t="str">
        <x:v>MP.US</x:v>
      </x:c>
      <x:c r="B1055" s="178" t="n">
        <x:v>46198</x:v>
      </x:c>
      <x:c r="C1055" s="179" t="n">
        <x:v>57</x:v>
      </x:c>
      <x:c r="D1055" s="179" t="n">
        <x:v>57.35</x:v>
      </x:c>
      <x:c r="E1055" s="179" t="n">
        <x:v>54.07</x:v>
      </x:c>
      <x:c r="F1055" s="179" t="n">
        <x:v>55.62</x:v>
      </x:c>
      <x:c r="G1055" s="179" t="n">
        <x:v>55.62</x:v>
      </x:c>
      <x:c r="H1055" s="180" t="n">
        <x:v>3822194</x:v>
      </x:c>
      <x:c r="I1055" s="177" t="str">
        <x:v>Nasdaq historical API</x:v>
      </x:c>
      <x:c r="J1055" s="177" t="str">
        <x:v>live</x:v>
      </x:c>
      <x:c r="K1055" s="177" t="str">
        <x:v>https://www.nasdaq.com/market-activity/stocks/mp/historical</x:v>
      </x:c>
    </x:row>
    <x:row r="1056">
      <x:c r="A1056" s="177" t="str">
        <x:v>MP.US</x:v>
      </x:c>
      <x:c r="B1056" s="178" t="n">
        <x:v>46199</x:v>
      </x:c>
      <x:c r="C1056" s="179" t="n">
        <x:v>54.11</x:v>
      </x:c>
      <x:c r="D1056" s="179" t="n">
        <x:v>55</x:v>
      </x:c>
      <x:c r="E1056" s="179" t="n">
        <x:v>52.98</x:v>
      </x:c>
      <x:c r="F1056" s="179" t="n">
        <x:v>53.9</x:v>
      </x:c>
      <x:c r="G1056" s="179" t="n">
        <x:v>53.9</x:v>
      </x:c>
      <x:c r="H1056" s="180" t="n">
        <x:v>5617289</x:v>
      </x:c>
      <x:c r="I1056" s="177" t="str">
        <x:v>Nasdaq historical API</x:v>
      </x:c>
      <x:c r="J1056" s="177" t="str">
        <x:v>live</x:v>
      </x:c>
      <x:c r="K1056" s="177" t="str">
        <x:v>https://www.nasdaq.com/market-activity/stocks/mp/historical</x:v>
      </x:c>
    </x:row>
    <x:row r="1057">
      <x:c r="A1057" s="177" t="str">
        <x:v>MP.US</x:v>
      </x:c>
      <x:c r="B1057" s="178" t="n">
        <x:v>46202</x:v>
      </x:c>
      <x:c r="C1057" s="179" t="n">
        <x:v>54.15</x:v>
      </x:c>
      <x:c r="D1057" s="179" t="n">
        <x:v>55.08</x:v>
      </x:c>
      <x:c r="E1057" s="179" t="n">
        <x:v>52.6724</x:v>
      </x:c>
      <x:c r="F1057" s="179" t="n">
        <x:v>54.74</x:v>
      </x:c>
      <x:c r="G1057" s="179" t="n">
        <x:v>54.74</x:v>
      </x:c>
      <x:c r="H1057" s="180" t="n">
        <x:v>3553558</x:v>
      </x:c>
      <x:c r="I1057" s="177" t="str">
        <x:v>Nasdaq historical API</x:v>
      </x:c>
      <x:c r="J1057" s="177" t="str">
        <x:v>live</x:v>
      </x:c>
      <x:c r="K1057" s="177" t="str">
        <x:v>https://www.nasdaq.com/market-activity/stocks/mp/historical</x:v>
      </x:c>
    </x:row>
    <x:row r="1058">
      <x:c r="A1058" s="177" t="str">
        <x:v>MP.US</x:v>
      </x:c>
      <x:c r="B1058" s="178" t="n">
        <x:v>46203</x:v>
      </x:c>
      <x:c r="C1058" s="179" t="n">
        <x:v>55.1</x:v>
      </x:c>
      <x:c r="D1058" s="179" t="n">
        <x:v>56.25</x:v>
      </x:c>
      <x:c r="E1058" s="179" t="n">
        <x:v>54.27</x:v>
      </x:c>
      <x:c r="F1058" s="179" t="n">
        <x:v>56.01</x:v>
      </x:c>
      <x:c r="G1058" s="179" t="n">
        <x:v>56.01</x:v>
      </x:c>
      <x:c r="H1058" s="180" t="n">
        <x:v>3345610</x:v>
      </x:c>
      <x:c r="I1058" s="177" t="str">
        <x:v>Nasdaq historical API</x:v>
      </x:c>
      <x:c r="J1058" s="177" t="str">
        <x:v>live</x:v>
      </x:c>
      <x:c r="K1058" s="177" t="str">
        <x:v>https://www.nasdaq.com/market-activity/stocks/mp/historical</x:v>
      </x:c>
    </x:row>
    <x:row r="1059">
      <x:c r="A1059" s="177" t="str">
        <x:v>MP.US</x:v>
      </x:c>
      <x:c r="B1059" s="178" t="n">
        <x:v>46204</x:v>
      </x:c>
      <x:c r="C1059" s="179" t="n">
        <x:v>55.15</x:v>
      </x:c>
      <x:c r="D1059" s="179" t="n">
        <x:v>56.8473</x:v>
      </x:c>
      <x:c r="E1059" s="179" t="n">
        <x:v>54.25</x:v>
      </x:c>
      <x:c r="F1059" s="179" t="n">
        <x:v>54.28</x:v>
      </x:c>
      <x:c r="G1059" s="179" t="n">
        <x:v>54.28</x:v>
      </x:c>
      <x:c r="H1059" s="180" t="n">
        <x:v>3202636</x:v>
      </x:c>
      <x:c r="I1059" s="177" t="str">
        <x:v>Nasdaq historical API</x:v>
      </x:c>
      <x:c r="J1059" s="177" t="str">
        <x:v>live</x:v>
      </x:c>
      <x:c r="K1059" s="177" t="str">
        <x:v>https://www.nasdaq.com/market-activity/stocks/mp/historical</x:v>
      </x:c>
    </x:row>
    <x:row r="1060">
      <x:c r="A1060" s="177" t="str">
        <x:v>MP.US</x:v>
      </x:c>
      <x:c r="B1060" s="178" t="n">
        <x:v>46205</x:v>
      </x:c>
      <x:c r="C1060" s="179" t="n">
        <x:v>54.47</x:v>
      </x:c>
      <x:c r="D1060" s="179" t="n">
        <x:v>57.46</x:v>
      </x:c>
      <x:c r="E1060" s="179" t="n">
        <x:v>52.97</x:v>
      </x:c>
      <x:c r="F1060" s="179" t="n">
        <x:v>53.31</x:v>
      </x:c>
      <x:c r="G1060" s="179" t="n">
        <x:v>53.31</x:v>
      </x:c>
      <x:c r="H1060" s="180" t="n">
        <x:v>4691082</x:v>
      </x:c>
      <x:c r="I1060" s="177" t="str">
        <x:v>Nasdaq historical API</x:v>
      </x:c>
      <x:c r="J1060" s="177" t="str">
        <x:v>live</x:v>
      </x:c>
      <x:c r="K1060" s="177" t="str">
        <x:v>https://www.nasdaq.com/market-activity/stocks/mp/historical</x:v>
      </x:c>
    </x:row>
    <x:row r="1061">
      <x:c r="A1061" s="177" t="str">
        <x:v>MP.US</x:v>
      </x:c>
      <x:c r="B1061" s="178" t="n">
        <x:v>46209</x:v>
      </x:c>
      <x:c r="C1061" s="179" t="n">
        <x:v>53.7</x:v>
      </x:c>
      <x:c r="D1061" s="179" t="n">
        <x:v>54.74</x:v>
      </x:c>
      <x:c r="E1061" s="179" t="n">
        <x:v>52.83</x:v>
      </x:c>
      <x:c r="F1061" s="179" t="n">
        <x:v>53.01</x:v>
      </x:c>
      <x:c r="G1061" s="179" t="n">
        <x:v>53.01</x:v>
      </x:c>
      <x:c r="H1061" s="180" t="n">
        <x:v>3916559</x:v>
      </x:c>
      <x:c r="I1061" s="177" t="str">
        <x:v>Nasdaq historical API</x:v>
      </x:c>
      <x:c r="J1061" s="177" t="str">
        <x:v>live</x:v>
      </x:c>
      <x:c r="K1061" s="177" t="str">
        <x:v>https://www.nasdaq.com/market-activity/stocks/mp/historical</x:v>
      </x:c>
    </x:row>
    <x:row r="1062">
      <x:c r="A1062" s="177" t="str">
        <x:v>MP.US</x:v>
      </x:c>
      <x:c r="B1062" s="178" t="n">
        <x:v>46210</x:v>
      </x:c>
      <x:c r="C1062" s="179" t="n">
        <x:v>52.33</x:v>
      </x:c>
      <x:c r="D1062" s="179" t="n">
        <x:v>53.35</x:v>
      </x:c>
      <x:c r="E1062" s="179" t="n">
        <x:v>49.25</x:v>
      </x:c>
      <x:c r="F1062" s="179" t="n">
        <x:v>50.49</x:v>
      </x:c>
      <x:c r="G1062" s="179" t="n">
        <x:v>50.49</x:v>
      </x:c>
      <x:c r="H1062" s="180" t="n">
        <x:v>6879381</x:v>
      </x:c>
      <x:c r="I1062" s="177" t="str">
        <x:v>Nasdaq historical API</x:v>
      </x:c>
      <x:c r="J1062" s="177" t="str">
        <x:v>live</x:v>
      </x:c>
      <x:c r="K1062" s="177" t="str">
        <x:v>https://www.nasdaq.com/market-activity/stocks/mp/historical</x:v>
      </x:c>
    </x:row>
    <x:row r="1063">
      <x:c r="A1063" s="177" t="str">
        <x:v>MP.US</x:v>
      </x:c>
      <x:c r="B1063" s="178" t="n">
        <x:v>46211</x:v>
      </x:c>
      <x:c r="C1063" s="179" t="n">
        <x:v>50.5</x:v>
      </x:c>
      <x:c r="D1063" s="179" t="n">
        <x:v>53.375</x:v>
      </x:c>
      <x:c r="E1063" s="179" t="n">
        <x:v>49.81</x:v>
      </x:c>
      <x:c r="F1063" s="179" t="n">
        <x:v>53</x:v>
      </x:c>
      <x:c r="G1063" s="179" t="n">
        <x:v>53</x:v>
      </x:c>
      <x:c r="H1063" s="180" t="n">
        <x:v>5427942</x:v>
      </x:c>
      <x:c r="I1063" s="177" t="str">
        <x:v>Nasdaq historical API</x:v>
      </x:c>
      <x:c r="J1063" s="177" t="str">
        <x:v>live</x:v>
      </x:c>
      <x:c r="K1063" s="177" t="str">
        <x:v>https://www.nasdaq.com/market-activity/stocks/mp/historical</x:v>
      </x:c>
    </x:row>
    <x:row r="1064">
      <x:c r="A1064" s="177" t="str">
        <x:v>MP.US</x:v>
      </x:c>
      <x:c r="B1064" s="178" t="n">
        <x:v>46212</x:v>
      </x:c>
      <x:c r="C1064" s="179" t="n">
        <x:v>54</x:v>
      </x:c>
      <x:c r="D1064" s="179" t="n">
        <x:v>54.3</x:v>
      </x:c>
      <x:c r="E1064" s="179" t="n">
        <x:v>51.6</x:v>
      </x:c>
      <x:c r="F1064" s="179" t="n">
        <x:v>51.71</x:v>
      </x:c>
      <x:c r="G1064" s="179" t="n">
        <x:v>51.71</x:v>
      </x:c>
      <x:c r="H1064" s="180" t="n">
        <x:v>3324253</x:v>
      </x:c>
      <x:c r="I1064" s="177" t="str">
        <x:v>Nasdaq historical API</x:v>
      </x:c>
      <x:c r="J1064" s="177" t="str">
        <x:v>live</x:v>
      </x:c>
      <x:c r="K1064" s="177" t="str">
        <x:v>https://www.nasdaq.com/market-activity/stocks/mp/historical</x:v>
      </x:c>
    </x:row>
    <x:row r="1065">
      <x:c r="A1065" s="177" t="str">
        <x:v>MP.US</x:v>
      </x:c>
      <x:c r="B1065" s="178" t="n">
        <x:v>46213</x:v>
      </x:c>
      <x:c r="C1065" s="179" t="n">
        <x:v>52.33</x:v>
      </x:c>
      <x:c r="D1065" s="179" t="n">
        <x:v>52.95</x:v>
      </x:c>
      <x:c r="E1065" s="179" t="n">
        <x:v>50.59</x:v>
      </x:c>
      <x:c r="F1065" s="179" t="n">
        <x:v>52.21</x:v>
      </x:c>
      <x:c r="G1065" s="179" t="n">
        <x:v>52.21</x:v>
      </x:c>
      <x:c r="H1065" s="180" t="n">
        <x:v>2796089</x:v>
      </x:c>
      <x:c r="I1065" s="177" t="str">
        <x:v>Nasdaq historical API</x:v>
      </x:c>
      <x:c r="J1065" s="177" t="str">
        <x:v>live</x:v>
      </x:c>
      <x:c r="K1065" s="177" t="str">
        <x:v>https://www.nasdaq.com/market-activity/stocks/mp/historical</x:v>
      </x:c>
    </x:row>
    <x:row r="1066">
      <x:c r="A1066" s="177" t="str">
        <x:v>MP.US</x:v>
      </x:c>
      <x:c r="B1066" s="178" t="n">
        <x:v>46216</x:v>
      </x:c>
      <x:c r="C1066" s="179" t="n">
        <x:v>51.16</x:v>
      </x:c>
      <x:c r="D1066" s="179" t="n">
        <x:v>51.98</x:v>
      </x:c>
      <x:c r="E1066" s="179" t="n">
        <x:v>48.96</x:v>
      </x:c>
      <x:c r="F1066" s="179" t="n">
        <x:v>49.5</x:v>
      </x:c>
      <x:c r="G1066" s="179" t="n">
        <x:v>49.5</x:v>
      </x:c>
      <x:c r="H1066" s="180" t="n">
        <x:v>4032059</x:v>
      </x:c>
      <x:c r="I1066" s="177" t="str">
        <x:v>Nasdaq historical API</x:v>
      </x:c>
      <x:c r="J1066" s="177" t="str">
        <x:v>live</x:v>
      </x:c>
      <x:c r="K1066" s="177" t="str">
        <x:v>https://www.nasdaq.com/market-activity/stocks/mp/historical</x:v>
      </x:c>
    </x:row>
    <x:row r="1067">
      <x:c r="A1067" s="177" t="str">
        <x:v>MP.US</x:v>
      </x:c>
      <x:c r="B1067" s="178" t="n">
        <x:v>46217</x:v>
      </x:c>
      <x:c r="C1067" s="179" t="n">
        <x:v>50.85</x:v>
      </x:c>
      <x:c r="D1067" s="179" t="n">
        <x:v>51.38</x:v>
      </x:c>
      <x:c r="E1067" s="179" t="n">
        <x:v>50.41</x:v>
      </x:c>
      <x:c r="F1067" s="179" t="n">
        <x:v>50.79</x:v>
      </x:c>
      <x:c r="G1067" s="179" t="n">
        <x:v>50.79</x:v>
      </x:c>
      <x:c r="H1067" s="180" t="n">
        <x:v>3142685</x:v>
      </x:c>
      <x:c r="I1067" s="177" t="str">
        <x:v>Nasdaq historical API</x:v>
      </x:c>
      <x:c r="J1067" s="177" t="str">
        <x:v>live</x:v>
      </x:c>
      <x:c r="K1067" s="177" t="str">
        <x:v>https://www.nasdaq.com/market-activity/stocks/mp/historical</x:v>
      </x:c>
    </x:row>
    <x:row r="1068">
      <x:c r="A1068" s="177" t="str">
        <x:v>MP.US</x:v>
      </x:c>
      <x:c r="B1068" s="178" t="n">
        <x:v>46218</x:v>
      </x:c>
      <x:c r="C1068" s="179" t="n">
        <x:v>50.965</x:v>
      </x:c>
      <x:c r="D1068" s="179" t="n">
        <x:v>51.49</x:v>
      </x:c>
      <x:c r="E1068" s="179" t="n">
        <x:v>48.57</x:v>
      </x:c>
      <x:c r="F1068" s="179" t="n">
        <x:v>49.46</x:v>
      </x:c>
      <x:c r="G1068" s="179" t="n">
        <x:v>49.46</x:v>
      </x:c>
      <x:c r="H1068" s="180" t="n">
        <x:v>3216891</x:v>
      </x:c>
      <x:c r="I1068" s="177" t="str">
        <x:v>Nasdaq historical API</x:v>
      </x:c>
      <x:c r="J1068" s="177" t="str">
        <x:v>live</x:v>
      </x:c>
      <x:c r="K1068" s="177" t="str">
        <x:v>https://www.nasdaq.com/market-activity/stocks/mp/historical</x:v>
      </x:c>
    </x:row>
    <x:row r="1069">
      <x:c r="A1069" s="177" t="str">
        <x:v>MP.US</x:v>
      </x:c>
      <x:c r="B1069" s="178" t="n">
        <x:v>46219</x:v>
      </x:c>
      <x:c r="C1069" s="179" t="n">
        <x:v>48.24</x:v>
      </x:c>
      <x:c r="D1069" s="179" t="n">
        <x:v>48.29</x:v>
      </x:c>
      <x:c r="E1069" s="179" t="n">
        <x:v>44.45</x:v>
      </x:c>
      <x:c r="F1069" s="179" t="n">
        <x:v>45.46</x:v>
      </x:c>
      <x:c r="G1069" s="179" t="n">
        <x:v>45.46</x:v>
      </x:c>
      <x:c r="H1069" s="180" t="n">
        <x:v>9307089</x:v>
      </x:c>
      <x:c r="I1069" s="177" t="str">
        <x:v>Nasdaq historical API</x:v>
      </x:c>
      <x:c r="J1069" s="177" t="str">
        <x:v>live</x:v>
      </x:c>
      <x:c r="K1069" s="177" t="str">
        <x:v>https://www.nasdaq.com/market-activity/stocks/mp/historical</x:v>
      </x:c>
    </x:row>
    <x:row r="1070">
      <x:c r="A1070" s="177" t="str">
        <x:v>MP.US</x:v>
      </x:c>
      <x:c r="B1070" s="178" t="n">
        <x:v>46220</x:v>
      </x:c>
      <x:c r="C1070" s="179" t="n">
        <x:v>44.41</x:v>
      </x:c>
      <x:c r="D1070" s="179" t="n">
        <x:v>46.51</x:v>
      </x:c>
      <x:c r="E1070" s="179" t="n">
        <x:v>43.82</x:v>
      </x:c>
      <x:c r="F1070" s="179" t="n">
        <x:v>45.24</x:v>
      </x:c>
      <x:c r="G1070" s="179" t="n">
        <x:v>45.24</x:v>
      </x:c>
      <x:c r="H1070" s="180" t="n">
        <x:v>6820276</x:v>
      </x:c>
      <x:c r="I1070" s="177" t="str">
        <x:v>Nasdaq historical API</x:v>
      </x:c>
      <x:c r="J1070" s="177" t="str">
        <x:v>live</x:v>
      </x:c>
      <x:c r="K1070" s="177" t="str">
        <x:v>https://www.nasdaq.com/market-activity/stocks/mp/historical</x:v>
      </x:c>
    </x:row>
    <x:row r="1071">
      <x:c r="A1071" s="177" t="str">
        <x:v>MP.US</x:v>
      </x:c>
      <x:c r="B1071" s="178" t="n">
        <x:v>46223</x:v>
      </x:c>
      <x:c r="C1071" s="179" t="n">
        <x:v>45.36</x:v>
      </x:c>
      <x:c r="D1071" s="179" t="n">
        <x:v>46.7</x:v>
      </x:c>
      <x:c r="E1071" s="179" t="n">
        <x:v>44.02</x:v>
      </x:c>
      <x:c r="F1071" s="179" t="n">
        <x:v>45.7</x:v>
      </x:c>
      <x:c r="G1071" s="179" t="n">
        <x:v>45.7</x:v>
      </x:c>
      <x:c r="H1071" s="180" t="n">
        <x:v>6435528</x:v>
      </x:c>
      <x:c r="I1071" s="177" t="str">
        <x:v>Nasdaq historical API</x:v>
      </x:c>
      <x:c r="J1071" s="177" t="str">
        <x:v>live</x:v>
      </x:c>
      <x:c r="K1071" s="177" t="str">
        <x:v>https://www.nasdaq.com/market-activity/stocks/mp/historical</x:v>
      </x:c>
    </x:row>
    <x:row r="1072">
      <x:c r="A1072" s="177" t="str">
        <x:v>MP.US</x:v>
      </x:c>
      <x:c r="B1072" s="178" t="n">
        <x:v>46224</x:v>
      </x:c>
      <x:c r="C1072" s="179" t="n">
        <x:v>46.7</x:v>
      </x:c>
      <x:c r="D1072" s="179" t="n">
        <x:v>47.62</x:v>
      </x:c>
      <x:c r="E1072" s="179" t="n">
        <x:v>45.23</x:v>
      </x:c>
      <x:c r="F1072" s="179" t="n">
        <x:v>46.3</x:v>
      </x:c>
      <x:c r="G1072" s="179" t="n">
        <x:v>46.3</x:v>
      </x:c>
      <x:c r="H1072" s="180" t="n">
        <x:v>5093872</x:v>
      </x:c>
      <x:c r="I1072" s="177" t="str">
        <x:v>Nasdaq historical API</x:v>
      </x:c>
      <x:c r="J1072" s="177" t="str">
        <x:v>live</x:v>
      </x:c>
      <x:c r="K1072" s="177" t="str">
        <x:v>https://www.nasdaq.com/market-activity/stocks/mp/historical</x:v>
      </x:c>
    </x:row>
    <x:row r="1073">
      <x:c r="A1073" s="177" t="str">
        <x:v>MP.US</x:v>
      </x:c>
      <x:c r="B1073" s="178" t="n">
        <x:v>46225</x:v>
      </x:c>
      <x:c r="C1073" s="179" t="n">
        <x:v>45.54</x:v>
      </x:c>
      <x:c r="D1073" s="179" t="n">
        <x:v>47.18</x:v>
      </x:c>
      <x:c r="E1073" s="179" t="n">
        <x:v>45.37</x:v>
      </x:c>
      <x:c r="F1073" s="179" t="n">
        <x:v>45.68</x:v>
      </x:c>
      <x:c r="G1073" s="179" t="n">
        <x:v>45.68</x:v>
      </x:c>
      <x:c r="H1073" s="180" t="n">
        <x:v>4014676</x:v>
      </x:c>
      <x:c r="I1073" s="177" t="str">
        <x:v>Nasdaq historical API</x:v>
      </x:c>
      <x:c r="J1073" s="177" t="str">
        <x:v>live</x:v>
      </x:c>
      <x:c r="K1073" s="177" t="str">
        <x:v>https://www.nasdaq.com/market-activity/stocks/mp/historical</x:v>
      </x:c>
    </x:row>
    <x:row r="1074">
      <x:c r="A1074" s="177" t="str">
        <x:v>MP.US</x:v>
      </x:c>
      <x:c r="B1074" s="178" t="n">
        <x:v>46226</x:v>
      </x:c>
      <x:c r="C1074" s="179" t="n">
        <x:v>44.8</x:v>
      </x:c>
      <x:c r="D1074" s="179" t="n">
        <x:v>45.49</x:v>
      </x:c>
      <x:c r="E1074" s="179" t="n">
        <x:v>43.706</x:v>
      </x:c>
      <x:c r="F1074" s="179" t="n">
        <x:v>44.65</x:v>
      </x:c>
      <x:c r="G1074" s="179" t="n">
        <x:v>44.65</x:v>
      </x:c>
      <x:c r="H1074" s="180" t="n">
        <x:v>4547587</x:v>
      </x:c>
      <x:c r="I1074" s="177" t="str">
        <x:v>Nasdaq historical API</x:v>
      </x:c>
      <x:c r="J1074" s="177" t="str">
        <x:v>live</x:v>
      </x:c>
      <x:c r="K1074" s="177" t="str">
        <x:v>https://www.nasdaq.com/market-activity/stocks/mp/historical</x:v>
      </x:c>
    </x:row>
    <x:row r="1075">
      <x:c r="A1075" s="177" t="str">
        <x:v>MP.US</x:v>
      </x:c>
      <x:c r="B1075" s="178" t="n">
        <x:v>46227</x:v>
      </x:c>
      <x:c r="C1075" s="179" t="n">
        <x:v>44.44</x:v>
      </x:c>
      <x:c r="D1075" s="179" t="n">
        <x:v>44.6999</x:v>
      </x:c>
      <x:c r="E1075" s="179" t="n">
        <x:v>41.12</x:v>
      </x:c>
      <x:c r="F1075" s="179" t="n">
        <x:v>41.3</x:v>
      </x:c>
      <x:c r="G1075" s="179" t="n">
        <x:v>41.3</x:v>
      </x:c>
      <x:c r="H1075" s="180" t="n">
        <x:v>7534403</x:v>
      </x:c>
      <x:c r="I1075" s="177" t="str">
        <x:v>Nasdaq historical API</x:v>
      </x:c>
      <x:c r="J1075" s="177" t="str">
        <x:v>live</x:v>
      </x:c>
      <x:c r="K1075" s="177" t="str">
        <x:v>https://www.nasdaq.com/market-activity/stocks/mp/historical</x:v>
      </x:c>
    </x:row>
    <x:row r="1076">
      <x:c r="A1076" s="177" t="str">
        <x:v>MP.US</x:v>
      </x:c>
      <x:c r="B1076" s="178" t="n">
        <x:v>46230</x:v>
      </x:c>
      <x:c r="C1076" s="179" t="n">
        <x:v>41.4</x:v>
      </x:c>
      <x:c r="D1076" s="179" t="n">
        <x:v>43.22</x:v>
      </x:c>
      <x:c r="E1076" s="179" t="n">
        <x:v>41.15</x:v>
      </x:c>
      <x:c r="F1076" s="179" t="n">
        <x:v>43.13</x:v>
      </x:c>
      <x:c r="G1076" s="179" t="n">
        <x:v>43.13</x:v>
      </x:c>
      <x:c r="H1076" s="180" t="n">
        <x:v>4912822</x:v>
      </x:c>
      <x:c r="I1076" s="177" t="str">
        <x:v>Nasdaq historical API</x:v>
      </x:c>
      <x:c r="J1076" s="177" t="str">
        <x:v>live</x:v>
      </x:c>
      <x:c r="K1076" s="177" t="str">
        <x:v>https://www.nasdaq.com/market-activity/stocks/mp/historical</x:v>
      </x:c>
    </x:row>
    <x:row r="1077">
      <x:c r="A1077" s="177" t="str">
        <x:v>MP.US</x:v>
      </x:c>
      <x:c r="B1077" s="178" t="n">
        <x:v>46231</x:v>
      </x:c>
      <x:c r="C1077" s="179" t="n">
        <x:v>42.205</x:v>
      </x:c>
      <x:c r="D1077" s="179" t="n">
        <x:v>42.68</x:v>
      </x:c>
      <x:c r="E1077" s="179" t="n">
        <x:v>39.91</x:v>
      </x:c>
      <x:c r="F1077" s="179" t="n">
        <x:v>41.28</x:v>
      </x:c>
      <x:c r="G1077" s="179" t="n">
        <x:v>41.28</x:v>
      </x:c>
      <x:c r="H1077" s="180" t="n">
        <x:v>7091138</x:v>
      </x:c>
      <x:c r="I1077" s="177" t="str">
        <x:v>Nasdaq historical API</x:v>
      </x:c>
      <x:c r="J1077" s="177" t="str">
        <x:v>live</x:v>
      </x:c>
      <x:c r="K1077" s="177" t="str">
        <x:v>https://www.nasdaq.com/market-activity/stocks/mp/historical</x:v>
      </x:c>
    </x:row>
    <x:row r="1078">
      <x:c r="A1078" s="177" t="str">
        <x:v>MP.US</x:v>
      </x:c>
      <x:c r="B1078" s="178" t="n">
        <x:v>46232</x:v>
      </x:c>
      <x:c r="C1078" s="179" t="n">
        <x:v>40.87</x:v>
      </x:c>
      <x:c r="D1078" s="179" t="n">
        <x:v>41.1301</x:v>
      </x:c>
      <x:c r="E1078" s="179" t="n">
        <x:v>37.81</x:v>
      </x:c>
      <x:c r="F1078" s="179" t="n">
        <x:v>38.1</x:v>
      </x:c>
      <x:c r="G1078" s="179" t="n">
        <x:v>38.1</x:v>
      </x:c>
      <x:c r="H1078" s="180" t="n">
        <x:v>8805793</x:v>
      </x:c>
      <x:c r="I1078" s="177" t="str">
        <x:v>Nasdaq historical API</x:v>
      </x:c>
      <x:c r="J1078" s="177" t="str">
        <x:v>live</x:v>
      </x:c>
      <x:c r="K1078" s="177" t="str">
        <x:v>https://www.nasdaq.com/market-activity/stocks/mp/historical</x:v>
      </x:c>
    </x:row>
    <x:row r="1079">
      <x:c r="A1079" s="177" t="str">
        <x:v>MP.US</x:v>
      </x:c>
      <x:c r="B1079" s="178" t="n">
        <x:v>46233</x:v>
      </x:c>
      <x:c r="C1079" s="179" t="n">
        <x:v>39.26</x:v>
      </x:c>
      <x:c r="D1079" s="179" t="n">
        <x:v>41.77</x:v>
      </x:c>
      <x:c r="E1079" s="179" t="n">
        <x:v>38.75</x:v>
      </x:c>
      <x:c r="F1079" s="179" t="n">
        <x:v>41.66</x:v>
      </x:c>
      <x:c r="G1079" s="179" t="n">
        <x:v>41.66</x:v>
      </x:c>
      <x:c r="H1079" s="180" t="n">
        <x:v>7180990</x:v>
      </x:c>
      <x:c r="I1079" s="177" t="str">
        <x:v>Nasdaq historical API</x:v>
      </x:c>
      <x:c r="J1079" s="177" t="str">
        <x:v>live</x:v>
      </x:c>
      <x:c r="K1079" s="177" t="str">
        <x:v>https://www.nasdaq.com/market-activity/stocks/mp/historical</x:v>
      </x:c>
    </x:row>
    <x:row r="1080">
      <x:c r="A1080" s="177" t="str">
        <x:v>MP.US</x:v>
      </x:c>
      <x:c r="B1080" s="178" t="n">
        <x:v>46234</x:v>
      </x:c>
      <x:c r="C1080" s="179" t="n">
        <x:v>42.24</x:v>
      </x:c>
      <x:c r="D1080" s="179" t="n">
        <x:v>42.5</x:v>
      </x:c>
      <x:c r="E1080" s="179" t="n">
        <x:v>40.71</x:v>
      </x:c>
      <x:c r="F1080" s="179" t="n">
        <x:v>41.37</x:v>
      </x:c>
      <x:c r="G1080" s="179" t="n">
        <x:v>41.37</x:v>
      </x:c>
      <x:c r="H1080" s="180" t="n">
        <x:v>7838801</x:v>
      </x:c>
      <x:c r="I1080" s="177" t="str">
        <x:v>Nasdaq historical API</x:v>
      </x:c>
      <x:c r="J1080" s="177" t="str">
        <x:v>live</x:v>
      </x:c>
      <x:c r="K1080" s="177" t="str">
        <x:v>https://www.nasdaq.com/market-activity/stocks/mp/historical</x:v>
      </x:c>
    </x:row>
    <x:row r="1081">
      <x:c r="A1081" s="177" t="str">
        <x:v>MP.US</x:v>
      </x:c>
      <x:c r="B1081" s="178" t="n">
        <x:v>46237</x:v>
      </x:c>
      <x:c r="C1081" s="179" t="n">
        <x:v>41.025</x:v>
      </x:c>
      <x:c r="D1081" s="179" t="n">
        <x:v>44.38</x:v>
      </x:c>
      <x:c r="E1081" s="179" t="n">
        <x:v>40.65</x:v>
      </x:c>
      <x:c r="F1081" s="179" t="n">
        <x:v>43.84</x:v>
      </x:c>
      <x:c r="G1081" s="179" t="n">
        <x:v>43.84</x:v>
      </x:c>
      <x:c r="H1081" s="180" t="n">
        <x:v>5601456</x:v>
      </x:c>
      <x:c r="I1081" s="177" t="str">
        <x:v>Nasdaq historical API</x:v>
      </x:c>
      <x:c r="J1081" s="177" t="str">
        <x:v>live</x:v>
      </x:c>
      <x:c r="K1081" s="177" t="str">
        <x:v>https://www.nasdaq.com/market-activity/stocks/mp/historical</x:v>
      </x:c>
    </x:row>
    <x:row r="1082">
      <x:c r="A1082" s="177" t="str">
        <x:v>MP.US</x:v>
      </x:c>
      <x:c r="B1082" s="178" t="n">
        <x:v>46238</x:v>
      </x:c>
      <x:c r="C1082" s="179" t="n">
        <x:v>45.68</x:v>
      </x:c>
      <x:c r="D1082" s="179" t="n">
        <x:v>48.45</x:v>
      </x:c>
      <x:c r="E1082" s="179" t="n">
        <x:v>45.21</x:v>
      </x:c>
      <x:c r="F1082" s="179" t="n">
        <x:v>47.47</x:v>
      </x:c>
      <x:c r="G1082" s="179" t="n">
        <x:v>47.47</x:v>
      </x:c>
      <x:c r="H1082" s="180" t="n">
        <x:v>10303000</x:v>
      </x:c>
      <x:c r="I1082" s="177" t="str">
        <x:v>Nasdaq historical API</x:v>
      </x:c>
      <x:c r="J1082" s="177" t="str">
        <x:v>live</x:v>
      </x:c>
      <x:c r="K1082" s="177" t="str">
        <x:v>https://www.nasdaq.com/market-activity/stocks/mp/historical</x:v>
      </x:c>
    </x:row>
    <x:row r="1083">
      <x:c r="A1083" s="177" t="str">
        <x:v>MP.US</x:v>
      </x:c>
      <x:c r="B1083" s="178" t="n">
        <x:v>46239</x:v>
      </x:c>
      <x:c r="C1083" s="179" t="n">
        <x:v>48.78</x:v>
      </x:c>
      <x:c r="D1083" s="179" t="n">
        <x:v>49.1876</x:v>
      </x:c>
      <x:c r="E1083" s="179" t="n">
        <x:v>47.22</x:v>
      </x:c>
      <x:c r="F1083" s="179" t="n">
        <x:v>47.91</x:v>
      </x:c>
      <x:c r="G1083" s="179" t="n">
        <x:v>47.91</x:v>
      </x:c>
      <x:c r="H1083" s="180" t="n">
        <x:v>7445789</x:v>
      </x:c>
      <x:c r="I1083" s="177" t="str">
        <x:v>Nasdaq historical API</x:v>
      </x:c>
      <x:c r="J1083" s="177" t="str">
        <x:v>live</x:v>
      </x:c>
      <x:c r="K1083" s="177" t="str">
        <x:v>https://www.nasdaq.com/market-activity/stocks/mp/historical</x:v>
      </x:c>
    </x:row>
    <x:row r="1084">
      <x:c r="A1084" s="177" t="str">
        <x:v>MP.US</x:v>
      </x:c>
      <x:c r="B1084" s="178" t="n">
        <x:v>46240</x:v>
      </x:c>
      <x:c r="C1084" s="179" t="n">
        <x:v>47.3</x:v>
      </x:c>
      <x:c r="D1084" s="179" t="n">
        <x:v>49.2</x:v>
      </x:c>
      <x:c r="E1084" s="179" t="n">
        <x:v>46.8</x:v>
      </x:c>
      <x:c r="F1084" s="179" t="n">
        <x:v>47.49</x:v>
      </x:c>
      <x:c r="G1084" s="179" t="n">
        <x:v>47.49</x:v>
      </x:c>
      <x:c r="H1084" s="180" t="n">
        <x:v>7775168</x:v>
      </x:c>
      <x:c r="I1084" s="177" t="str">
        <x:v>Nasdaq historical API</x:v>
      </x:c>
      <x:c r="J1084" s="177" t="str">
        <x:v>live</x:v>
      </x:c>
      <x:c r="K1084" s="177" t="str">
        <x:v>https://www.nasdaq.com/market-activity/stocks/mp/historical</x:v>
      </x:c>
    </x:row>
    <x:row r="1085">
      <x:c r="A1085" s="177" t="str">
        <x:v>MP.US</x:v>
      </x:c>
      <x:c r="B1085" s="178" t="n">
        <x:v>46241</x:v>
      </x:c>
      <x:c r="C1085" s="179" t="n">
        <x:v>50.68</x:v>
      </x:c>
      <x:c r="D1085" s="179" t="n">
        <x:v>53.47</x:v>
      </x:c>
      <x:c r="E1085" s="179" t="n">
        <x:v>48.17</x:v>
      </x:c>
      <x:c r="F1085" s="179" t="n">
        <x:v>51.11</x:v>
      </x:c>
      <x:c r="G1085" s="179" t="n">
        <x:v>51.11</x:v>
      </x:c>
      <x:c r="H1085" s="180" t="n">
        <x:v>12391810</x:v>
      </x:c>
      <x:c r="I1085" s="177" t="str">
        <x:v>Nasdaq historical API</x:v>
      </x:c>
      <x:c r="J1085" s="177" t="str">
        <x:v>live</x:v>
      </x:c>
      <x:c r="K1085" s="177" t="str">
        <x:v>https://www.nasdaq.com/market-activity/stocks/mp/historical</x:v>
      </x:c>
    </x:row>
    <x:row r="1086">
      <x:c r="A1086" s="177" t="str">
        <x:v>MP.US</x:v>
      </x:c>
      <x:c r="B1086" s="178" t="n">
        <x:v>46244</x:v>
      </x:c>
      <x:c r="C1086" s="179" t="n">
        <x:v>52.805</x:v>
      </x:c>
      <x:c r="D1086" s="179" t="n">
        <x:v>55.67</x:v>
      </x:c>
      <x:c r="E1086" s="179" t="n">
        <x:v>52.66</x:v>
      </x:c>
      <x:c r="F1086" s="179" t="n">
        <x:v>54.66</x:v>
      </x:c>
      <x:c r="G1086" s="179" t="n">
        <x:v>54.66</x:v>
      </x:c>
      <x:c r="H1086" s="180" t="n">
        <x:v>10632650</x:v>
      </x:c>
      <x:c r="I1086" s="177" t="str">
        <x:v>Nasdaq historical API</x:v>
      </x:c>
      <x:c r="J1086" s="177" t="str">
        <x:v>live</x:v>
      </x:c>
      <x:c r="K1086" s="177" t="str">
        <x:v>https://www.nasdaq.com/market-activity/stocks/mp/historical</x:v>
      </x:c>
    </x:row>
    <x:row r="1087">
      <x:c r="A1087" s="177" t="str">
        <x:v>MP.US</x:v>
      </x:c>
      <x:c r="B1087" s="178" t="n">
        <x:v>46245</x:v>
      </x:c>
      <x:c r="C1087" s="179" t="n">
        <x:v>54.67</x:v>
      </x:c>
      <x:c r="D1087" s="179" t="n">
        <x:v>55.43</x:v>
      </x:c>
      <x:c r="E1087" s="179" t="n">
        <x:v>52.9</x:v>
      </x:c>
      <x:c r="F1087" s="179" t="n">
        <x:v>55.24</x:v>
      </x:c>
      <x:c r="G1087" s="179" t="n">
        <x:v>55.24</x:v>
      </x:c>
      <x:c r="H1087" s="180" t="n">
        <x:v>6154510</x:v>
      </x:c>
      <x:c r="I1087" s="177" t="str">
        <x:v>Nasdaq historical API</x:v>
      </x:c>
      <x:c r="J1087" s="177" t="str">
        <x:v>live</x:v>
      </x:c>
      <x:c r="K1087" s="177" t="str">
        <x:v>https://www.nasdaq.com/market-activity/stocks/mp/historical</x:v>
      </x:c>
    </x:row>
    <x:row r="1088">
      <x:c r="A1088" s="177" t="str">
        <x:v>MP.US</x:v>
      </x:c>
      <x:c r="B1088" s="178" t="n">
        <x:v>46246</x:v>
      </x:c>
      <x:c r="C1088" s="179" t="n">
        <x:v>55.8</x:v>
      </x:c>
      <x:c r="D1088" s="179" t="n">
        <x:v>55.98</x:v>
      </x:c>
      <x:c r="E1088" s="179" t="n">
        <x:v>53.5005</x:v>
      </x:c>
      <x:c r="F1088" s="179" t="n">
        <x:v>54.11</x:v>
      </x:c>
      <x:c r="G1088" s="179" t="n">
        <x:v>54.11</x:v>
      </x:c>
      <x:c r="H1088" s="180" t="n">
        <x:v>6391317</x:v>
      </x:c>
      <x:c r="I1088" s="177" t="str">
        <x:v>Nasdaq historical API</x:v>
      </x:c>
      <x:c r="J1088" s="177" t="str">
        <x:v>live</x:v>
      </x:c>
      <x:c r="K1088" s="177" t="str">
        <x:v>https://www.nasdaq.com/market-activity/stocks/mp/historical</x:v>
      </x:c>
    </x:row>
    <x:row r="1089">
      <x:c r="A1089" s="177" t="str">
        <x:v>MP.US</x:v>
      </x:c>
      <x:c r="B1089" s="178" t="n">
        <x:v>46247</x:v>
      </x:c>
      <x:c r="C1089" s="179" t="n">
        <x:v>53.68</x:v>
      </x:c>
      <x:c r="D1089" s="179" t="n">
        <x:v>56.02</x:v>
      </x:c>
      <x:c r="E1089" s="179" t="n">
        <x:v>53.25</x:v>
      </x:c>
      <x:c r="F1089" s="179" t="n">
        <x:v>55.66</x:v>
      </x:c>
      <x:c r="G1089" s="179" t="n">
        <x:v>55.66</x:v>
      </x:c>
      <x:c r="H1089" s="180" t="n">
        <x:v>6325024</x:v>
      </x:c>
      <x:c r="I1089" s="177" t="str">
        <x:v>Nasdaq historical API</x:v>
      </x:c>
      <x:c r="J1089" s="177" t="str">
        <x:v>live</x:v>
      </x:c>
      <x:c r="K1089" s="177" t="str">
        <x:v>https://www.nasdaq.com/market-activity/stocks/mp/historical</x:v>
      </x:c>
    </x:row>
    <x:row r="1090">
      <x:c r="A1090" s="177" t="str">
        <x:v>MP.US</x:v>
      </x:c>
      <x:c r="B1090" s="178" t="n">
        <x:v>46248</x:v>
      </x:c>
      <x:c r="C1090" s="179" t="n">
        <x:v>56.3</x:v>
      </x:c>
      <x:c r="D1090" s="179" t="n">
        <x:v>61.11</x:v>
      </x:c>
      <x:c r="E1090" s="179" t="n">
        <x:v>56.15</x:v>
      </x:c>
      <x:c r="F1090" s="179" t="n">
        <x:v>58.74</x:v>
      </x:c>
      <x:c r="G1090" s="179" t="n">
        <x:v>58.74</x:v>
      </x:c>
      <x:c r="H1090" s="180" t="n">
        <x:v>10815470</x:v>
      </x:c>
      <x:c r="I1090" s="177" t="str">
        <x:v>Nasdaq historical API</x:v>
      </x:c>
      <x:c r="J1090" s="177" t="str">
        <x:v>live</x:v>
      </x:c>
      <x:c r="K1090" s="177" t="str">
        <x:v>https://www.nasdaq.com/market-activity/stocks/mp/historical</x:v>
      </x:c>
    </x:row>
    <x:row r="1091">
      <x:c r="A1091" s="177" t="str">
        <x:v>MP.US</x:v>
      </x:c>
      <x:c r="B1091" s="178" t="n">
        <x:v>46251</x:v>
      </x:c>
      <x:c r="C1091" s="179" t="n">
        <x:v>58.01</x:v>
      </x:c>
      <x:c r="D1091" s="179" t="n">
        <x:v>58.7</x:v>
      </x:c>
      <x:c r="E1091" s="179" t="n">
        <x:v>56.14</x:v>
      </x:c>
      <x:c r="F1091" s="179" t="n">
        <x:v>58.51</x:v>
      </x:c>
      <x:c r="G1091" s="179" t="n">
        <x:v>58.51</x:v>
      </x:c>
      <x:c r="H1091" s="180" t="n">
        <x:v>5738989</x:v>
      </x:c>
      <x:c r="I1091" s="177" t="str">
        <x:v>Nasdaq historical API</x:v>
      </x:c>
      <x:c r="J1091" s="177" t="str">
        <x:v>live</x:v>
      </x:c>
      <x:c r="K1091" s="177" t="str">
        <x:v>https://www.nasdaq.com/market-activity/stocks/mp/historical</x:v>
      </x:c>
    </x:row>
    <x:row r="1092">
      <x:c r="A1092" s="177" t="str">
        <x:v>MP.US</x:v>
      </x:c>
      <x:c r="B1092" s="178" t="n">
        <x:v>46252</x:v>
      </x:c>
      <x:c r="C1092" s="179" t="n">
        <x:v>56.35</x:v>
      </x:c>
      <x:c r="D1092" s="179" t="n">
        <x:v>58.99</x:v>
      </x:c>
      <x:c r="E1092" s="179" t="n">
        <x:v>55.6</x:v>
      </x:c>
      <x:c r="F1092" s="179" t="n">
        <x:v>56.67</x:v>
      </x:c>
      <x:c r="G1092" s="179" t="n">
        <x:v>56.67</x:v>
      </x:c>
      <x:c r="H1092" s="180" t="n">
        <x:v>4748285</x:v>
      </x:c>
      <x:c r="I1092" s="177" t="str">
        <x:v>Nasdaq historical API</x:v>
      </x:c>
      <x:c r="J1092" s="177" t="str">
        <x:v>live</x:v>
      </x:c>
      <x:c r="K1092" s="177" t="str">
        <x:v>https://www.nasdaq.com/market-activity/stocks/mp/historical</x:v>
      </x:c>
    </x:row>
    <x:row r="1093">
      <x:c r="A1093" s="177" t="str">
        <x:v>MP.US</x:v>
      </x:c>
      <x:c r="B1093" s="178" t="n">
        <x:v>46253</x:v>
      </x:c>
      <x:c r="C1093" s="179" t="n">
        <x:v>56.9</x:v>
      </x:c>
      <x:c r="D1093" s="179" t="n">
        <x:v>57.81</x:v>
      </x:c>
      <x:c r="E1093" s="179" t="n">
        <x:v>56.15</x:v>
      </x:c>
      <x:c r="F1093" s="179" t="n">
        <x:v>56.68</x:v>
      </x:c>
      <x:c r="G1093" s="179" t="n">
        <x:v>56.68</x:v>
      </x:c>
      <x:c r="H1093" s="180" t="n">
        <x:v>4313280</x:v>
      </x:c>
      <x:c r="I1093" s="177" t="str">
        <x:v>Nasdaq historical API</x:v>
      </x:c>
      <x:c r="J1093" s="177" t="str">
        <x:v>live</x:v>
      </x:c>
      <x:c r="K1093" s="177" t="str">
        <x:v>https://www.nasdaq.com/market-activity/stocks/mp/historical</x:v>
      </x:c>
    </x:row>
    <x:row r="1094">
      <x:c r="A1094" s="177" t="str">
        <x:v>MP.US</x:v>
      </x:c>
      <x:c r="B1094" s="178" t="n">
        <x:v>46254</x:v>
      </x:c>
      <x:c r="C1094" s="179" t="n">
        <x:v>55.77</x:v>
      </x:c>
      <x:c r="D1094" s="179" t="n">
        <x:v>55.77</x:v>
      </x:c>
      <x:c r="E1094" s="179" t="n">
        <x:v>52.42</x:v>
      </x:c>
      <x:c r="F1094" s="179" t="n">
        <x:v>55.04</x:v>
      </x:c>
      <x:c r="G1094" s="179" t="n">
        <x:v>55.04</x:v>
      </x:c>
      <x:c r="H1094" s="180" t="n">
        <x:v>5623115</x:v>
      </x:c>
      <x:c r="I1094" s="177" t="str">
        <x:v>Nasdaq historical API</x:v>
      </x:c>
      <x:c r="J1094" s="177" t="str">
        <x:v>live</x:v>
      </x:c>
      <x:c r="K1094" s="177" t="str">
        <x:v>https://www.nasdaq.com/market-activity/stocks/mp/historical</x:v>
      </x:c>
    </x:row>
    <x:row r="1095">
      <x:c r="A1095" s="177" t="str">
        <x:v>MP.US</x:v>
      </x:c>
      <x:c r="B1095" s="178" t="n">
        <x:v>46255</x:v>
      </x:c>
      <x:c r="C1095" s="179" t="n">
        <x:v>56.69</x:v>
      </x:c>
      <x:c r="D1095" s="179" t="n">
        <x:v>60.59</x:v>
      </x:c>
      <x:c r="E1095" s="179" t="n">
        <x:v>55.85</x:v>
      </x:c>
      <x:c r="F1095" s="179" t="n">
        <x:v>60.05</x:v>
      </x:c>
      <x:c r="G1095" s="179" t="n">
        <x:v>60.05</x:v>
      </x:c>
      <x:c r="H1095" s="180" t="n">
        <x:v>8419974</x:v>
      </x:c>
      <x:c r="I1095" s="177" t="str">
        <x:v>Nasdaq historical API</x:v>
      </x:c>
      <x:c r="J1095" s="177" t="str">
        <x:v>live</x:v>
      </x:c>
      <x:c r="K1095" s="177" t="str">
        <x:v>https://www.nasdaq.com/market-activity/stocks/mp/historical</x:v>
      </x:c>
    </x:row>
    <x:row r="1096">
      <x:c r="A1096" s="177" t="str">
        <x:v>MP.US</x:v>
      </x:c>
      <x:c r="B1096" s="178" t="n">
        <x:v>46258</x:v>
      </x:c>
      <x:c r="C1096" s="179" t="n">
        <x:v>59.3</x:v>
      </x:c>
      <x:c r="D1096" s="179" t="n">
        <x:v>60.17</x:v>
      </x:c>
      <x:c r="E1096" s="179" t="n">
        <x:v>56.12</x:v>
      </x:c>
      <x:c r="F1096" s="179" t="n">
        <x:v>57.42</x:v>
      </x:c>
      <x:c r="G1096" s="179" t="n">
        <x:v>57.42</x:v>
      </x:c>
      <x:c r="H1096" s="180" t="n">
        <x:v>7100576</x:v>
      </x:c>
      <x:c r="I1096" s="177" t="str">
        <x:v>Nasdaq historical API</x:v>
      </x:c>
      <x:c r="J1096" s="177" t="str">
        <x:v>live</x:v>
      </x:c>
      <x:c r="K1096" s="177" t="str">
        <x:v>https://www.nasdaq.com/market-activity/stocks/mp/historical</x:v>
      </x:c>
    </x:row>
    <x:row r="1097">
      <x:c r="A1097" s="177" t="str">
        <x:v>MP.US</x:v>
      </x:c>
      <x:c r="B1097" s="178" t="n">
        <x:v>46259</x:v>
      </x:c>
      <x:c r="C1097" s="179" t="n">
        <x:v>57.175</x:v>
      </x:c>
      <x:c r="D1097" s="179" t="n">
        <x:v>60.34</x:v>
      </x:c>
      <x:c r="E1097" s="179" t="n">
        <x:v>55.58</x:v>
      </x:c>
      <x:c r="F1097" s="179" t="n">
        <x:v>60.17</x:v>
      </x:c>
      <x:c r="G1097" s="179" t="n">
        <x:v>60.17</x:v>
      </x:c>
      <x:c r="H1097" s="180" t="n">
        <x:v>5261094</x:v>
      </x:c>
      <x:c r="I1097" s="177" t="str">
        <x:v>Nasdaq historical API</x:v>
      </x:c>
      <x:c r="J1097" s="177" t="str">
        <x:v>live</x:v>
      </x:c>
      <x:c r="K1097" s="177" t="str">
        <x:v>https://www.nasdaq.com/market-activity/stocks/mp/historical</x:v>
      </x:c>
    </x:row>
    <x:row r="1098">
      <x:c r="A1098" s="177" t="str">
        <x:v>MP.US</x:v>
      </x:c>
      <x:c r="B1098" s="178" t="n">
        <x:v>46260</x:v>
      </x:c>
      <x:c r="C1098" s="179" t="n">
        <x:v>60.5</x:v>
      </x:c>
      <x:c r="D1098" s="179" t="n">
        <x:v>62.47</x:v>
      </x:c>
      <x:c r="E1098" s="179" t="n">
        <x:v>58.315</x:v>
      </x:c>
      <x:c r="F1098" s="179" t="n">
        <x:v>59.31</x:v>
      </x:c>
      <x:c r="G1098" s="179" t="n">
        <x:v>59.31</x:v>
      </x:c>
      <x:c r="H1098" s="180" t="n">
        <x:v>7571876</x:v>
      </x:c>
      <x:c r="I1098" s="177" t="str">
        <x:v>Nasdaq historical API</x:v>
      </x:c>
      <x:c r="J1098" s="177" t="str">
        <x:v>live</x:v>
      </x:c>
      <x:c r="K1098" s="177" t="str">
        <x:v>https://www.nasdaq.com/market-activity/stocks/mp/historical</x:v>
      </x:c>
    </x:row>
    <x:row r="1099">
      <x:c r="A1099" s="177" t="str">
        <x:v>512980.SH</x:v>
      </x:c>
      <x:c r="B1099" s="178" t="n">
        <x:v>46188</x:v>
      </x:c>
      <x:c r="C1099" s="179" t="n">
        <x:v>0.834</x:v>
      </x:c>
      <x:c r="D1099" s="179" t="n">
        <x:v>0.849</x:v>
      </x:c>
      <x:c r="E1099" s="179" t="n">
        <x:v>0.829</x:v>
      </x:c>
      <x:c r="F1099" s="179" t="n">
        <x:v>0.842</x:v>
      </x:c>
      <x:c r="G1099" s="179" t="n">
        <x:v>0.842</x:v>
      </x:c>
      <x:c r="H1099" s="180" t="n">
        <x:v>2458606</x:v>
      </x:c>
      <x:c r="I1099" s="177" t="str">
        <x:v>AKShare fallback: tencent_fqkline</x:v>
      </x:c>
      <x:c r="J1099" s="177" t="str">
        <x:v>live</x:v>
      </x:c>
      <x:c r="K1099" s="177" t="str">
        <x:v>https://akshare.akfamily.xyz/</x:v>
      </x:c>
    </x:row>
    <x:row r="1100">
      <x:c r="A1100" s="177" t="str">
        <x:v>512980.SH</x:v>
      </x:c>
      <x:c r="B1100" s="178" t="n">
        <x:v>46189</x:v>
      </x:c>
      <x:c r="C1100" s="179" t="n">
        <x:v>0.836</x:v>
      </x:c>
      <x:c r="D1100" s="179" t="n">
        <x:v>0.84</x:v>
      </x:c>
      <x:c r="E1100" s="179" t="n">
        <x:v>0.827</x:v>
      </x:c>
      <x:c r="F1100" s="179" t="n">
        <x:v>0.835</x:v>
      </x:c>
      <x:c r="G1100" s="179" t="n">
        <x:v>0.835</x:v>
      </x:c>
      <x:c r="H1100" s="180" t="n">
        <x:v>1410677</x:v>
      </x:c>
      <x:c r="I1100" s="177" t="str">
        <x:v>AKShare fallback: tencent_fqkline</x:v>
      </x:c>
      <x:c r="J1100" s="177" t="str">
        <x:v>live</x:v>
      </x:c>
      <x:c r="K1100" s="177" t="str">
        <x:v>https://akshare.akfamily.xyz/</x:v>
      </x:c>
    </x:row>
    <x:row r="1101">
      <x:c r="A1101" s="177" t="str">
        <x:v>512980.SH</x:v>
      </x:c>
      <x:c r="B1101" s="178" t="n">
        <x:v>46190</x:v>
      </x:c>
      <x:c r="C1101" s="179" t="n">
        <x:v>0.833</x:v>
      </x:c>
      <x:c r="D1101" s="179" t="n">
        <x:v>0.833</x:v>
      </x:c>
      <x:c r="E1101" s="179" t="n">
        <x:v>0.815</x:v>
      </x:c>
      <x:c r="F1101" s="179" t="n">
        <x:v>0.822</x:v>
      </x:c>
      <x:c r="G1101" s="179" t="n">
        <x:v>0.822</x:v>
      </x:c>
      <x:c r="H1101" s="180" t="n">
        <x:v>2581597</x:v>
      </x:c>
      <x:c r="I1101" s="177" t="str">
        <x:v>AKShare fallback: tencent_fqkline</x:v>
      </x:c>
      <x:c r="J1101" s="177" t="str">
        <x:v>live</x:v>
      </x:c>
      <x:c r="K1101" s="177" t="str">
        <x:v>https://akshare.akfamily.xyz/</x:v>
      </x:c>
    </x:row>
    <x:row r="1102">
      <x:c r="A1102" s="177" t="str">
        <x:v>512980.SH</x:v>
      </x:c>
      <x:c r="B1102" s="178" t="n">
        <x:v>46191</x:v>
      </x:c>
      <x:c r="C1102" s="179" t="n">
        <x:v>0.819</x:v>
      </x:c>
      <x:c r="D1102" s="179" t="n">
        <x:v>0.838</x:v>
      </x:c>
      <x:c r="E1102" s="179" t="n">
        <x:v>0.812</x:v>
      </x:c>
      <x:c r="F1102" s="179" t="n">
        <x:v>0.827</x:v>
      </x:c>
      <x:c r="G1102" s="179" t="n">
        <x:v>0.827</x:v>
      </x:c>
      <x:c r="H1102" s="180" t="n">
        <x:v>2449393</x:v>
      </x:c>
      <x:c r="I1102" s="177" t="str">
        <x:v>AKShare fallback: tencent_fqkline</x:v>
      </x:c>
      <x:c r="J1102" s="177" t="str">
        <x:v>live</x:v>
      </x:c>
      <x:c r="K1102" s="177" t="str">
        <x:v>https://akshare.akfamily.xyz/</x:v>
      </x:c>
    </x:row>
    <x:row r="1103">
      <x:c r="A1103" s="177" t="str">
        <x:v>512980.SH</x:v>
      </x:c>
      <x:c r="B1103" s="178" t="n">
        <x:v>46195</x:v>
      </x:c>
      <x:c r="C1103" s="179" t="n">
        <x:v>0.817</x:v>
      </x:c>
      <x:c r="D1103" s="179" t="n">
        <x:v>0.854</x:v>
      </x:c>
      <x:c r="E1103" s="179" t="n">
        <x:v>0.817</x:v>
      </x:c>
      <x:c r="F1103" s="179" t="n">
        <x:v>0.853</x:v>
      </x:c>
      <x:c r="G1103" s="179" t="n">
        <x:v>0.853</x:v>
      </x:c>
      <x:c r="H1103" s="180" t="n">
        <x:v>2432027</x:v>
      </x:c>
      <x:c r="I1103" s="177" t="str">
        <x:v>AKShare fallback: tencent_fqkline</x:v>
      </x:c>
      <x:c r="J1103" s="177" t="str">
        <x:v>live</x:v>
      </x:c>
      <x:c r="K1103" s="177" t="str">
        <x:v>https://akshare.akfamily.xyz/</x:v>
      </x:c>
    </x:row>
    <x:row r="1104">
      <x:c r="A1104" s="177" t="str">
        <x:v>512980.SH</x:v>
      </x:c>
      <x:c r="B1104" s="178" t="n">
        <x:v>46196</x:v>
      </x:c>
      <x:c r="C1104" s="179" t="n">
        <x:v>0.843</x:v>
      </x:c>
      <x:c r="D1104" s="179" t="n">
        <x:v>0.853</x:v>
      </x:c>
      <x:c r="E1104" s="179" t="n">
        <x:v>0.822</x:v>
      </x:c>
      <x:c r="F1104" s="179" t="n">
        <x:v>0.825</x:v>
      </x:c>
      <x:c r="G1104" s="179" t="n">
        <x:v>0.825</x:v>
      </x:c>
      <x:c r="H1104" s="180" t="n">
        <x:v>1812585</x:v>
      </x:c>
      <x:c r="I1104" s="177" t="str">
        <x:v>AKShare fallback: tencent_fqkline</x:v>
      </x:c>
      <x:c r="J1104" s="177" t="str">
        <x:v>live</x:v>
      </x:c>
      <x:c r="K1104" s="177" t="str">
        <x:v>https://akshare.akfamily.xyz/</x:v>
      </x:c>
    </x:row>
    <x:row r="1105">
      <x:c r="A1105" s="177" t="str">
        <x:v>512980.SH</x:v>
      </x:c>
      <x:c r="B1105" s="178" t="n">
        <x:v>46197</x:v>
      </x:c>
      <x:c r="C1105" s="179" t="n">
        <x:v>0.825</x:v>
      </x:c>
      <x:c r="D1105" s="179" t="n">
        <x:v>0.833</x:v>
      </x:c>
      <x:c r="E1105" s="179" t="n">
        <x:v>0.811</x:v>
      </x:c>
      <x:c r="F1105" s="179" t="n">
        <x:v>0.821</x:v>
      </x:c>
      <x:c r="G1105" s="179" t="n">
        <x:v>0.821</x:v>
      </x:c>
      <x:c r="H1105" s="180" t="n">
        <x:v>1409592</x:v>
      </x:c>
      <x:c r="I1105" s="177" t="str">
        <x:v>AKShare fallback: tencent_fqkline</x:v>
      </x:c>
      <x:c r="J1105" s="177" t="str">
        <x:v>live</x:v>
      </x:c>
      <x:c r="K1105" s="177" t="str">
        <x:v>https://akshare.akfamily.xyz/</x:v>
      </x:c>
    </x:row>
    <x:row r="1106">
      <x:c r="A1106" s="177" t="str">
        <x:v>512980.SH</x:v>
      </x:c>
      <x:c r="B1106" s="178" t="n">
        <x:v>46198</x:v>
      </x:c>
      <x:c r="C1106" s="179" t="n">
        <x:v>0.82</x:v>
      </x:c>
      <x:c r="D1106" s="179" t="n">
        <x:v>0.83</x:v>
      </x:c>
      <x:c r="E1106" s="179" t="n">
        <x:v>0.814</x:v>
      </x:c>
      <x:c r="F1106" s="179" t="n">
        <x:v>0.827</x:v>
      </x:c>
      <x:c r="G1106" s="179" t="n">
        <x:v>0.827</x:v>
      </x:c>
      <x:c r="H1106" s="180" t="n">
        <x:v>1696784</x:v>
      </x:c>
      <x:c r="I1106" s="177" t="str">
        <x:v>AKShare fallback: tencent_fqkline</x:v>
      </x:c>
      <x:c r="J1106" s="177" t="str">
        <x:v>live</x:v>
      </x:c>
      <x:c r="K1106" s="177" t="str">
        <x:v>https://akshare.akfamily.xyz/</x:v>
      </x:c>
    </x:row>
    <x:row r="1107">
      <x:c r="A1107" s="177" t="str">
        <x:v>512980.SH</x:v>
      </x:c>
      <x:c r="B1107" s="178" t="n">
        <x:v>46199</x:v>
      </x:c>
      <x:c r="C1107" s="179" t="n">
        <x:v>0.819</x:v>
      </x:c>
      <x:c r="D1107" s="179" t="n">
        <x:v>0.822</x:v>
      </x:c>
      <x:c r="E1107" s="179" t="n">
        <x:v>0.792</x:v>
      </x:c>
      <x:c r="F1107" s="179" t="n">
        <x:v>0.799</x:v>
      </x:c>
      <x:c r="G1107" s="179" t="n">
        <x:v>0.799</x:v>
      </x:c>
      <x:c r="H1107" s="180" t="n">
        <x:v>2531197</x:v>
      </x:c>
      <x:c r="I1107" s="177" t="str">
        <x:v>AKShare fallback: tencent_fqkline</x:v>
      </x:c>
      <x:c r="J1107" s="177" t="str">
        <x:v>live</x:v>
      </x:c>
      <x:c r="K1107" s="177" t="str">
        <x:v>https://akshare.akfamily.xyz/</x:v>
      </x:c>
    </x:row>
    <x:row r="1108">
      <x:c r="A1108" s="177" t="str">
        <x:v>512980.SH</x:v>
      </x:c>
      <x:c r="B1108" s="178" t="n">
        <x:v>46202</x:v>
      </x:c>
      <x:c r="C1108" s="179" t="n">
        <x:v>0.801</x:v>
      </x:c>
      <x:c r="D1108" s="179" t="n">
        <x:v>0.818</x:v>
      </x:c>
      <x:c r="E1108" s="179" t="n">
        <x:v>0.795</x:v>
      </x:c>
      <x:c r="F1108" s="179" t="n">
        <x:v>0.807</x:v>
      </x:c>
      <x:c r="G1108" s="179" t="n">
        <x:v>0.807</x:v>
      </x:c>
      <x:c r="H1108" s="180" t="n">
        <x:v>2009454</x:v>
      </x:c>
      <x:c r="I1108" s="177" t="str">
        <x:v>AKShare fallback: tencent_fqkline</x:v>
      </x:c>
      <x:c r="J1108" s="177" t="str">
        <x:v>live</x:v>
      </x:c>
      <x:c r="K1108" s="177" t="str">
        <x:v>https://akshare.akfamily.xyz/</x:v>
      </x:c>
    </x:row>
    <x:row r="1109">
      <x:c r="A1109" s="177" t="str">
        <x:v>512980.SH</x:v>
      </x:c>
      <x:c r="B1109" s="178" t="n">
        <x:v>46203</x:v>
      </x:c>
      <x:c r="C1109" s="179" t="n">
        <x:v>0.81</x:v>
      </x:c>
      <x:c r="D1109" s="179" t="n">
        <x:v>0.818</x:v>
      </x:c>
      <x:c r="E1109" s="179" t="n">
        <x:v>0.794</x:v>
      </x:c>
      <x:c r="F1109" s="179" t="n">
        <x:v>0.818</x:v>
      </x:c>
      <x:c r="G1109" s="179" t="n">
        <x:v>0.818</x:v>
      </x:c>
      <x:c r="H1109" s="180" t="n">
        <x:v>2030705</x:v>
      </x:c>
      <x:c r="I1109" s="177" t="str">
        <x:v>AKShare fallback: tencent_fqkline</x:v>
      </x:c>
      <x:c r="J1109" s="177" t="str">
        <x:v>live</x:v>
      </x:c>
      <x:c r="K1109" s="177" t="str">
        <x:v>https://akshare.akfamily.xyz/</x:v>
      </x:c>
    </x:row>
    <x:row r="1110">
      <x:c r="A1110" s="177" t="str">
        <x:v>512980.SH</x:v>
      </x:c>
      <x:c r="B1110" s="178" t="n">
        <x:v>46204</x:v>
      </x:c>
      <x:c r="C1110" s="179" t="n">
        <x:v>0.812</x:v>
      </x:c>
      <x:c r="D1110" s="179" t="n">
        <x:v>0.834</x:v>
      </x:c>
      <x:c r="E1110" s="179" t="n">
        <x:v>0.805</x:v>
      </x:c>
      <x:c r="F1110" s="179" t="n">
        <x:v>0.824</x:v>
      </x:c>
      <x:c r="G1110" s="179" t="n">
        <x:v>0.824</x:v>
      </x:c>
      <x:c r="H1110" s="180" t="n">
        <x:v>2758776</x:v>
      </x:c>
      <x:c r="I1110" s="177" t="str">
        <x:v>AKShare fallback: tencent_fqkline</x:v>
      </x:c>
      <x:c r="J1110" s="177" t="str">
        <x:v>live</x:v>
      </x:c>
      <x:c r="K1110" s="177" t="str">
        <x:v>https://akshare.akfamily.xyz/</x:v>
      </x:c>
    </x:row>
    <x:row r="1111">
      <x:c r="A1111" s="177" t="str">
        <x:v>512980.SH</x:v>
      </x:c>
      <x:c r="B1111" s="178" t="n">
        <x:v>46205</x:v>
      </x:c>
      <x:c r="C1111" s="179" t="n">
        <x:v>0.832</x:v>
      </x:c>
      <x:c r="D1111" s="179" t="n">
        <x:v>0.844</x:v>
      </x:c>
      <x:c r="E1111" s="179" t="n">
        <x:v>0.822</x:v>
      </x:c>
      <x:c r="F1111" s="179" t="n">
        <x:v>0.83</x:v>
      </x:c>
      <x:c r="G1111" s="179" t="n">
        <x:v>0.83</x:v>
      </x:c>
      <x:c r="H1111" s="180" t="n">
        <x:v>2728740</x:v>
      </x:c>
      <x:c r="I1111" s="177" t="str">
        <x:v>AKShare fallback: tencent_fqkline</x:v>
      </x:c>
      <x:c r="J1111" s="177" t="str">
        <x:v>live</x:v>
      </x:c>
      <x:c r="K1111" s="177" t="str">
        <x:v>https://akshare.akfamily.xyz/</x:v>
      </x:c>
    </x:row>
    <x:row r="1112">
      <x:c r="A1112" s="177" t="str">
        <x:v>512980.SH</x:v>
      </x:c>
      <x:c r="B1112" s="178" t="n">
        <x:v>46206</x:v>
      </x:c>
      <x:c r="C1112" s="179" t="n">
        <x:v>0.82</x:v>
      </x:c>
      <x:c r="D1112" s="179" t="n">
        <x:v>0.83</x:v>
      </x:c>
      <x:c r="E1112" s="179" t="n">
        <x:v>0.806</x:v>
      </x:c>
      <x:c r="F1112" s="179" t="n">
        <x:v>0.815</x:v>
      </x:c>
      <x:c r="G1112" s="179" t="n">
        <x:v>0.815</x:v>
      </x:c>
      <x:c r="H1112" s="180" t="n">
        <x:v>1951596</x:v>
      </x:c>
      <x:c r="I1112" s="177" t="str">
        <x:v>AKShare fallback: tencent_fqkline</x:v>
      </x:c>
      <x:c r="J1112" s="177" t="str">
        <x:v>live</x:v>
      </x:c>
      <x:c r="K1112" s="177" t="str">
        <x:v>https://akshare.akfamily.xyz/</x:v>
      </x:c>
    </x:row>
    <x:row r="1113">
      <x:c r="A1113" s="177" t="str">
        <x:v>512980.SH</x:v>
      </x:c>
      <x:c r="B1113" s="178" t="n">
        <x:v>46209</x:v>
      </x:c>
      <x:c r="C1113" s="179" t="n">
        <x:v>0.812</x:v>
      </x:c>
      <x:c r="D1113" s="179" t="n">
        <x:v>0.825</x:v>
      </x:c>
      <x:c r="E1113" s="179" t="n">
        <x:v>0.806</x:v>
      </x:c>
      <x:c r="F1113" s="179" t="n">
        <x:v>0.809</x:v>
      </x:c>
      <x:c r="G1113" s="179" t="n">
        <x:v>0.809</x:v>
      </x:c>
      <x:c r="H1113" s="180" t="n">
        <x:v>2140459</x:v>
      </x:c>
      <x:c r="I1113" s="177" t="str">
        <x:v>AKShare fallback: tencent_fqkline</x:v>
      </x:c>
      <x:c r="J1113" s="177" t="str">
        <x:v>live</x:v>
      </x:c>
      <x:c r="K1113" s="177" t="str">
        <x:v>https://akshare.akfamily.xyz/</x:v>
      </x:c>
    </x:row>
    <x:row r="1114">
      <x:c r="A1114" s="177" t="str">
        <x:v>512980.SH</x:v>
      </x:c>
      <x:c r="B1114" s="178" t="n">
        <x:v>46210</x:v>
      </x:c>
      <x:c r="C1114" s="179" t="n">
        <x:v>0.808</x:v>
      </x:c>
      <x:c r="D1114" s="179" t="n">
        <x:v>0.831</x:v>
      </x:c>
      <x:c r="E1114" s="179" t="n">
        <x:v>0.804</x:v>
      </x:c>
      <x:c r="F1114" s="179" t="n">
        <x:v>0.808</x:v>
      </x:c>
      <x:c r="G1114" s="179" t="n">
        <x:v>0.808</x:v>
      </x:c>
      <x:c r="H1114" s="180" t="n">
        <x:v>2358933</x:v>
      </x:c>
      <x:c r="I1114" s="177" t="str">
        <x:v>AKShare fallback: tencent_fqkline</x:v>
      </x:c>
      <x:c r="J1114" s="177" t="str">
        <x:v>live</x:v>
      </x:c>
      <x:c r="K1114" s="177" t="str">
        <x:v>https://akshare.akfamily.xyz/</x:v>
      </x:c>
    </x:row>
    <x:row r="1115">
      <x:c r="A1115" s="177" t="str">
        <x:v>512980.SH</x:v>
      </x:c>
      <x:c r="B1115" s="178" t="n">
        <x:v>46211</x:v>
      </x:c>
      <x:c r="C1115" s="179" t="n">
        <x:v>0.808</x:v>
      </x:c>
      <x:c r="D1115" s="179" t="n">
        <x:v>0.814</x:v>
      </x:c>
      <x:c r="E1115" s="179" t="n">
        <x:v>0.79</x:v>
      </x:c>
      <x:c r="F1115" s="179" t="n">
        <x:v>0.808</x:v>
      </x:c>
      <x:c r="G1115" s="179" t="n">
        <x:v>0.808</x:v>
      </x:c>
      <x:c r="H1115" s="180" t="n">
        <x:v>1753949</x:v>
      </x:c>
      <x:c r="I1115" s="177" t="str">
        <x:v>AKShare fallback: tencent_fqkline</x:v>
      </x:c>
      <x:c r="J1115" s="177" t="str">
        <x:v>live</x:v>
      </x:c>
      <x:c r="K1115" s="177" t="str">
        <x:v>https://akshare.akfamily.xyz/</x:v>
      </x:c>
    </x:row>
    <x:row r="1116">
      <x:c r="A1116" s="177" t="str">
        <x:v>512980.SH</x:v>
      </x:c>
      <x:c r="B1116" s="178" t="n">
        <x:v>46212</x:v>
      </x:c>
      <x:c r="C1116" s="179" t="n">
        <x:v>0.8</x:v>
      </x:c>
      <x:c r="D1116" s="179" t="n">
        <x:v>0.822</x:v>
      </x:c>
      <x:c r="E1116" s="179" t="n">
        <x:v>0.792</x:v>
      </x:c>
      <x:c r="F1116" s="179" t="n">
        <x:v>0.815</x:v>
      </x:c>
      <x:c r="G1116" s="179" t="n">
        <x:v>0.815</x:v>
      </x:c>
      <x:c r="H1116" s="180" t="n">
        <x:v>2341620</x:v>
      </x:c>
      <x:c r="I1116" s="177" t="str">
        <x:v>AKShare fallback: tencent_fqkline</x:v>
      </x:c>
      <x:c r="J1116" s="177" t="str">
        <x:v>live</x:v>
      </x:c>
      <x:c r="K1116" s="177" t="str">
        <x:v>https://akshare.akfamily.xyz/</x:v>
      </x:c>
    </x:row>
    <x:row r="1117">
      <x:c r="A1117" s="177" t="str">
        <x:v>512980.SH</x:v>
      </x:c>
      <x:c r="B1117" s="178" t="n">
        <x:v>46213</x:v>
      </x:c>
      <x:c r="C1117" s="179" t="n">
        <x:v>0.808</x:v>
      </x:c>
      <x:c r="D1117" s="179" t="n">
        <x:v>0.854</x:v>
      </x:c>
      <x:c r="E1117" s="179" t="n">
        <x:v>0.8</x:v>
      </x:c>
      <x:c r="F1117" s="179" t="n">
        <x:v>0.838</x:v>
      </x:c>
      <x:c r="G1117" s="179" t="n">
        <x:v>0.838</x:v>
      </x:c>
      <x:c r="H1117" s="180" t="n">
        <x:v>4619554</x:v>
      </x:c>
      <x:c r="I1117" s="177" t="str">
        <x:v>AKShare fallback: tencent_fqkline</x:v>
      </x:c>
      <x:c r="J1117" s="177" t="str">
        <x:v>live</x:v>
      </x:c>
      <x:c r="K1117" s="177" t="str">
        <x:v>https://akshare.akfamily.xyz/</x:v>
      </x:c>
    </x:row>
    <x:row r="1118">
      <x:c r="A1118" s="177" t="str">
        <x:v>512980.SH</x:v>
      </x:c>
      <x:c r="B1118" s="178" t="n">
        <x:v>46216</x:v>
      </x:c>
      <x:c r="C1118" s="179" t="n">
        <x:v>0.831</x:v>
      </x:c>
      <x:c r="D1118" s="179" t="n">
        <x:v>0.835</x:v>
      </x:c>
      <x:c r="E1118" s="179" t="n">
        <x:v>0.795</x:v>
      </x:c>
      <x:c r="F1118" s="179" t="n">
        <x:v>0.799</x:v>
      </x:c>
      <x:c r="G1118" s="179" t="n">
        <x:v>0.799</x:v>
      </x:c>
      <x:c r="H1118" s="180" t="n">
        <x:v>3434549</x:v>
      </x:c>
      <x:c r="I1118" s="177" t="str">
        <x:v>AKShare fallback: tencent_fqkline</x:v>
      </x:c>
      <x:c r="J1118" s="177" t="str">
        <x:v>live</x:v>
      </x:c>
      <x:c r="K1118" s="177" t="str">
        <x:v>https://akshare.akfamily.xyz/</x:v>
      </x:c>
    </x:row>
    <x:row r="1119">
      <x:c r="A1119" s="177" t="str">
        <x:v>512980.SH</x:v>
      </x:c>
      <x:c r="B1119" s="178" t="n">
        <x:v>46217</x:v>
      </x:c>
      <x:c r="C1119" s="179" t="n">
        <x:v>0.796</x:v>
      </x:c>
      <x:c r="D1119" s="179" t="n">
        <x:v>0.799</x:v>
      </x:c>
      <x:c r="E1119" s="179" t="n">
        <x:v>0.765</x:v>
      </x:c>
      <x:c r="F1119" s="179" t="n">
        <x:v>0.784</x:v>
      </x:c>
      <x:c r="G1119" s="179" t="n">
        <x:v>0.784</x:v>
      </x:c>
      <x:c r="H1119" s="180" t="n">
        <x:v>4226488</x:v>
      </x:c>
      <x:c r="I1119" s="177" t="str">
        <x:v>AKShare fallback: tencent_fqkline</x:v>
      </x:c>
      <x:c r="J1119" s="177" t="str">
        <x:v>live</x:v>
      </x:c>
      <x:c r="K1119" s="177" t="str">
        <x:v>https://akshare.akfamily.xyz/</x:v>
      </x:c>
    </x:row>
    <x:row r="1120">
      <x:c r="A1120" s="177" t="str">
        <x:v>512980.SH</x:v>
      </x:c>
      <x:c r="B1120" s="178" t="n">
        <x:v>46218</x:v>
      </x:c>
      <x:c r="C1120" s="179" t="n">
        <x:v>0.782</x:v>
      </x:c>
      <x:c r="D1120" s="179" t="n">
        <x:v>0.82</x:v>
      </x:c>
      <x:c r="E1120" s="179" t="n">
        <x:v>0.78</x:v>
      </x:c>
      <x:c r="F1120" s="179" t="n">
        <x:v>0.816</x:v>
      </x:c>
      <x:c r="G1120" s="179" t="n">
        <x:v>0.816</x:v>
      </x:c>
      <x:c r="H1120" s="180" t="n">
        <x:v>3230645</x:v>
      </x:c>
      <x:c r="I1120" s="177" t="str">
        <x:v>AKShare fallback: tencent_fqkline</x:v>
      </x:c>
      <x:c r="J1120" s="177" t="str">
        <x:v>live</x:v>
      </x:c>
      <x:c r="K1120" s="177" t="str">
        <x:v>https://akshare.akfamily.xyz/</x:v>
      </x:c>
    </x:row>
    <x:row r="1121">
      <x:c r="A1121" s="177" t="str">
        <x:v>512980.SH</x:v>
      </x:c>
      <x:c r="B1121" s="178" t="n">
        <x:v>46219</x:v>
      </x:c>
      <x:c r="C1121" s="179" t="n">
        <x:v>0.811</x:v>
      </x:c>
      <x:c r="D1121" s="179" t="n">
        <x:v>0.835</x:v>
      </x:c>
      <x:c r="E1121" s="179" t="n">
        <x:v>0.801</x:v>
      </x:c>
      <x:c r="F1121" s="179" t="n">
        <x:v>0.828</x:v>
      </x:c>
      <x:c r="G1121" s="179" t="n">
        <x:v>0.828</x:v>
      </x:c>
      <x:c r="H1121" s="180" t="n">
        <x:v>2963048</x:v>
      </x:c>
      <x:c r="I1121" s="177" t="str">
        <x:v>AKShare fallback: tencent_fqkline</x:v>
      </x:c>
      <x:c r="J1121" s="177" t="str">
        <x:v>live</x:v>
      </x:c>
      <x:c r="K1121" s="177" t="str">
        <x:v>https://akshare.akfamily.xyz/</x:v>
      </x:c>
    </x:row>
    <x:row r="1122">
      <x:c r="A1122" s="177" t="str">
        <x:v>512980.SH</x:v>
      </x:c>
      <x:c r="B1122" s="178" t="n">
        <x:v>46220</x:v>
      </x:c>
      <x:c r="C1122" s="179" t="n">
        <x:v>0.823</x:v>
      </x:c>
      <x:c r="D1122" s="179" t="n">
        <x:v>0.835</x:v>
      </x:c>
      <x:c r="E1122" s="179" t="n">
        <x:v>0.78</x:v>
      </x:c>
      <x:c r="F1122" s="179" t="n">
        <x:v>0.782</x:v>
      </x:c>
      <x:c r="G1122" s="179" t="n">
        <x:v>0.782</x:v>
      </x:c>
      <x:c r="H1122" s="180" t="n">
        <x:v>3589855</x:v>
      </x:c>
      <x:c r="I1122" s="177" t="str">
        <x:v>AKShare fallback: tencent_fqkline</x:v>
      </x:c>
      <x:c r="J1122" s="177" t="str">
        <x:v>live</x:v>
      </x:c>
      <x:c r="K1122" s="177" t="str">
        <x:v>https://akshare.akfamily.xyz/</x:v>
      </x:c>
    </x:row>
    <x:row r="1123">
      <x:c r="A1123" s="177" t="str">
        <x:v>512980.SH</x:v>
      </x:c>
      <x:c r="B1123" s="178" t="n">
        <x:v>46223</x:v>
      </x:c>
      <x:c r="C1123" s="179" t="n">
        <x:v>0.788</x:v>
      </x:c>
      <x:c r="D1123" s="179" t="n">
        <x:v>0.798</x:v>
      </x:c>
      <x:c r="E1123" s="179" t="n">
        <x:v>0.772</x:v>
      </x:c>
      <x:c r="F1123" s="179" t="n">
        <x:v>0.79</x:v>
      </x:c>
      <x:c r="G1123" s="179" t="n">
        <x:v>0.79</x:v>
      </x:c>
      <x:c r="H1123" s="180" t="n">
        <x:v>2722298</x:v>
      </x:c>
      <x:c r="I1123" s="177" t="str">
        <x:v>AKShare fallback: tencent_fqkline</x:v>
      </x:c>
      <x:c r="J1123" s="177" t="str">
        <x:v>live</x:v>
      </x:c>
      <x:c r="K1123" s="177" t="str">
        <x:v>https://akshare.akfamily.xyz/</x:v>
      </x:c>
    </x:row>
    <x:row r="1124">
      <x:c r="A1124" s="177" t="str">
        <x:v>512980.SH</x:v>
      </x:c>
      <x:c r="B1124" s="178" t="n">
        <x:v>46224</x:v>
      </x:c>
      <x:c r="C1124" s="179" t="n">
        <x:v>0.789</x:v>
      </x:c>
      <x:c r="D1124" s="179" t="n">
        <x:v>0.805</x:v>
      </x:c>
      <x:c r="E1124" s="179" t="n">
        <x:v>0.778</x:v>
      </x:c>
      <x:c r="F1124" s="179" t="n">
        <x:v>0.801</x:v>
      </x:c>
      <x:c r="G1124" s="179" t="n">
        <x:v>0.801</x:v>
      </x:c>
      <x:c r="H1124" s="180" t="n">
        <x:v>2554247</x:v>
      </x:c>
      <x:c r="I1124" s="177" t="str">
        <x:v>AKShare fallback: tencent_fqkline</x:v>
      </x:c>
      <x:c r="J1124" s="177" t="str">
        <x:v>live</x:v>
      </x:c>
      <x:c r="K1124" s="177" t="str">
        <x:v>https://akshare.akfamily.xyz/</x:v>
      </x:c>
    </x:row>
    <x:row r="1125">
      <x:c r="A1125" s="177" t="str">
        <x:v>512980.SH</x:v>
      </x:c>
      <x:c r="B1125" s="178" t="n">
        <x:v>46225</x:v>
      </x:c>
      <x:c r="C1125" s="179" t="n">
        <x:v>0.793</x:v>
      </x:c>
      <x:c r="D1125" s="179" t="n">
        <x:v>0.797</x:v>
      </x:c>
      <x:c r="E1125" s="179" t="n">
        <x:v>0.777</x:v>
      </x:c>
      <x:c r="F1125" s="179" t="n">
        <x:v>0.78</x:v>
      </x:c>
      <x:c r="G1125" s="179" t="n">
        <x:v>0.78</x:v>
      </x:c>
      <x:c r="H1125" s="180" t="n">
        <x:v>2552383</x:v>
      </x:c>
      <x:c r="I1125" s="177" t="str">
        <x:v>AKShare fallback: tencent_fqkline</x:v>
      </x:c>
      <x:c r="J1125" s="177" t="str">
        <x:v>live</x:v>
      </x:c>
      <x:c r="K1125" s="177" t="str">
        <x:v>https://akshare.akfamily.xyz/</x:v>
      </x:c>
    </x:row>
    <x:row r="1126">
      <x:c r="A1126" s="177" t="str">
        <x:v>512980.SH</x:v>
      </x:c>
      <x:c r="B1126" s="178" t="n">
        <x:v>46226</x:v>
      </x:c>
      <x:c r="C1126" s="179" t="n">
        <x:v>0.777</x:v>
      </x:c>
      <x:c r="D1126" s="179" t="n">
        <x:v>0.777</x:v>
      </x:c>
      <x:c r="E1126" s="179" t="n">
        <x:v>0.755</x:v>
      </x:c>
      <x:c r="F1126" s="179" t="n">
        <x:v>0.769</x:v>
      </x:c>
      <x:c r="G1126" s="179" t="n">
        <x:v>0.769</x:v>
      </x:c>
      <x:c r="H1126" s="180" t="n">
        <x:v>3061308</x:v>
      </x:c>
      <x:c r="I1126" s="177" t="str">
        <x:v>AKShare fallback: tencent_fqkline</x:v>
      </x:c>
      <x:c r="J1126" s="177" t="str">
        <x:v>live</x:v>
      </x:c>
      <x:c r="K1126" s="177" t="str">
        <x:v>https://akshare.akfamily.xyz/</x:v>
      </x:c>
    </x:row>
    <x:row r="1127">
      <x:c r="A1127" s="177" t="str">
        <x:v>512980.SH</x:v>
      </x:c>
      <x:c r="B1127" s="178" t="n">
        <x:v>46227</x:v>
      </x:c>
      <x:c r="C1127" s="179" t="n">
        <x:v>0.76</x:v>
      </x:c>
      <x:c r="D1127" s="179" t="n">
        <x:v>0.764</x:v>
      </x:c>
      <x:c r="E1127" s="179" t="n">
        <x:v>0.742</x:v>
      </x:c>
      <x:c r="F1127" s="179" t="n">
        <x:v>0.743</x:v>
      </x:c>
      <x:c r="G1127" s="179" t="n">
        <x:v>0.743</x:v>
      </x:c>
      <x:c r="H1127" s="180" t="n">
        <x:v>2174912</x:v>
      </x:c>
      <x:c r="I1127" s="177" t="str">
        <x:v>AKShare fallback: tencent_fqkline</x:v>
      </x:c>
      <x:c r="J1127" s="177" t="str">
        <x:v>live</x:v>
      </x:c>
      <x:c r="K1127" s="177" t="str">
        <x:v>https://akshare.akfamily.xyz/</x:v>
      </x:c>
    </x:row>
    <x:row r="1128">
      <x:c r="A1128" s="177" t="str">
        <x:v>512980.SH</x:v>
      </x:c>
      <x:c r="B1128" s="178" t="n">
        <x:v>46230</x:v>
      </x:c>
      <x:c r="C1128" s="179" t="n">
        <x:v>0.737</x:v>
      </x:c>
      <x:c r="D1128" s="179" t="n">
        <x:v>0.767</x:v>
      </x:c>
      <x:c r="E1128" s="179" t="n">
        <x:v>0.737</x:v>
      </x:c>
      <x:c r="F1128" s="179" t="n">
        <x:v>0.765</x:v>
      </x:c>
      <x:c r="G1128" s="179" t="n">
        <x:v>0.765</x:v>
      </x:c>
      <x:c r="H1128" s="180" t="n">
        <x:v>2195479</x:v>
      </x:c>
      <x:c r="I1128" s="177" t="str">
        <x:v>AKShare fallback: tencent_fqkline</x:v>
      </x:c>
      <x:c r="J1128" s="177" t="str">
        <x:v>live</x:v>
      </x:c>
      <x:c r="K1128" s="177" t="str">
        <x:v>https://akshare.akfamily.xyz/</x:v>
      </x:c>
    </x:row>
    <x:row r="1129">
      <x:c r="A1129" s="177" t="str">
        <x:v>512980.SH</x:v>
      </x:c>
      <x:c r="B1129" s="178" t="n">
        <x:v>46231</x:v>
      </x:c>
      <x:c r="C1129" s="179" t="n">
        <x:v>0.759</x:v>
      </x:c>
      <x:c r="D1129" s="179" t="n">
        <x:v>0.783</x:v>
      </x:c>
      <x:c r="E1129" s="179" t="n">
        <x:v>0.758</x:v>
      </x:c>
      <x:c r="F1129" s="179" t="n">
        <x:v>0.771</x:v>
      </x:c>
      <x:c r="G1129" s="179" t="n">
        <x:v>0.771</x:v>
      </x:c>
      <x:c r="H1129" s="180" t="n">
        <x:v>2212321</x:v>
      </x:c>
      <x:c r="I1129" s="177" t="str">
        <x:v>AKShare fallback: tencent_fqkline</x:v>
      </x:c>
      <x:c r="J1129" s="177" t="str">
        <x:v>live</x:v>
      </x:c>
      <x:c r="K1129" s="177" t="str">
        <x:v>https://akshare.akfamily.xyz/</x:v>
      </x:c>
    </x:row>
    <x:row r="1130">
      <x:c r="A1130" s="177" t="str">
        <x:v>512980.SH</x:v>
      </x:c>
      <x:c r="B1130" s="178" t="n">
        <x:v>46232</x:v>
      </x:c>
      <x:c r="C1130" s="179" t="n">
        <x:v>0.773</x:v>
      </x:c>
      <x:c r="D1130" s="179" t="n">
        <x:v>0.8</x:v>
      </x:c>
      <x:c r="E1130" s="179" t="n">
        <x:v>0.768</x:v>
      </x:c>
      <x:c r="F1130" s="179" t="n">
        <x:v>0.795</x:v>
      </x:c>
      <x:c r="G1130" s="179" t="n">
        <x:v>0.795</x:v>
      </x:c>
      <x:c r="H1130" s="180" t="n">
        <x:v>2577999</x:v>
      </x:c>
      <x:c r="I1130" s="177" t="str">
        <x:v>AKShare fallback: tencent_fqkline</x:v>
      </x:c>
      <x:c r="J1130" s="177" t="str">
        <x:v>live</x:v>
      </x:c>
      <x:c r="K1130" s="177" t="str">
        <x:v>https://akshare.akfamily.xyz/</x:v>
      </x:c>
    </x:row>
    <x:row r="1131">
      <x:c r="A1131" s="177" t="str">
        <x:v>512980.SH</x:v>
      </x:c>
      <x:c r="B1131" s="178" t="n">
        <x:v>46233</x:v>
      </x:c>
      <x:c r="C1131" s="179" t="n">
        <x:v>0.789</x:v>
      </x:c>
      <x:c r="D1131" s="179" t="n">
        <x:v>0.818</x:v>
      </x:c>
      <x:c r="E1131" s="179" t="n">
        <x:v>0.789</x:v>
      </x:c>
      <x:c r="F1131" s="179" t="n">
        <x:v>0.795</x:v>
      </x:c>
      <x:c r="G1131" s="179" t="n">
        <x:v>0.795</x:v>
      </x:c>
      <x:c r="H1131" s="180" t="n">
        <x:v>2928961</x:v>
      </x:c>
      <x:c r="I1131" s="177" t="str">
        <x:v>AKShare fallback: tencent_fqkline</x:v>
      </x:c>
      <x:c r="J1131" s="177" t="str">
        <x:v>live</x:v>
      </x:c>
      <x:c r="K1131" s="177" t="str">
        <x:v>https://akshare.akfamily.xyz/</x:v>
      </x:c>
    </x:row>
    <x:row r="1132">
      <x:c r="A1132" s="177" t="str">
        <x:v>512980.SH</x:v>
      </x:c>
      <x:c r="B1132" s="178" t="n">
        <x:v>46234</x:v>
      </x:c>
      <x:c r="C1132" s="179" t="n">
        <x:v>0.791</x:v>
      </x:c>
      <x:c r="D1132" s="179" t="n">
        <x:v>0.855</x:v>
      </x:c>
      <x:c r="E1132" s="179" t="n">
        <x:v>0.787</x:v>
      </x:c>
      <x:c r="F1132" s="179" t="n">
        <x:v>0.85</x:v>
      </x:c>
      <x:c r="G1132" s="179" t="n">
        <x:v>0.85</x:v>
      </x:c>
      <x:c r="H1132" s="180" t="n">
        <x:v>10613222</x:v>
      </x:c>
      <x:c r="I1132" s="177" t="str">
        <x:v>AKShare fallback: tencent_fqkline</x:v>
      </x:c>
      <x:c r="J1132" s="177" t="str">
        <x:v>live</x:v>
      </x:c>
      <x:c r="K1132" s="177" t="str">
        <x:v>https://akshare.akfamily.xyz/</x:v>
      </x:c>
    </x:row>
    <x:row r="1133">
      <x:c r="A1133" s="177" t="str">
        <x:v>512980.SH</x:v>
      </x:c>
      <x:c r="B1133" s="178" t="n">
        <x:v>46237</x:v>
      </x:c>
      <x:c r="C1133" s="179" t="n">
        <x:v>0.843</x:v>
      </x:c>
      <x:c r="D1133" s="179" t="n">
        <x:v>0.87</x:v>
      </x:c>
      <x:c r="E1133" s="179" t="n">
        <x:v>0.831</x:v>
      </x:c>
      <x:c r="F1133" s="179" t="n">
        <x:v>0.853</x:v>
      </x:c>
      <x:c r="G1133" s="179" t="n">
        <x:v>0.853</x:v>
      </x:c>
      <x:c r="H1133" s="180" t="n">
        <x:v>8815552</x:v>
      </x:c>
      <x:c r="I1133" s="177" t="str">
        <x:v>AKShare fallback: tencent_fqkline</x:v>
      </x:c>
      <x:c r="J1133" s="177" t="str">
        <x:v>live</x:v>
      </x:c>
      <x:c r="K1133" s="177" t="str">
        <x:v>https://akshare.akfamily.xyz/</x:v>
      </x:c>
    </x:row>
    <x:row r="1134">
      <x:c r="A1134" s="177" t="str">
        <x:v>512980.SH</x:v>
      </x:c>
      <x:c r="B1134" s="178" t="n">
        <x:v>46238</x:v>
      </x:c>
      <x:c r="C1134" s="179" t="n">
        <x:v>0.853</x:v>
      </x:c>
      <x:c r="D1134" s="179" t="n">
        <x:v>0.881</x:v>
      </x:c>
      <x:c r="E1134" s="179" t="n">
        <x:v>0.851</x:v>
      </x:c>
      <x:c r="F1134" s="179" t="n">
        <x:v>0.88</x:v>
      </x:c>
      <x:c r="G1134" s="179" t="n">
        <x:v>0.88</x:v>
      </x:c>
      <x:c r="H1134" s="180" t="n">
        <x:v>7297843</x:v>
      </x:c>
      <x:c r="I1134" s="177" t="str">
        <x:v>AKShare fallback: tencent_fqkline</x:v>
      </x:c>
      <x:c r="J1134" s="177" t="str">
        <x:v>live</x:v>
      </x:c>
      <x:c r="K1134" s="177" t="str">
        <x:v>https://akshare.akfamily.xyz/</x:v>
      </x:c>
    </x:row>
    <x:row r="1135">
      <x:c r="A1135" s="177" t="str">
        <x:v>512980.SH</x:v>
      </x:c>
      <x:c r="B1135" s="178" t="n">
        <x:v>46239</x:v>
      </x:c>
      <x:c r="C1135" s="179" t="n">
        <x:v>0.873</x:v>
      </x:c>
      <x:c r="D1135" s="179" t="n">
        <x:v>0.89</x:v>
      </x:c>
      <x:c r="E1135" s="179" t="n">
        <x:v>0.868</x:v>
      </x:c>
      <x:c r="F1135" s="179" t="n">
        <x:v>0.881</x:v>
      </x:c>
      <x:c r="G1135" s="179" t="n">
        <x:v>0.881</x:v>
      </x:c>
      <x:c r="H1135" s="180" t="n">
        <x:v>8239628</x:v>
      </x:c>
      <x:c r="I1135" s="177" t="str">
        <x:v>AKShare fallback: tencent_fqkline</x:v>
      </x:c>
      <x:c r="J1135" s="177" t="str">
        <x:v>live</x:v>
      </x:c>
      <x:c r="K1135" s="177" t="str">
        <x:v>https://akshare.akfamily.xyz/</x:v>
      </x:c>
    </x:row>
    <x:row r="1136">
      <x:c r="A1136" s="177" t="str">
        <x:v>512980.SH</x:v>
      </x:c>
      <x:c r="B1136" s="178" t="n">
        <x:v>46240</x:v>
      </x:c>
      <x:c r="C1136" s="179" t="n">
        <x:v>0.87</x:v>
      </x:c>
      <x:c r="D1136" s="179" t="n">
        <x:v>0.886</x:v>
      </x:c>
      <x:c r="E1136" s="179" t="n">
        <x:v>0.853</x:v>
      </x:c>
      <x:c r="F1136" s="179" t="n">
        <x:v>0.865</x:v>
      </x:c>
      <x:c r="G1136" s="179" t="n">
        <x:v>0.865</x:v>
      </x:c>
      <x:c r="H1136" s="180" t="n">
        <x:v>4738171</x:v>
      </x:c>
      <x:c r="I1136" s="177" t="str">
        <x:v>AKShare fallback: tencent_fqkline</x:v>
      </x:c>
      <x:c r="J1136" s="177" t="str">
        <x:v>live</x:v>
      </x:c>
      <x:c r="K1136" s="177" t="str">
        <x:v>https://akshare.akfamily.xyz/</x:v>
      </x:c>
    </x:row>
    <x:row r="1137">
      <x:c r="A1137" s="177" t="str">
        <x:v>512980.SH</x:v>
      </x:c>
      <x:c r="B1137" s="178" t="n">
        <x:v>46241</x:v>
      </x:c>
      <x:c r="C1137" s="179" t="n">
        <x:v>0.858</x:v>
      </x:c>
      <x:c r="D1137" s="179" t="n">
        <x:v>0.872</x:v>
      </x:c>
      <x:c r="E1137" s="179" t="n">
        <x:v>0.84</x:v>
      </x:c>
      <x:c r="F1137" s="179" t="n">
        <x:v>0.867</x:v>
      </x:c>
      <x:c r="G1137" s="179" t="n">
        <x:v>0.867</x:v>
      </x:c>
      <x:c r="H1137" s="180" t="n">
        <x:v>5657044</x:v>
      </x:c>
      <x:c r="I1137" s="177" t="str">
        <x:v>AKShare fallback: tencent_fqkline</x:v>
      </x:c>
      <x:c r="J1137" s="177" t="str">
        <x:v>live</x:v>
      </x:c>
      <x:c r="K1137" s="177" t="str">
        <x:v>https://akshare.akfamily.xyz/</x:v>
      </x:c>
    </x:row>
    <x:row r="1138">
      <x:c r="A1138" s="177" t="str">
        <x:v>512980.SH</x:v>
      </x:c>
      <x:c r="B1138" s="178" t="n">
        <x:v>46244</x:v>
      </x:c>
      <x:c r="C1138" s="179" t="n">
        <x:v>0.866</x:v>
      </x:c>
      <x:c r="D1138" s="179" t="n">
        <x:v>0.879</x:v>
      </x:c>
      <x:c r="E1138" s="179" t="n">
        <x:v>0.853</x:v>
      </x:c>
      <x:c r="F1138" s="179" t="n">
        <x:v>0.879</x:v>
      </x:c>
      <x:c r="G1138" s="179" t="n">
        <x:v>0.879</x:v>
      </x:c>
      <x:c r="H1138" s="180" t="n">
        <x:v>4289010</x:v>
      </x:c>
      <x:c r="I1138" s="177" t="str">
        <x:v>AKShare fallback: tencent_fqkline</x:v>
      </x:c>
      <x:c r="J1138" s="177" t="str">
        <x:v>live</x:v>
      </x:c>
      <x:c r="K1138" s="177" t="str">
        <x:v>https://akshare.akfamily.xyz/</x:v>
      </x:c>
    </x:row>
    <x:row r="1139">
      <x:c r="A1139" s="177" t="str">
        <x:v>512980.SH</x:v>
      </x:c>
      <x:c r="B1139" s="178" t="n">
        <x:v>46245</x:v>
      </x:c>
      <x:c r="C1139" s="179" t="n">
        <x:v>0.878</x:v>
      </x:c>
      <x:c r="D1139" s="179" t="n">
        <x:v>0.887</x:v>
      </x:c>
      <x:c r="E1139" s="179" t="n">
        <x:v>0.864</x:v>
      </x:c>
      <x:c r="F1139" s="179" t="n">
        <x:v>0.87</x:v>
      </x:c>
      <x:c r="G1139" s="179" t="n">
        <x:v>0.87</x:v>
      </x:c>
      <x:c r="H1139" s="180" t="n">
        <x:v>3607684</x:v>
      </x:c>
      <x:c r="I1139" s="177" t="str">
        <x:v>AKShare fallback: tencent_fqkline</x:v>
      </x:c>
      <x:c r="J1139" s="177" t="str">
        <x:v>live</x:v>
      </x:c>
      <x:c r="K1139" s="177" t="str">
        <x:v>https://akshare.akfamily.xyz/</x:v>
      </x:c>
    </x:row>
    <x:row r="1140">
      <x:c r="A1140" s="177" t="str">
        <x:v>512980.SH</x:v>
      </x:c>
      <x:c r="B1140" s="178" t="n">
        <x:v>46246</x:v>
      </x:c>
      <x:c r="C1140" s="179" t="n">
        <x:v>0.87</x:v>
      </x:c>
      <x:c r="D1140" s="179" t="n">
        <x:v>0.886</x:v>
      </x:c>
      <x:c r="E1140" s="179" t="n">
        <x:v>0.86</x:v>
      </x:c>
      <x:c r="F1140" s="179" t="n">
        <x:v>0.876</x:v>
      </x:c>
      <x:c r="G1140" s="179" t="n">
        <x:v>0.876</x:v>
      </x:c>
      <x:c r="H1140" s="180" t="n">
        <x:v>3691383</x:v>
      </x:c>
      <x:c r="I1140" s="177" t="str">
        <x:v>AKShare fallback: tencent_fqkline</x:v>
      </x:c>
      <x:c r="J1140" s="177" t="str">
        <x:v>live</x:v>
      </x:c>
      <x:c r="K1140" s="177" t="str">
        <x:v>https://akshare.akfamily.xyz/</x:v>
      </x:c>
    </x:row>
    <x:row r="1141">
      <x:c r="A1141" s="177" t="str">
        <x:v>512980.SH</x:v>
      </x:c>
      <x:c r="B1141" s="178" t="n">
        <x:v>46247</x:v>
      </x:c>
      <x:c r="C1141" s="179" t="n">
        <x:v>0.876</x:v>
      </x:c>
      <x:c r="D1141" s="179" t="n">
        <x:v>0.898</x:v>
      </x:c>
      <x:c r="E1141" s="179" t="n">
        <x:v>0.859</x:v>
      </x:c>
      <x:c r="F1141" s="179" t="n">
        <x:v>0.859</x:v>
      </x:c>
      <x:c r="G1141" s="179" t="n">
        <x:v>0.859</x:v>
      </x:c>
      <x:c r="H1141" s="180" t="n">
        <x:v>7106609</x:v>
      </x:c>
      <x:c r="I1141" s="177" t="str">
        <x:v>AKShare fallback: tencent_fqkline</x:v>
      </x:c>
      <x:c r="J1141" s="177" t="str">
        <x:v>live</x:v>
      </x:c>
      <x:c r="K1141" s="177" t="str">
        <x:v>https://akshare.akfamily.xyz/</x:v>
      </x:c>
    </x:row>
    <x:row r="1142">
      <x:c r="A1142" s="177" t="str">
        <x:v>512980.SH</x:v>
      </x:c>
      <x:c r="B1142" s="178" t="n">
        <x:v>46248</x:v>
      </x:c>
      <x:c r="C1142" s="179" t="n">
        <x:v>0.853</x:v>
      </x:c>
      <x:c r="D1142" s="179" t="n">
        <x:v>0.868</x:v>
      </x:c>
      <x:c r="E1142" s="179" t="n">
        <x:v>0.836</x:v>
      </x:c>
      <x:c r="F1142" s="179" t="n">
        <x:v>0.86</x:v>
      </x:c>
      <x:c r="G1142" s="179" t="n">
        <x:v>0.86</x:v>
      </x:c>
      <x:c r="H1142" s="180" t="n">
        <x:v>5017438</x:v>
      </x:c>
      <x:c r="I1142" s="177" t="str">
        <x:v>AKShare fallback: tencent_fqkline</x:v>
      </x:c>
      <x:c r="J1142" s="177" t="str">
        <x:v>live</x:v>
      </x:c>
      <x:c r="K1142" s="177" t="str">
        <x:v>https://akshare.akfamily.xyz/</x:v>
      </x:c>
    </x:row>
    <x:row r="1143">
      <x:c r="A1143" s="177" t="str">
        <x:v>512980.SH</x:v>
      </x:c>
      <x:c r="B1143" s="178" t="n">
        <x:v>46251</x:v>
      </x:c>
      <x:c r="C1143" s="179" t="n">
        <x:v>0.858</x:v>
      </x:c>
      <x:c r="D1143" s="179" t="n">
        <x:v>0.859</x:v>
      </x:c>
      <x:c r="E1143" s="179" t="n">
        <x:v>0.837</x:v>
      </x:c>
      <x:c r="F1143" s="179" t="n">
        <x:v>0.852</x:v>
      </x:c>
      <x:c r="G1143" s="179" t="n">
        <x:v>0.852</x:v>
      </x:c>
      <x:c r="H1143" s="180" t="n">
        <x:v>3539494</x:v>
      </x:c>
      <x:c r="I1143" s="177" t="str">
        <x:v>AKShare fallback: tencent_fqkline</x:v>
      </x:c>
      <x:c r="J1143" s="177" t="str">
        <x:v>live</x:v>
      </x:c>
      <x:c r="K1143" s="177" t="str">
        <x:v>https://akshare.akfamily.xyz/</x:v>
      </x:c>
    </x:row>
    <x:row r="1144">
      <x:c r="A1144" s="177" t="str">
        <x:v>512980.SH</x:v>
      </x:c>
      <x:c r="B1144" s="178" t="n">
        <x:v>46252</x:v>
      </x:c>
      <x:c r="C1144" s="179" t="n">
        <x:v>0.846</x:v>
      </x:c>
      <x:c r="D1144" s="179" t="n">
        <x:v>0.847</x:v>
      </x:c>
      <x:c r="E1144" s="179" t="n">
        <x:v>0.83</x:v>
      </x:c>
      <x:c r="F1144" s="179" t="n">
        <x:v>0.838</x:v>
      </x:c>
      <x:c r="G1144" s="179" t="n">
        <x:v>0.838</x:v>
      </x:c>
      <x:c r="H1144" s="180" t="n">
        <x:v>3941910</x:v>
      </x:c>
      <x:c r="I1144" s="177" t="str">
        <x:v>AKShare fallback: tencent_fqkline</x:v>
      </x:c>
      <x:c r="J1144" s="177" t="str">
        <x:v>live</x:v>
      </x:c>
      <x:c r="K1144" s="177" t="str">
        <x:v>https://akshare.akfamily.xyz/</x:v>
      </x:c>
    </x:row>
    <x:row r="1145">
      <x:c r="A1145" s="177" t="str">
        <x:v>512980.SH</x:v>
      </x:c>
      <x:c r="B1145" s="178" t="n">
        <x:v>46253</x:v>
      </x:c>
      <x:c r="C1145" s="179" t="n">
        <x:v>0.83</x:v>
      </x:c>
      <x:c r="D1145" s="179" t="n">
        <x:v>0.83</x:v>
      </x:c>
      <x:c r="E1145" s="179" t="n">
        <x:v>0.803</x:v>
      </x:c>
      <x:c r="F1145" s="179" t="n">
        <x:v>0.803</x:v>
      </x:c>
      <x:c r="G1145" s="179" t="n">
        <x:v>0.803</x:v>
      </x:c>
      <x:c r="H1145" s="180" t="n">
        <x:v>4220085</x:v>
      </x:c>
      <x:c r="I1145" s="177" t="str">
        <x:v>AKShare fallback: tencent_fqkline</x:v>
      </x:c>
      <x:c r="J1145" s="177" t="str">
        <x:v>live</x:v>
      </x:c>
      <x:c r="K1145" s="177" t="str">
        <x:v>https://akshare.akfamily.xyz/</x:v>
      </x:c>
    </x:row>
    <x:row r="1146">
      <x:c r="A1146" s="177" t="str">
        <x:v>512980.SH</x:v>
      </x:c>
      <x:c r="B1146" s="178" t="n">
        <x:v>46254</x:v>
      </x:c>
      <x:c r="C1146" s="179" t="n">
        <x:v>0.812</x:v>
      </x:c>
      <x:c r="D1146" s="179" t="n">
        <x:v>0.822</x:v>
      </x:c>
      <x:c r="E1146" s="179" t="n">
        <x:v>0.809</x:v>
      </x:c>
      <x:c r="F1146" s="179" t="n">
        <x:v>0.813</x:v>
      </x:c>
      <x:c r="G1146" s="179" t="n">
        <x:v>0.813</x:v>
      </x:c>
      <x:c r="H1146" s="180" t="n">
        <x:v>2091482</x:v>
      </x:c>
      <x:c r="I1146" s="177" t="str">
        <x:v>AKShare fallback: tencent_fqkline</x:v>
      </x:c>
      <x:c r="J1146" s="177" t="str">
        <x:v>live</x:v>
      </x:c>
      <x:c r="K1146" s="177" t="str">
        <x:v>https://akshare.akfamily.xyz/</x:v>
      </x:c>
    </x:row>
    <x:row r="1147">
      <x:c r="A1147" s="177" t="str">
        <x:v>512980.SH</x:v>
      </x:c>
      <x:c r="B1147" s="178" t="n">
        <x:v>46255</x:v>
      </x:c>
      <x:c r="C1147" s="179" t="n">
        <x:v>0.809</x:v>
      </x:c>
      <x:c r="D1147" s="179" t="n">
        <x:v>0.81</x:v>
      </x:c>
      <x:c r="E1147" s="179" t="n">
        <x:v>0.798</x:v>
      </x:c>
      <x:c r="F1147" s="179" t="n">
        <x:v>0.809</x:v>
      </x:c>
      <x:c r="G1147" s="179" t="n">
        <x:v>0.809</x:v>
      </x:c>
      <x:c r="H1147" s="180" t="n">
        <x:v>1624881</x:v>
      </x:c>
      <x:c r="I1147" s="177" t="str">
        <x:v>AKShare fallback: tencent_fqkline</x:v>
      </x:c>
      <x:c r="J1147" s="177" t="str">
        <x:v>live</x:v>
      </x:c>
      <x:c r="K1147" s="177" t="str">
        <x:v>https://akshare.akfamily.xyz/</x:v>
      </x:c>
    </x:row>
    <x:row r="1148">
      <x:c r="A1148" s="177" t="str">
        <x:v>512980.SH</x:v>
      </x:c>
      <x:c r="B1148" s="178" t="n">
        <x:v>46258</x:v>
      </x:c>
      <x:c r="C1148" s="179" t="n">
        <x:v>0.809</x:v>
      </x:c>
      <x:c r="D1148" s="179" t="n">
        <x:v>0.81</x:v>
      </x:c>
      <x:c r="E1148" s="179" t="n">
        <x:v>0.788</x:v>
      </x:c>
      <x:c r="F1148" s="179" t="n">
        <x:v>0.793</x:v>
      </x:c>
      <x:c r="G1148" s="179" t="n">
        <x:v>0.793</x:v>
      </x:c>
      <x:c r="H1148" s="180" t="n">
        <x:v>1838023</x:v>
      </x:c>
      <x:c r="I1148" s="177" t="str">
        <x:v>AKShare fallback: tencent_fqkline</x:v>
      </x:c>
      <x:c r="J1148" s="177" t="str">
        <x:v>live</x:v>
      </x:c>
      <x:c r="K1148" s="177" t="str">
        <x:v>https://akshare.akfamily.xyz/</x:v>
      </x:c>
    </x:row>
    <x:row r="1149">
      <x:c r="A1149" s="177" t="str">
        <x:v>512980.SH</x:v>
      </x:c>
      <x:c r="B1149" s="178" t="n">
        <x:v>46259</x:v>
      </x:c>
      <x:c r="C1149" s="179" t="n">
        <x:v>0.792</x:v>
      </x:c>
      <x:c r="D1149" s="179" t="n">
        <x:v>0.808</x:v>
      </x:c>
      <x:c r="E1149" s="179" t="n">
        <x:v>0.79</x:v>
      </x:c>
      <x:c r="F1149" s="179" t="n">
        <x:v>0.807</x:v>
      </x:c>
      <x:c r="G1149" s="179" t="n">
        <x:v>0.807</x:v>
      </x:c>
      <x:c r="H1149" s="180" t="n">
        <x:v>2000002</x:v>
      </x:c>
      <x:c r="I1149" s="177" t="str">
        <x:v>AKShare fallback: tencent_fqkline</x:v>
      </x:c>
      <x:c r="J1149" s="177" t="str">
        <x:v>live</x:v>
      </x:c>
      <x:c r="K1149" s="177" t="str">
        <x:v>https://akshare.akfamily.xyz/</x:v>
      </x:c>
    </x:row>
    <x:row r="1150">
      <x:c r="A1150" s="177" t="str">
        <x:v>512980.SH</x:v>
      </x:c>
      <x:c r="B1150" s="178" t="n">
        <x:v>46260</x:v>
      </x:c>
      <x:c r="C1150" s="179" t="n">
        <x:v>0.808</x:v>
      </x:c>
      <x:c r="D1150" s="179" t="n">
        <x:v>0.808</x:v>
      </x:c>
      <x:c r="E1150" s="179" t="n">
        <x:v>0.799</x:v>
      </x:c>
      <x:c r="F1150" s="179" t="n">
        <x:v>0.804</x:v>
      </x:c>
      <x:c r="G1150" s="179" t="n">
        <x:v>0.804</x:v>
      </x:c>
      <x:c r="H1150" s="180" t="n">
        <x:v>1994072</x:v>
      </x:c>
      <x:c r="I1150" s="177" t="str">
        <x:v>AKShare fallback: tencent_fqkline</x:v>
      </x:c>
      <x:c r="J1150" s="177" t="str">
        <x:v>live</x:v>
      </x:c>
      <x:c r="K1150" s="177" t="str">
        <x:v>https://akshare.akfamily.xyz/</x:v>
      </x:c>
    </x:row>
    <x:row r="1151">
      <x:c r="A1151" s="177" t="str">
        <x:v>512980.SH</x:v>
      </x:c>
      <x:c r="B1151" s="178" t="n">
        <x:v>46261</x:v>
      </x:c>
      <x:c r="C1151" s="179" t="n">
        <x:v>0</x:v>
      </x:c>
      <x:c r="D1151" s="179" t="n">
        <x:v>0</x:v>
      </x:c>
      <x:c r="E1151" s="179" t="n">
        <x:v>0</x:v>
      </x:c>
      <x:c r="F1151" s="179" t="n">
        <x:v>0.804</x:v>
      </x:c>
      <x:c r="G1151" s="179" t="n">
        <x:v>0.804</x:v>
      </x:c>
      <x:c r="H1151" s="180" t="n">
        <x:v>0</x:v>
      </x:c>
      <x:c r="I1151" s="177" t="str">
        <x:v>AKShare fallback: tencent_fqkline</x:v>
      </x:c>
      <x:c r="J1151" s="177" t="str">
        <x:v>live</x:v>
      </x:c>
      <x:c r="K1151" s="177" t="str">
        <x:v>https://akshare.akfamily.xyz/</x:v>
      </x:c>
    </x:row>
    <x:row r="1152">
      <x:c r="A1152" s="177" t="str">
        <x:v>IEF.US</x:v>
      </x:c>
      <x:c r="B1152" s="178" t="n">
        <x:v>46188</x:v>
      </x:c>
      <x:c r="C1152" s="179" t="n">
        <x:v>94.385</x:v>
      </x:c>
      <x:c r="D1152" s="179" t="n">
        <x:v>94.47</x:v>
      </x:c>
      <x:c r="E1152" s="179" t="n">
        <x:v>94.26</x:v>
      </x:c>
      <x:c r="F1152" s="179" t="n">
        <x:v>94.28</x:v>
      </x:c>
      <x:c r="G1152" s="179" t="n">
        <x:v>94.28</x:v>
      </x:c>
      <x:c r="H1152" s="180" t="n">
        <x:v>3787573</x:v>
      </x:c>
      <x:c r="I1152" s="177" t="str">
        <x:v>Nasdaq historical API</x:v>
      </x:c>
      <x:c r="J1152" s="177" t="str">
        <x:v>live</x:v>
      </x:c>
      <x:c r="K1152" s="177" t="str">
        <x:v>https://www.nasdaq.com/market-activity/etf/ief/historical</x:v>
      </x:c>
    </x:row>
    <x:row r="1153">
      <x:c r="A1153" s="177" t="str">
        <x:v>IEF.US</x:v>
      </x:c>
      <x:c r="B1153" s="178" t="n">
        <x:v>46189</x:v>
      </x:c>
      <x:c r="C1153" s="179" t="n">
        <x:v>94.375</x:v>
      </x:c>
      <x:c r="D1153" s="179" t="n">
        <x:v>94.62</x:v>
      </x:c>
      <x:c r="E1153" s="179" t="n">
        <x:v>94.35</x:v>
      </x:c>
      <x:c r="F1153" s="179" t="n">
        <x:v>94.52</x:v>
      </x:c>
      <x:c r="G1153" s="179" t="n">
        <x:v>94.52</x:v>
      </x:c>
      <x:c r="H1153" s="180" t="n">
        <x:v>4675051</x:v>
      </x:c>
      <x:c r="I1153" s="177" t="str">
        <x:v>Nasdaq historical API</x:v>
      </x:c>
      <x:c r="J1153" s="177" t="str">
        <x:v>live</x:v>
      </x:c>
      <x:c r="K1153" s="177" t="str">
        <x:v>https://www.nasdaq.com/market-activity/etf/ief/historical</x:v>
      </x:c>
    </x:row>
    <x:row r="1154">
      <x:c r="A1154" s="177" t="str">
        <x:v>IEF.US</x:v>
      </x:c>
      <x:c r="B1154" s="178" t="n">
        <x:v>46190</x:v>
      </x:c>
      <x:c r="C1154" s="179" t="n">
        <x:v>94.53</x:v>
      </x:c>
      <x:c r="D1154" s="179" t="n">
        <x:v>94.58</x:v>
      </x:c>
      <x:c r="E1154" s="179" t="n">
        <x:v>94.01</x:v>
      </x:c>
      <x:c r="F1154" s="179" t="n">
        <x:v>94.02</x:v>
      </x:c>
      <x:c r="G1154" s="179" t="n">
        <x:v>94.02</x:v>
      </x:c>
      <x:c r="H1154" s="180" t="n">
        <x:v>11508270</x:v>
      </x:c>
      <x:c r="I1154" s="177" t="str">
        <x:v>Nasdaq historical API</x:v>
      </x:c>
      <x:c r="J1154" s="177" t="str">
        <x:v>live</x:v>
      </x:c>
      <x:c r="K1154" s="177" t="str">
        <x:v>https://www.nasdaq.com/market-activity/etf/ief/historical</x:v>
      </x:c>
    </x:row>
    <x:row r="1155">
      <x:c r="A1155" s="177" t="str">
        <x:v>IEF.US</x:v>
      </x:c>
      <x:c r="B1155" s="178" t="n">
        <x:v>46191</x:v>
      </x:c>
      <x:c r="C1155" s="179" t="n">
        <x:v>94.43</x:v>
      </x:c>
      <x:c r="D1155" s="179" t="n">
        <x:v>94.6</x:v>
      </x:c>
      <x:c r="E1155" s="179" t="n">
        <x:v>94.33</x:v>
      </x:c>
      <x:c r="F1155" s="179" t="n">
        <x:v>94.36</x:v>
      </x:c>
      <x:c r="G1155" s="179" t="n">
        <x:v>94.36</x:v>
      </x:c>
      <x:c r="H1155" s="180" t="n">
        <x:v>6836463</x:v>
      </x:c>
      <x:c r="I1155" s="177" t="str">
        <x:v>Nasdaq historical API</x:v>
      </x:c>
      <x:c r="J1155" s="177" t="str">
        <x:v>live</x:v>
      </x:c>
      <x:c r="K1155" s="177" t="str">
        <x:v>https://www.nasdaq.com/market-activity/etf/ief/historical</x:v>
      </x:c>
    </x:row>
    <x:row r="1156">
      <x:c r="A1156" s="177" t="str">
        <x:v>IEF.US</x:v>
      </x:c>
      <x:c r="B1156" s="178" t="n">
        <x:v>46195</x:v>
      </x:c>
      <x:c r="C1156" s="179" t="n">
        <x:v>94.11</x:v>
      </x:c>
      <x:c r="D1156" s="179" t="n">
        <x:v>94.13</x:v>
      </x:c>
      <x:c r="E1156" s="179" t="n">
        <x:v>93.97</x:v>
      </x:c>
      <x:c r="F1156" s="179" t="n">
        <x:v>94</x:v>
      </x:c>
      <x:c r="G1156" s="179" t="n">
        <x:v>94</x:v>
      </x:c>
      <x:c r="H1156" s="180" t="n">
        <x:v>4572484</x:v>
      </x:c>
      <x:c r="I1156" s="177" t="str">
        <x:v>Nasdaq historical API</x:v>
      </x:c>
      <x:c r="J1156" s="177" t="str">
        <x:v>live</x:v>
      </x:c>
      <x:c r="K1156" s="177" t="str">
        <x:v>https://www.nasdaq.com/market-activity/etf/ief/historical</x:v>
      </x:c>
    </x:row>
    <x:row r="1157">
      <x:c r="A1157" s="177" t="str">
        <x:v>IEF.US</x:v>
      </x:c>
      <x:c r="B1157" s="178" t="n">
        <x:v>46196</x:v>
      </x:c>
      <x:c r="C1157" s="179" t="n">
        <x:v>94.16</x:v>
      </x:c>
      <x:c r="D1157" s="179" t="n">
        <x:v>94.255</x:v>
      </x:c>
      <x:c r="E1157" s="179" t="n">
        <x:v>94.09</x:v>
      </x:c>
      <x:c r="F1157" s="179" t="n">
        <x:v>94.12</x:v>
      </x:c>
      <x:c r="G1157" s="179" t="n">
        <x:v>94.12</x:v>
      </x:c>
      <x:c r="H1157" s="180" t="n">
        <x:v>6504621</x:v>
      </x:c>
      <x:c r="I1157" s="177" t="str">
        <x:v>Nasdaq historical API</x:v>
      </x:c>
      <x:c r="J1157" s="177" t="str">
        <x:v>live</x:v>
      </x:c>
      <x:c r="K1157" s="177" t="str">
        <x:v>https://www.nasdaq.com/market-activity/etf/ief/historical</x:v>
      </x:c>
    </x:row>
    <x:row r="1158">
      <x:c r="A1158" s="177" t="str">
        <x:v>IEF.US</x:v>
      </x:c>
      <x:c r="B1158" s="178" t="n">
        <x:v>46197</x:v>
      </x:c>
      <x:c r="C1158" s="179" t="n">
        <x:v>94.565</x:v>
      </x:c>
      <x:c r="D1158" s="179" t="n">
        <x:v>94.78</x:v>
      </x:c>
      <x:c r="E1158" s="179" t="n">
        <x:v>94.555</x:v>
      </x:c>
      <x:c r="F1158" s="179" t="n">
        <x:v>94.73</x:v>
      </x:c>
      <x:c r="G1158" s="179" t="n">
        <x:v>94.73</x:v>
      </x:c>
      <x:c r="H1158" s="180" t="n">
        <x:v>5179932</x:v>
      </x:c>
      <x:c r="I1158" s="177" t="str">
        <x:v>Nasdaq historical API</x:v>
      </x:c>
      <x:c r="J1158" s="177" t="str">
        <x:v>live</x:v>
      </x:c>
      <x:c r="K1158" s="177" t="str">
        <x:v>https://www.nasdaq.com/market-activity/etf/ief/historical</x:v>
      </x:c>
    </x:row>
    <x:row r="1159">
      <x:c r="A1159" s="177" t="str">
        <x:v>IEF.US</x:v>
      </x:c>
      <x:c r="B1159" s="178" t="n">
        <x:v>46198</x:v>
      </x:c>
      <x:c r="C1159" s="179" t="n">
        <x:v>94.86</x:v>
      </x:c>
      <x:c r="D1159" s="179" t="n">
        <x:v>95.015</x:v>
      </x:c>
      <x:c r="E1159" s="179" t="n">
        <x:v>94.78</x:v>
      </x:c>
      <x:c r="F1159" s="179" t="n">
        <x:v>94.79</x:v>
      </x:c>
      <x:c r="G1159" s="179" t="n">
        <x:v>94.79</x:v>
      </x:c>
      <x:c r="H1159" s="180" t="n">
        <x:v>5630588</x:v>
      </x:c>
      <x:c r="I1159" s="177" t="str">
        <x:v>Nasdaq historical API</x:v>
      </x:c>
      <x:c r="J1159" s="177" t="str">
        <x:v>live</x:v>
      </x:c>
      <x:c r="K1159" s="177" t="str">
        <x:v>https://www.nasdaq.com/market-activity/etf/ief/historical</x:v>
      </x:c>
    </x:row>
    <x:row r="1160">
      <x:c r="A1160" s="177" t="str">
        <x:v>IEF.US</x:v>
      </x:c>
      <x:c r="B1160" s="178" t="n">
        <x:v>46199</x:v>
      </x:c>
      <x:c r="C1160" s="179" t="n">
        <x:v>94.83</x:v>
      </x:c>
      <x:c r="D1160" s="179" t="n">
        <x:v>95.08</x:v>
      </x:c>
      <x:c r="E1160" s="179" t="n">
        <x:v>94.83</x:v>
      </x:c>
      <x:c r="F1160" s="179" t="n">
        <x:v>95.03</x:v>
      </x:c>
      <x:c r="G1160" s="179" t="n">
        <x:v>95.03</x:v>
      </x:c>
      <x:c r="H1160" s="180" t="n">
        <x:v>5584092</x:v>
      </x:c>
      <x:c r="I1160" s="177" t="str">
        <x:v>Nasdaq historical API</x:v>
      </x:c>
      <x:c r="J1160" s="177" t="str">
        <x:v>live</x:v>
      </x:c>
      <x:c r="K1160" s="177" t="str">
        <x:v>https://www.nasdaq.com/market-activity/etf/ief/historical</x:v>
      </x:c>
    </x:row>
    <x:row r="1161">
      <x:c r="A1161" s="177" t="str">
        <x:v>IEF.US</x:v>
      </x:c>
      <x:c r="B1161" s="178" t="n">
        <x:v>46202</x:v>
      </x:c>
      <x:c r="C1161" s="179" t="n">
        <x:v>94.98</x:v>
      </x:c>
      <x:c r="D1161" s="179" t="n">
        <x:v>95.07</x:v>
      </x:c>
      <x:c r="E1161" s="179" t="n">
        <x:v>94.93</x:v>
      </x:c>
      <x:c r="F1161" s="179" t="n">
        <x:v>95.06</x:v>
      </x:c>
      <x:c r="G1161" s="179" t="n">
        <x:v>95.06</x:v>
      </x:c>
      <x:c r="H1161" s="180" t="n">
        <x:v>5901720</x:v>
      </x:c>
      <x:c r="I1161" s="177" t="str">
        <x:v>Nasdaq historical API</x:v>
      </x:c>
      <x:c r="J1161" s="177" t="str">
        <x:v>live</x:v>
      </x:c>
      <x:c r="K1161" s="177" t="str">
        <x:v>https://www.nasdaq.com/market-activity/etf/ief/historical</x:v>
      </x:c>
    </x:row>
    <x:row r="1162">
      <x:c r="A1162" s="177" t="str">
        <x:v>IEF.US</x:v>
      </x:c>
      <x:c r="B1162" s="178" t="n">
        <x:v>46203</x:v>
      </x:c>
      <x:c r="C1162" s="179" t="n">
        <x:v>94.88</x:v>
      </x:c>
      <x:c r="D1162" s="179" t="n">
        <x:v>94.9001</x:v>
      </x:c>
      <x:c r="E1162" s="179" t="n">
        <x:v>94.545</x:v>
      </x:c>
      <x:c r="F1162" s="179" t="n">
        <x:v>94.57</x:v>
      </x:c>
      <x:c r="G1162" s="179" t="n">
        <x:v>94.57</x:v>
      </x:c>
      <x:c r="H1162" s="180" t="n">
        <x:v>8033987</x:v>
      </x:c>
      <x:c r="I1162" s="177" t="str">
        <x:v>Nasdaq historical API</x:v>
      </x:c>
      <x:c r="J1162" s="177" t="str">
        <x:v>live</x:v>
      </x:c>
      <x:c r="K1162" s="177" t="str">
        <x:v>https://www.nasdaq.com/market-activity/etf/ief/historical</x:v>
      </x:c>
    </x:row>
    <x:row r="1163">
      <x:c r="A1163" s="177" t="str">
        <x:v>IEF.US</x:v>
      </x:c>
      <x:c r="B1163" s="178" t="n">
        <x:v>46204</x:v>
      </x:c>
      <x:c r="C1163" s="179" t="n">
        <x:v>94.04</x:v>
      </x:c>
      <x:c r="D1163" s="179" t="n">
        <x:v>94.2</x:v>
      </x:c>
      <x:c r="E1163" s="179" t="n">
        <x:v>93.995</x:v>
      </x:c>
      <x:c r="F1163" s="179" t="n">
        <x:v>94.03</x:v>
      </x:c>
      <x:c r="G1163" s="179" t="n">
        <x:v>94.03</x:v>
      </x:c>
      <x:c r="H1163" s="180" t="n">
        <x:v>7890454</x:v>
      </x:c>
      <x:c r="I1163" s="177" t="str">
        <x:v>Nasdaq historical API</x:v>
      </x:c>
      <x:c r="J1163" s="177" t="str">
        <x:v>live</x:v>
      </x:c>
      <x:c r="K1163" s="177" t="str">
        <x:v>https://www.nasdaq.com/market-activity/etf/ief/historical</x:v>
      </x:c>
    </x:row>
    <x:row r="1164">
      <x:c r="A1164" s="177" t="str">
        <x:v>IEF.US</x:v>
      </x:c>
      <x:c r="B1164" s="178" t="n">
        <x:v>46205</x:v>
      </x:c>
      <x:c r="C1164" s="179" t="n">
        <x:v>94.09</x:v>
      </x:c>
      <x:c r="D1164" s="179" t="n">
        <x:v>94.26</x:v>
      </x:c>
      <x:c r="E1164" s="179" t="n">
        <x:v>94.03</x:v>
      </x:c>
      <x:c r="F1164" s="179" t="n">
        <x:v>94.12</x:v>
      </x:c>
      <x:c r="G1164" s="179" t="n">
        <x:v>94.12</x:v>
      </x:c>
      <x:c r="H1164" s="180" t="n">
        <x:v>7607169</x:v>
      </x:c>
      <x:c r="I1164" s="177" t="str">
        <x:v>Nasdaq historical API</x:v>
      </x:c>
      <x:c r="J1164" s="177" t="str">
        <x:v>live</x:v>
      </x:c>
      <x:c r="K1164" s="177" t="str">
        <x:v>https://www.nasdaq.com/market-activity/etf/ief/historical</x:v>
      </x:c>
    </x:row>
    <x:row r="1165">
      <x:c r="A1165" s="177" t="str">
        <x:v>IEF.US</x:v>
      </x:c>
      <x:c r="B1165" s="178" t="n">
        <x:v>46209</x:v>
      </x:c>
      <x:c r="C1165" s="179" t="n">
        <x:v>94.14</x:v>
      </x:c>
      <x:c r="D1165" s="179" t="n">
        <x:v>94.19</x:v>
      </x:c>
      <x:c r="E1165" s="179" t="n">
        <x:v>94.03</x:v>
      </x:c>
      <x:c r="F1165" s="179" t="n">
        <x:v>94.18</x:v>
      </x:c>
      <x:c r="G1165" s="179" t="n">
        <x:v>94.18</x:v>
      </x:c>
      <x:c r="H1165" s="180" t="n">
        <x:v>4600672</x:v>
      </x:c>
      <x:c r="I1165" s="177" t="str">
        <x:v>Nasdaq historical API</x:v>
      </x:c>
      <x:c r="J1165" s="177" t="str">
        <x:v>live</x:v>
      </x:c>
      <x:c r="K1165" s="177" t="str">
        <x:v>https://www.nasdaq.com/market-activity/etf/ief/historical</x:v>
      </x:c>
    </x:row>
    <x:row r="1166">
      <x:c r="A1166" s="177" t="str">
        <x:v>IEF.US</x:v>
      </x:c>
      <x:c r="B1166" s="178" t="n">
        <x:v>46210</x:v>
      </x:c>
      <x:c r="C1166" s="179" t="n">
        <x:v>94</x:v>
      </x:c>
      <x:c r="D1166" s="179" t="n">
        <x:v>94.02</x:v>
      </x:c>
      <x:c r="E1166" s="179" t="n">
        <x:v>93.685</x:v>
      </x:c>
      <x:c r="F1166" s="179" t="n">
        <x:v>93.7</x:v>
      </x:c>
      <x:c r="G1166" s="179" t="n">
        <x:v>93.7</x:v>
      </x:c>
      <x:c r="H1166" s="180" t="n">
        <x:v>5813600</x:v>
      </x:c>
      <x:c r="I1166" s="177" t="str">
        <x:v>Nasdaq historical API</x:v>
      </x:c>
      <x:c r="J1166" s="177" t="str">
        <x:v>live</x:v>
      </x:c>
      <x:c r="K1166" s="177" t="str">
        <x:v>https://www.nasdaq.com/market-activity/etf/ief/historical</x:v>
      </x:c>
    </x:row>
    <x:row r="1167">
      <x:c r="A1167" s="177" t="str">
        <x:v>IEF.US</x:v>
      </x:c>
      <x:c r="B1167" s="178" t="n">
        <x:v>46211</x:v>
      </x:c>
      <x:c r="C1167" s="179" t="n">
        <x:v>93.53</x:v>
      </x:c>
      <x:c r="D1167" s="179" t="n">
        <x:v>93.59</x:v>
      </x:c>
      <x:c r="E1167" s="179" t="n">
        <x:v>93.355</x:v>
      </x:c>
      <x:c r="F1167" s="179" t="n">
        <x:v>93.51</x:v>
      </x:c>
      <x:c r="G1167" s="179" t="n">
        <x:v>93.51</x:v>
      </x:c>
      <x:c r="H1167" s="180" t="n">
        <x:v>5509647</x:v>
      </x:c>
      <x:c r="I1167" s="177" t="str">
        <x:v>Nasdaq historical API</x:v>
      </x:c>
      <x:c r="J1167" s="177" t="str">
        <x:v>live</x:v>
      </x:c>
      <x:c r="K1167" s="177" t="str">
        <x:v>https://www.nasdaq.com/market-activity/etf/ief/historical</x:v>
      </x:c>
    </x:row>
    <x:row r="1168">
      <x:c r="A1168" s="177" t="str">
        <x:v>IEF.US</x:v>
      </x:c>
      <x:c r="B1168" s="178" t="n">
        <x:v>46212</x:v>
      </x:c>
      <x:c r="C1168" s="179" t="n">
        <x:v>93.59</x:v>
      </x:c>
      <x:c r="D1168" s="179" t="n">
        <x:v>93.8466</x:v>
      </x:c>
      <x:c r="E1168" s="179" t="n">
        <x:v>93.59</x:v>
      </x:c>
      <x:c r="F1168" s="179" t="n">
        <x:v>93.71</x:v>
      </x:c>
      <x:c r="G1168" s="179" t="n">
        <x:v>93.71</x:v>
      </x:c>
      <x:c r="H1168" s="180" t="n">
        <x:v>3223115</x:v>
      </x:c>
      <x:c r="I1168" s="177" t="str">
        <x:v>Nasdaq historical API</x:v>
      </x:c>
      <x:c r="J1168" s="177" t="str">
        <x:v>live</x:v>
      </x:c>
      <x:c r="K1168" s="177" t="str">
        <x:v>https://www.nasdaq.com/market-activity/etf/ief/historical</x:v>
      </x:c>
    </x:row>
    <x:row r="1169">
      <x:c r="A1169" s="177" t="str">
        <x:v>IEF.US</x:v>
      </x:c>
      <x:c r="B1169" s="178" t="n">
        <x:v>46213</x:v>
      </x:c>
      <x:c r="C1169" s="179" t="n">
        <x:v>93.74</x:v>
      </x:c>
      <x:c r="D1169" s="179" t="n">
        <x:v>93.78</x:v>
      </x:c>
      <x:c r="E1169" s="179" t="n">
        <x:v>93.585</x:v>
      </x:c>
      <x:c r="F1169" s="179" t="n">
        <x:v>93.63</x:v>
      </x:c>
      <x:c r="G1169" s="179" t="n">
        <x:v>93.63</x:v>
      </x:c>
      <x:c r="H1169" s="180" t="n">
        <x:v>6507727</x:v>
      </x:c>
      <x:c r="I1169" s="177" t="str">
        <x:v>Nasdaq historical API</x:v>
      </x:c>
      <x:c r="J1169" s="177" t="str">
        <x:v>live</x:v>
      </x:c>
      <x:c r="K1169" s="177" t="str">
        <x:v>https://www.nasdaq.com/market-activity/etf/ief/historical</x:v>
      </x:c>
    </x:row>
    <x:row r="1170">
      <x:c r="A1170" s="177" t="str">
        <x:v>IEF.US</x:v>
      </x:c>
      <x:c r="B1170" s="178" t="n">
        <x:v>46216</x:v>
      </x:c>
      <x:c r="C1170" s="179" t="n">
        <x:v>93.5</x:v>
      </x:c>
      <x:c r="D1170" s="179" t="n">
        <x:v>93.52</x:v>
      </x:c>
      <x:c r="E1170" s="179" t="n">
        <x:v>93.261</x:v>
      </x:c>
      <x:c r="F1170" s="179" t="n">
        <x:v>93.29</x:v>
      </x:c>
      <x:c r="G1170" s="179" t="n">
        <x:v>93.29</x:v>
      </x:c>
      <x:c r="H1170" s="180" t="n">
        <x:v>5769743</x:v>
      </x:c>
      <x:c r="I1170" s="177" t="str">
        <x:v>Nasdaq historical API</x:v>
      </x:c>
      <x:c r="J1170" s="177" t="str">
        <x:v>live</x:v>
      </x:c>
      <x:c r="K1170" s="177" t="str">
        <x:v>https://www.nasdaq.com/market-activity/etf/ief/historical</x:v>
      </x:c>
    </x:row>
    <x:row r="1171">
      <x:c r="A1171" s="177" t="str">
        <x:v>IEF.US</x:v>
      </x:c>
      <x:c r="B1171" s="178" t="n">
        <x:v>46217</x:v>
      </x:c>
      <x:c r="C1171" s="179" t="n">
        <x:v>93.6</x:v>
      </x:c>
      <x:c r="D1171" s="179" t="n">
        <x:v>93.785</x:v>
      </x:c>
      <x:c r="E1171" s="179" t="n">
        <x:v>93.46</x:v>
      </x:c>
      <x:c r="F1171" s="179" t="n">
        <x:v>93.55</x:v>
      </x:c>
      <x:c r="G1171" s="179" t="n">
        <x:v>93.55</x:v>
      </x:c>
      <x:c r="H1171" s="180" t="n">
        <x:v>5316003</x:v>
      </x:c>
      <x:c r="I1171" s="177" t="str">
        <x:v>Nasdaq historical API</x:v>
      </x:c>
      <x:c r="J1171" s="177" t="str">
        <x:v>live</x:v>
      </x:c>
      <x:c r="K1171" s="177" t="str">
        <x:v>https://www.nasdaq.com/market-activity/etf/ief/historical</x:v>
      </x:c>
    </x:row>
    <x:row r="1172">
      <x:c r="A1172" s="177" t="str">
        <x:v>IEF.US</x:v>
      </x:c>
      <x:c r="B1172" s="178" t="n">
        <x:v>46218</x:v>
      </x:c>
      <x:c r="C1172" s="179" t="n">
        <x:v>93.64</x:v>
      </x:c>
      <x:c r="D1172" s="179" t="n">
        <x:v>93.87</x:v>
      </x:c>
      <x:c r="E1172" s="179" t="n">
        <x:v>93.64</x:v>
      </x:c>
      <x:c r="F1172" s="179" t="n">
        <x:v>93.78</x:v>
      </x:c>
      <x:c r="G1172" s="179" t="n">
        <x:v>93.78</x:v>
      </x:c>
      <x:c r="H1172" s="180" t="n">
        <x:v>6735459</x:v>
      </x:c>
      <x:c r="I1172" s="177" t="str">
        <x:v>Nasdaq historical API</x:v>
      </x:c>
      <x:c r="J1172" s="177" t="str">
        <x:v>live</x:v>
      </x:c>
      <x:c r="K1172" s="177" t="str">
        <x:v>https://www.nasdaq.com/market-activity/etf/ief/historical</x:v>
      </x:c>
    </x:row>
    <x:row r="1173">
      <x:c r="A1173" s="177" t="str">
        <x:v>IEF.US</x:v>
      </x:c>
      <x:c r="B1173" s="178" t="n">
        <x:v>46219</x:v>
      </x:c>
      <x:c r="C1173" s="179" t="n">
        <x:v>93.58</x:v>
      </x:c>
      <x:c r="D1173" s="179" t="n">
        <x:v>93.75</x:v>
      </x:c>
      <x:c r="E1173" s="179" t="n">
        <x:v>93.5429</x:v>
      </x:c>
      <x:c r="F1173" s="179" t="n">
        <x:v>93.72</x:v>
      </x:c>
      <x:c r="G1173" s="179" t="n">
        <x:v>93.72</x:v>
      </x:c>
      <x:c r="H1173" s="180" t="n">
        <x:v>4841182</x:v>
      </x:c>
      <x:c r="I1173" s="177" t="str">
        <x:v>Nasdaq historical API</x:v>
      </x:c>
      <x:c r="J1173" s="177" t="str">
        <x:v>live</x:v>
      </x:c>
      <x:c r="K1173" s="177" t="str">
        <x:v>https://www.nasdaq.com/market-activity/etf/ief/historical</x:v>
      </x:c>
    </x:row>
    <x:row r="1174">
      <x:c r="A1174" s="177" t="str">
        <x:v>IEF.US</x:v>
      </x:c>
      <x:c r="B1174" s="178" t="n">
        <x:v>46220</x:v>
      </x:c>
      <x:c r="C1174" s="179" t="n">
        <x:v>93.96</x:v>
      </x:c>
      <x:c r="D1174" s="179" t="n">
        <x:v>94.095</x:v>
      </x:c>
      <x:c r="E1174" s="179" t="n">
        <x:v>93.82</x:v>
      </x:c>
      <x:c r="F1174" s="179" t="n">
        <x:v>93.84</x:v>
      </x:c>
      <x:c r="G1174" s="179" t="n">
        <x:v>93.84</x:v>
      </x:c>
      <x:c r="H1174" s="180" t="n">
        <x:v>7561338</x:v>
      </x:c>
      <x:c r="I1174" s="177" t="str">
        <x:v>Nasdaq historical API</x:v>
      </x:c>
      <x:c r="J1174" s="177" t="str">
        <x:v>live</x:v>
      </x:c>
      <x:c r="K1174" s="177" t="str">
        <x:v>https://www.nasdaq.com/market-activity/etf/ief/historical</x:v>
      </x:c>
    </x:row>
    <x:row r="1175">
      <x:c r="A1175" s="177" t="str">
        <x:v>IEF.US</x:v>
      </x:c>
      <x:c r="B1175" s="178" t="n">
        <x:v>46223</x:v>
      </x:c>
      <x:c r="C1175" s="179" t="n">
        <x:v>93.74</x:v>
      </x:c>
      <x:c r="D1175" s="179" t="n">
        <x:v>93.7561</x:v>
      </x:c>
      <x:c r="E1175" s="179" t="n">
        <x:v>93.44</x:v>
      </x:c>
      <x:c r="F1175" s="179" t="n">
        <x:v>93.54</x:v>
      </x:c>
      <x:c r="G1175" s="179" t="n">
        <x:v>93.54</x:v>
      </x:c>
      <x:c r="H1175" s="180" t="n">
        <x:v>3784797</x:v>
      </x:c>
      <x:c r="I1175" s="177" t="str">
        <x:v>Nasdaq historical API</x:v>
      </x:c>
      <x:c r="J1175" s="177" t="str">
        <x:v>live</x:v>
      </x:c>
      <x:c r="K1175" s="177" t="str">
        <x:v>https://www.nasdaq.com/market-activity/etf/ief/historical</x:v>
      </x:c>
    </x:row>
    <x:row r="1176">
      <x:c r="A1176" s="177" t="str">
        <x:v>IEF.US</x:v>
      </x:c>
      <x:c r="B1176" s="178" t="n">
        <x:v>46224</x:v>
      </x:c>
      <x:c r="C1176" s="179" t="n">
        <x:v>93.4</x:v>
      </x:c>
      <x:c r="D1176" s="179" t="n">
        <x:v>93.415</x:v>
      </x:c>
      <x:c r="E1176" s="179" t="n">
        <x:v>93.255</x:v>
      </x:c>
      <x:c r="F1176" s="179" t="n">
        <x:v>93.31</x:v>
      </x:c>
      <x:c r="G1176" s="179" t="n">
        <x:v>93.31</x:v>
      </x:c>
      <x:c r="H1176" s="180" t="n">
        <x:v>2786214</x:v>
      </x:c>
      <x:c r="I1176" s="177" t="str">
        <x:v>Nasdaq historical API</x:v>
      </x:c>
      <x:c r="J1176" s="177" t="str">
        <x:v>live</x:v>
      </x:c>
      <x:c r="K1176" s="177" t="str">
        <x:v>https://www.nasdaq.com/market-activity/etf/ief/historical</x:v>
      </x:c>
    </x:row>
    <x:row r="1177">
      <x:c r="A1177" s="177" t="str">
        <x:v>IEF.US</x:v>
      </x:c>
      <x:c r="B1177" s="178" t="n">
        <x:v>46225</x:v>
      </x:c>
      <x:c r="C1177" s="179" t="n">
        <x:v>93.275</x:v>
      </x:c>
      <x:c r="D1177" s="179" t="n">
        <x:v>93.286</x:v>
      </x:c>
      <x:c r="E1177" s="179" t="n">
        <x:v>93.08</x:v>
      </x:c>
      <x:c r="F1177" s="179" t="n">
        <x:v>93.1</x:v>
      </x:c>
      <x:c r="G1177" s="179" t="n">
        <x:v>93.1</x:v>
      </x:c>
      <x:c r="H1177" s="180" t="n">
        <x:v>3428453</x:v>
      </x:c>
      <x:c r="I1177" s="177" t="str">
        <x:v>Nasdaq historical API</x:v>
      </x:c>
      <x:c r="J1177" s="177" t="str">
        <x:v>live</x:v>
      </x:c>
      <x:c r="K1177" s="177" t="str">
        <x:v>https://www.nasdaq.com/market-activity/etf/ief/historical</x:v>
      </x:c>
    </x:row>
    <x:row r="1178">
      <x:c r="A1178" s="177" t="str">
        <x:v>IEF.US</x:v>
      </x:c>
      <x:c r="B1178" s="178" t="n">
        <x:v>46226</x:v>
      </x:c>
      <x:c r="C1178" s="179" t="n">
        <x:v>92.8</x:v>
      </x:c>
      <x:c r="D1178" s="179" t="n">
        <x:v>92.9</x:v>
      </x:c>
      <x:c r="E1178" s="179" t="n">
        <x:v>92.76</x:v>
      </x:c>
      <x:c r="F1178" s="179" t="n">
        <x:v>92.85</x:v>
      </x:c>
      <x:c r="G1178" s="179" t="n">
        <x:v>92.85</x:v>
      </x:c>
      <x:c r="H1178" s="180" t="n">
        <x:v>5002401</x:v>
      </x:c>
      <x:c r="I1178" s="177" t="str">
        <x:v>Nasdaq historical API</x:v>
      </x:c>
      <x:c r="J1178" s="177" t="str">
        <x:v>live</x:v>
      </x:c>
      <x:c r="K1178" s="177" t="str">
        <x:v>https://www.nasdaq.com/market-activity/etf/ief/historical</x:v>
      </x:c>
    </x:row>
    <x:row r="1179">
      <x:c r="A1179" s="177" t="str">
        <x:v>IEF.US</x:v>
      </x:c>
      <x:c r="B1179" s="178" t="n">
        <x:v>46227</x:v>
      </x:c>
      <x:c r="C1179" s="179" t="n">
        <x:v>92.985</x:v>
      </x:c>
      <x:c r="D1179" s="179" t="n">
        <x:v>93.2175</x:v>
      </x:c>
      <x:c r="E1179" s="179" t="n">
        <x:v>92.94</x:v>
      </x:c>
      <x:c r="F1179" s="179" t="n">
        <x:v>93.03</x:v>
      </x:c>
      <x:c r="G1179" s="179" t="n">
        <x:v>93.03</x:v>
      </x:c>
      <x:c r="H1179" s="180" t="n">
        <x:v>5092967</x:v>
      </x:c>
      <x:c r="I1179" s="177" t="str">
        <x:v>Nasdaq historical API</x:v>
      </x:c>
      <x:c r="J1179" s="177" t="str">
        <x:v>live</x:v>
      </x:c>
      <x:c r="K1179" s="177" t="str">
        <x:v>https://www.nasdaq.com/market-activity/etf/ief/historical</x:v>
      </x:c>
    </x:row>
    <x:row r="1180">
      <x:c r="A1180" s="177" t="str">
        <x:v>IEF.US</x:v>
      </x:c>
      <x:c r="B1180" s="178" t="n">
        <x:v>46230</x:v>
      </x:c>
      <x:c r="C1180" s="179" t="n">
        <x:v>93.21</x:v>
      </x:c>
      <x:c r="D1180" s="179" t="n">
        <x:v>93.35</x:v>
      </x:c>
      <x:c r="E1180" s="179" t="n">
        <x:v>93.135</x:v>
      </x:c>
      <x:c r="F1180" s="179" t="n">
        <x:v>93.28</x:v>
      </x:c>
      <x:c r="G1180" s="179" t="n">
        <x:v>93.28</x:v>
      </x:c>
      <x:c r="H1180" s="180" t="n">
        <x:v>4046604</x:v>
      </x:c>
      <x:c r="I1180" s="177" t="str">
        <x:v>Nasdaq historical API</x:v>
      </x:c>
      <x:c r="J1180" s="177" t="str">
        <x:v>live</x:v>
      </x:c>
      <x:c r="K1180" s="177" t="str">
        <x:v>https://www.nasdaq.com/market-activity/etf/ief/historical</x:v>
      </x:c>
    </x:row>
    <x:row r="1181">
      <x:c r="A1181" s="177" t="str">
        <x:v>IEF.US</x:v>
      </x:c>
      <x:c r="B1181" s="178" t="n">
        <x:v>46231</x:v>
      </x:c>
      <x:c r="C1181" s="179" t="n">
        <x:v>93.37</x:v>
      </x:c>
      <x:c r="D1181" s="179" t="n">
        <x:v>93.66</x:v>
      </x:c>
      <x:c r="E1181" s="179" t="n">
        <x:v>93.37</x:v>
      </x:c>
      <x:c r="F1181" s="179" t="n">
        <x:v>93.56</x:v>
      </x:c>
      <x:c r="G1181" s="179" t="n">
        <x:v>93.56</x:v>
      </x:c>
      <x:c r="H1181" s="180" t="n">
        <x:v>3322880</x:v>
      </x:c>
      <x:c r="I1181" s="177" t="str">
        <x:v>Nasdaq historical API</x:v>
      </x:c>
      <x:c r="J1181" s="177" t="str">
        <x:v>live</x:v>
      </x:c>
      <x:c r="K1181" s="177" t="str">
        <x:v>https://www.nasdaq.com/market-activity/etf/ief/historical</x:v>
      </x:c>
    </x:row>
    <x:row r="1182">
      <x:c r="A1182" s="177" t="str">
        <x:v>IEF.US</x:v>
      </x:c>
      <x:c r="B1182" s="178" t="n">
        <x:v>46232</x:v>
      </x:c>
      <x:c r="C1182" s="179" t="n">
        <x:v>93.405</x:v>
      </x:c>
      <x:c r="D1182" s="179" t="n">
        <x:v>93.53</x:v>
      </x:c>
      <x:c r="E1182" s="179" t="n">
        <x:v>93.16</x:v>
      </x:c>
      <x:c r="F1182" s="179" t="n">
        <x:v>93.17</x:v>
      </x:c>
      <x:c r="G1182" s="179" t="n">
        <x:v>93.17</x:v>
      </x:c>
      <x:c r="H1182" s="180" t="n">
        <x:v>5392562</x:v>
      </x:c>
      <x:c r="I1182" s="177" t="str">
        <x:v>Nasdaq historical API</x:v>
      </x:c>
      <x:c r="J1182" s="177" t="str">
        <x:v>live</x:v>
      </x:c>
      <x:c r="K1182" s="177" t="str">
        <x:v>https://www.nasdaq.com/market-activity/etf/ief/historical</x:v>
      </x:c>
    </x:row>
    <x:row r="1183">
      <x:c r="A1183" s="177" t="str">
        <x:v>IEF.US</x:v>
      </x:c>
      <x:c r="B1183" s="178" t="n">
        <x:v>46233</x:v>
      </x:c>
      <x:c r="C1183" s="179" t="n">
        <x:v>93.24</x:v>
      </x:c>
      <x:c r="D1183" s="179" t="n">
        <x:v>93.315</x:v>
      </x:c>
      <x:c r="E1183" s="179" t="n">
        <x:v>93.115</x:v>
      </x:c>
      <x:c r="F1183" s="179" t="n">
        <x:v>93.21</x:v>
      </x:c>
      <x:c r="G1183" s="179" t="n">
        <x:v>93.21</x:v>
      </x:c>
      <x:c r="H1183" s="180" t="n">
        <x:v>3974512</x:v>
      </x:c>
      <x:c r="I1183" s="177" t="str">
        <x:v>Nasdaq historical API</x:v>
      </x:c>
      <x:c r="J1183" s="177" t="str">
        <x:v>live</x:v>
      </x:c>
      <x:c r="K1183" s="177" t="str">
        <x:v>https://www.nasdaq.com/market-activity/etf/ief/historical</x:v>
      </x:c>
    </x:row>
    <x:row r="1184">
      <x:c r="A1184" s="177" t="str">
        <x:v>IEF.US</x:v>
      </x:c>
      <x:c r="B1184" s="178" t="n">
        <x:v>46234</x:v>
      </x:c>
      <x:c r="C1184" s="179" t="n">
        <x:v>92.98</x:v>
      </x:c>
      <x:c r="D1184" s="179" t="n">
        <x:v>92.98</x:v>
      </x:c>
      <x:c r="E1184" s="179" t="n">
        <x:v>92.73</x:v>
      </x:c>
      <x:c r="F1184" s="179" t="n">
        <x:v>92.95</x:v>
      </x:c>
      <x:c r="G1184" s="179" t="n">
        <x:v>92.95</x:v>
      </x:c>
      <x:c r="H1184" s="180" t="n">
        <x:v>8490117</x:v>
      </x:c>
      <x:c r="I1184" s="177" t="str">
        <x:v>Nasdaq historical API</x:v>
      </x:c>
      <x:c r="J1184" s="177" t="str">
        <x:v>live</x:v>
      </x:c>
      <x:c r="K1184" s="177" t="str">
        <x:v>https://www.nasdaq.com/market-activity/etf/ief/historical</x:v>
      </x:c>
    </x:row>
    <x:row r="1185">
      <x:c r="A1185" s="177" t="str">
        <x:v>IEF.US</x:v>
      </x:c>
      <x:c r="B1185" s="178" t="n">
        <x:v>46237</x:v>
      </x:c>
      <x:c r="C1185" s="179" t="n">
        <x:v>92.8</x:v>
      </x:c>
      <x:c r="D1185" s="179" t="n">
        <x:v>92.87</x:v>
      </x:c>
      <x:c r="E1185" s="179" t="n">
        <x:v>92.69</x:v>
      </x:c>
      <x:c r="F1185" s="179" t="n">
        <x:v>92.82</x:v>
      </x:c>
      <x:c r="G1185" s="179" t="n">
        <x:v>92.82</x:v>
      </x:c>
      <x:c r="H1185" s="180" t="n">
        <x:v>5758516</x:v>
      </x:c>
      <x:c r="I1185" s="177" t="str">
        <x:v>Nasdaq historical API</x:v>
      </x:c>
      <x:c r="J1185" s="177" t="str">
        <x:v>live</x:v>
      </x:c>
      <x:c r="K1185" s="177" t="str">
        <x:v>https://www.nasdaq.com/market-activity/etf/ief/historical</x:v>
      </x:c>
    </x:row>
    <x:row r="1186">
      <x:c r="A1186" s="177" t="str">
        <x:v>IEF.US</x:v>
      </x:c>
      <x:c r="B1186" s="178" t="n">
        <x:v>46238</x:v>
      </x:c>
      <x:c r="C1186" s="179" t="n">
        <x:v>93.15</x:v>
      </x:c>
      <x:c r="D1186" s="179" t="n">
        <x:v>93.2662</x:v>
      </x:c>
      <x:c r="E1186" s="179" t="n">
        <x:v>93.1007</x:v>
      </x:c>
      <x:c r="F1186" s="179" t="n">
        <x:v>93.25</x:v>
      </x:c>
      <x:c r="G1186" s="179" t="n">
        <x:v>93.25</x:v>
      </x:c>
      <x:c r="H1186" s="180" t="n">
        <x:v>5461578</x:v>
      </x:c>
      <x:c r="I1186" s="177" t="str">
        <x:v>Nasdaq historical API</x:v>
      </x:c>
      <x:c r="J1186" s="177" t="str">
        <x:v>live</x:v>
      </x:c>
      <x:c r="K1186" s="177" t="str">
        <x:v>https://www.nasdaq.com/market-activity/etf/ief/historical</x:v>
      </x:c>
    </x:row>
    <x:row r="1187">
      <x:c r="A1187" s="177" t="str">
        <x:v>IEF.US</x:v>
      </x:c>
      <x:c r="B1187" s="178" t="n">
        <x:v>46239</x:v>
      </x:c>
      <x:c r="C1187" s="179" t="n">
        <x:v>93.21</x:v>
      </x:c>
      <x:c r="D1187" s="179" t="n">
        <x:v>93.33</x:v>
      </x:c>
      <x:c r="E1187" s="179" t="n">
        <x:v>93.131</x:v>
      </x:c>
      <x:c r="F1187" s="179" t="n">
        <x:v>93.31</x:v>
      </x:c>
      <x:c r="G1187" s="179" t="n">
        <x:v>93.31</x:v>
      </x:c>
      <x:c r="H1187" s="180" t="n">
        <x:v>5609290</x:v>
      </x:c>
      <x:c r="I1187" s="177" t="str">
        <x:v>Nasdaq historical API</x:v>
      </x:c>
      <x:c r="J1187" s="177" t="str">
        <x:v>live</x:v>
      </x:c>
      <x:c r="K1187" s="177" t="str">
        <x:v>https://www.nasdaq.com/market-activity/etf/ief/historical</x:v>
      </x:c>
    </x:row>
    <x:row r="1188">
      <x:c r="A1188" s="177" t="str">
        <x:v>IEF.US</x:v>
      </x:c>
      <x:c r="B1188" s="178" t="n">
        <x:v>46240</x:v>
      </x:c>
      <x:c r="C1188" s="179" t="n">
        <x:v>93.155</x:v>
      </x:c>
      <x:c r="D1188" s="179" t="n">
        <x:v>93.185</x:v>
      </x:c>
      <x:c r="E1188" s="179" t="n">
        <x:v>92.9</x:v>
      </x:c>
      <x:c r="F1188" s="179" t="n">
        <x:v>92.95</x:v>
      </x:c>
      <x:c r="G1188" s="179" t="n">
        <x:v>92.95</x:v>
      </x:c>
      <x:c r="H1188" s="180" t="n">
        <x:v>4831958</x:v>
      </x:c>
      <x:c r="I1188" s="177" t="str">
        <x:v>Nasdaq historical API</x:v>
      </x:c>
      <x:c r="J1188" s="177" t="str">
        <x:v>live</x:v>
      </x:c>
      <x:c r="K1188" s="177" t="str">
        <x:v>https://www.nasdaq.com/market-activity/etf/ief/historical</x:v>
      </x:c>
    </x:row>
    <x:row r="1189">
      <x:c r="A1189" s="177" t="str">
        <x:v>IEF.US</x:v>
      </x:c>
      <x:c r="B1189" s="178" t="n">
        <x:v>46241</x:v>
      </x:c>
      <x:c r="C1189" s="179" t="n">
        <x:v>93.29</x:v>
      </x:c>
      <x:c r="D1189" s="179" t="n">
        <x:v>93.32</x:v>
      </x:c>
      <x:c r="E1189" s="179" t="n">
        <x:v>93.06</x:v>
      </x:c>
      <x:c r="F1189" s="179" t="n">
        <x:v>93.17</x:v>
      </x:c>
      <x:c r="G1189" s="179" t="n">
        <x:v>93.17</x:v>
      </x:c>
      <x:c r="H1189" s="180" t="n">
        <x:v>55016640</x:v>
      </x:c>
      <x:c r="I1189" s="177" t="str">
        <x:v>Nasdaq historical API</x:v>
      </x:c>
      <x:c r="J1189" s="177" t="str">
        <x:v>live</x:v>
      </x:c>
      <x:c r="K1189" s="177" t="str">
        <x:v>https://www.nasdaq.com/market-activity/etf/ief/historical</x:v>
      </x:c>
    </x:row>
    <x:row r="1190">
      <x:c r="A1190" s="177" t="str">
        <x:v>IEF.US</x:v>
      </x:c>
      <x:c r="B1190" s="178" t="n">
        <x:v>46244</x:v>
      </x:c>
      <x:c r="C1190" s="179" t="n">
        <x:v>92.96</x:v>
      </x:c>
      <x:c r="D1190" s="179" t="n">
        <x:v>92.975</x:v>
      </x:c>
      <x:c r="E1190" s="179" t="n">
        <x:v>92.76</x:v>
      </x:c>
      <x:c r="F1190" s="179" t="n">
        <x:v>92.76</x:v>
      </x:c>
      <x:c r="G1190" s="179" t="n">
        <x:v>92.76</x:v>
      </x:c>
      <x:c r="H1190" s="180" t="n">
        <x:v>8610148</x:v>
      </x:c>
      <x:c r="I1190" s="177" t="str">
        <x:v>Nasdaq historical API</x:v>
      </x:c>
      <x:c r="J1190" s="177" t="str">
        <x:v>live</x:v>
      </x:c>
      <x:c r="K1190" s="177" t="str">
        <x:v>https://www.nasdaq.com/market-activity/etf/ief/historical</x:v>
      </x:c>
    </x:row>
    <x:row r="1191">
      <x:c r="A1191" s="177" t="str">
        <x:v>IEF.US</x:v>
      </x:c>
      <x:c r="B1191" s="178" t="n">
        <x:v>46245</x:v>
      </x:c>
      <x:c r="C1191" s="179" t="n">
        <x:v>92.945</x:v>
      </x:c>
      <x:c r="D1191" s="179" t="n">
        <x:v>93.045</x:v>
      </x:c>
      <x:c r="E1191" s="179" t="n">
        <x:v>92.87</x:v>
      </x:c>
      <x:c r="F1191" s="179" t="n">
        <x:v>92.87</x:v>
      </x:c>
      <x:c r="G1191" s="179" t="n">
        <x:v>92.87</x:v>
      </x:c>
      <x:c r="H1191" s="180" t="n">
        <x:v>5052210</x:v>
      </x:c>
      <x:c r="I1191" s="177" t="str">
        <x:v>Nasdaq historical API</x:v>
      </x:c>
      <x:c r="J1191" s="177" t="str">
        <x:v>live</x:v>
      </x:c>
      <x:c r="K1191" s="177" t="str">
        <x:v>https://www.nasdaq.com/market-activity/etf/ief/historical</x:v>
      </x:c>
    </x:row>
    <x:row r="1192">
      <x:c r="A1192" s="177" t="str">
        <x:v>IEF.US</x:v>
      </x:c>
      <x:c r="B1192" s="178" t="n">
        <x:v>46246</x:v>
      </x:c>
      <x:c r="C1192" s="179" t="n">
        <x:v>93.145</x:v>
      </x:c>
      <x:c r="D1192" s="179" t="n">
        <x:v>93.16</x:v>
      </x:c>
      <x:c r="E1192" s="179" t="n">
        <x:v>92.93</x:v>
      </x:c>
      <x:c r="F1192" s="179" t="n">
        <x:v>92.96</x:v>
      </x:c>
      <x:c r="G1192" s="179" t="n">
        <x:v>92.96</x:v>
      </x:c>
      <x:c r="H1192" s="180" t="n">
        <x:v>4810392</x:v>
      </x:c>
      <x:c r="I1192" s="177" t="str">
        <x:v>Nasdaq historical API</x:v>
      </x:c>
      <x:c r="J1192" s="177" t="str">
        <x:v>live</x:v>
      </x:c>
      <x:c r="K1192" s="177" t="str">
        <x:v>https://www.nasdaq.com/market-activity/etf/ief/historical</x:v>
      </x:c>
    </x:row>
    <x:row r="1193">
      <x:c r="A1193" s="177" t="str">
        <x:v>IEF.US</x:v>
      </x:c>
      <x:c r="B1193" s="178" t="n">
        <x:v>46247</x:v>
      </x:c>
      <x:c r="C1193" s="179" t="n">
        <x:v>93.31</x:v>
      </x:c>
      <x:c r="D1193" s="179" t="n">
        <x:v>93.51</x:v>
      </x:c>
      <x:c r="E1193" s="179" t="n">
        <x:v>93.275</x:v>
      </x:c>
      <x:c r="F1193" s="179" t="n">
        <x:v>93.3</x:v>
      </x:c>
      <x:c r="G1193" s="179" t="n">
        <x:v>93.3</x:v>
      </x:c>
      <x:c r="H1193" s="180" t="n">
        <x:v>7637959</x:v>
      </x:c>
      <x:c r="I1193" s="177" t="str">
        <x:v>Nasdaq historical API</x:v>
      </x:c>
      <x:c r="J1193" s="177" t="str">
        <x:v>live</x:v>
      </x:c>
      <x:c r="K1193" s="177" t="str">
        <x:v>https://www.nasdaq.com/market-activity/etf/ief/historical</x:v>
      </x:c>
    </x:row>
    <x:row r="1194">
      <x:c r="A1194" s="177" t="str">
        <x:v>IEF.US</x:v>
      </x:c>
      <x:c r="B1194" s="178" t="n">
        <x:v>46248</x:v>
      </x:c>
      <x:c r="C1194" s="179" t="n">
        <x:v>93.29</x:v>
      </x:c>
      <x:c r="D1194" s="179" t="n">
        <x:v>93.3297</x:v>
      </x:c>
      <x:c r="E1194" s="179" t="n">
        <x:v>93</x:v>
      </x:c>
      <x:c r="F1194" s="179" t="n">
        <x:v>93.04</x:v>
      </x:c>
      <x:c r="G1194" s="179" t="n">
        <x:v>93.04</x:v>
      </x:c>
      <x:c r="H1194" s="180" t="n">
        <x:v>4660177</x:v>
      </x:c>
      <x:c r="I1194" s="177" t="str">
        <x:v>Nasdaq historical API</x:v>
      </x:c>
      <x:c r="J1194" s="177" t="str">
        <x:v>live</x:v>
      </x:c>
      <x:c r="K1194" s="177" t="str">
        <x:v>https://www.nasdaq.com/market-activity/etf/ief/historical</x:v>
      </x:c>
    </x:row>
    <x:row r="1195">
      <x:c r="A1195" s="177" t="str">
        <x:v>IEF.US</x:v>
      </x:c>
      <x:c r="B1195" s="178" t="n">
        <x:v>46251</x:v>
      </x:c>
      <x:c r="C1195" s="179" t="n">
        <x:v>92.96</x:v>
      </x:c>
      <x:c r="D1195" s="179" t="n">
        <x:v>93.04</x:v>
      </x:c>
      <x:c r="E1195" s="179" t="n">
        <x:v>92.83</x:v>
      </x:c>
      <x:c r="F1195" s="179" t="n">
        <x:v>92.84</x:v>
      </x:c>
      <x:c r="G1195" s="179" t="n">
        <x:v>92.84</x:v>
      </x:c>
      <x:c r="H1195" s="180" t="n">
        <x:v>4755354</x:v>
      </x:c>
      <x:c r="I1195" s="177" t="str">
        <x:v>Nasdaq historical API</x:v>
      </x:c>
      <x:c r="J1195" s="177" t="str">
        <x:v>live</x:v>
      </x:c>
      <x:c r="K1195" s="177" t="str">
        <x:v>https://www.nasdaq.com/market-activity/etf/ief/historical</x:v>
      </x:c>
    </x:row>
    <x:row r="1196">
      <x:c r="A1196" s="177" t="str">
        <x:v>IEF.US</x:v>
      </x:c>
      <x:c r="B1196" s="178" t="n">
        <x:v>46252</x:v>
      </x:c>
      <x:c r="C1196" s="179" t="n">
        <x:v>92.8</x:v>
      </x:c>
      <x:c r="D1196" s="179" t="n">
        <x:v>93.0053</x:v>
      </x:c>
      <x:c r="E1196" s="179" t="n">
        <x:v>92.715</x:v>
      </x:c>
      <x:c r="F1196" s="179" t="n">
        <x:v>92.93</x:v>
      </x:c>
      <x:c r="G1196" s="179" t="n">
        <x:v>92.93</x:v>
      </x:c>
      <x:c r="H1196" s="180" t="n">
        <x:v>6312590</x:v>
      </x:c>
      <x:c r="I1196" s="177" t="str">
        <x:v>Nasdaq historical API</x:v>
      </x:c>
      <x:c r="J1196" s="177" t="str">
        <x:v>live</x:v>
      </x:c>
      <x:c r="K1196" s="177" t="str">
        <x:v>https://www.nasdaq.com/market-activity/etf/ief/historical</x:v>
      </x:c>
    </x:row>
    <x:row r="1197">
      <x:c r="A1197" s="177" t="str">
        <x:v>IEF.US</x:v>
      </x:c>
      <x:c r="B1197" s="178" t="n">
        <x:v>46253</x:v>
      </x:c>
      <x:c r="C1197" s="179" t="n">
        <x:v>93.345</x:v>
      </x:c>
      <x:c r="D1197" s="179" t="n">
        <x:v>93.39</x:v>
      </x:c>
      <x:c r="E1197" s="179" t="n">
        <x:v>93.115</x:v>
      </x:c>
      <x:c r="F1197" s="179" t="n">
        <x:v>93.38</x:v>
      </x:c>
      <x:c r="G1197" s="179" t="n">
        <x:v>93.38</x:v>
      </x:c>
      <x:c r="H1197" s="180" t="n">
        <x:v>7762324</x:v>
      </x:c>
      <x:c r="I1197" s="177" t="str">
        <x:v>Nasdaq historical API</x:v>
      </x:c>
      <x:c r="J1197" s="177" t="str">
        <x:v>live</x:v>
      </x:c>
      <x:c r="K1197" s="177" t="str">
        <x:v>https://www.nasdaq.com/market-activity/etf/ief/historical</x:v>
      </x:c>
    </x:row>
    <x:row r="1198">
      <x:c r="A1198" s="177" t="str">
        <x:v>IEF.US</x:v>
      </x:c>
      <x:c r="B1198" s="178" t="n">
        <x:v>46254</x:v>
      </x:c>
      <x:c r="C1198" s="179" t="n">
        <x:v>92.995</x:v>
      </x:c>
      <x:c r="D1198" s="179" t="n">
        <x:v>93.165</x:v>
      </x:c>
      <x:c r="E1198" s="179" t="n">
        <x:v>92.9208</x:v>
      </x:c>
      <x:c r="F1198" s="179" t="n">
        <x:v>93</x:v>
      </x:c>
      <x:c r="G1198" s="179" t="n">
        <x:v>93</x:v>
      </x:c>
      <x:c r="H1198" s="180" t="n">
        <x:v>4957156</x:v>
      </x:c>
      <x:c r="I1198" s="177" t="str">
        <x:v>Nasdaq historical API</x:v>
      </x:c>
      <x:c r="J1198" s="177" t="str">
        <x:v>live</x:v>
      </x:c>
      <x:c r="K1198" s="177" t="str">
        <x:v>https://www.nasdaq.com/market-activity/etf/ief/historical</x:v>
      </x:c>
    </x:row>
    <x:row r="1199">
      <x:c r="A1199" s="177" t="str">
        <x:v>IEF.US</x:v>
      </x:c>
      <x:c r="B1199" s="178" t="n">
        <x:v>46255</x:v>
      </x:c>
      <x:c r="C1199" s="179" t="n">
        <x:v>92.945</x:v>
      </x:c>
      <x:c r="D1199" s="179" t="n">
        <x:v>92.9699</x:v>
      </x:c>
      <x:c r="E1199" s="179" t="n">
        <x:v>92.765</x:v>
      </x:c>
      <x:c r="F1199" s="179" t="n">
        <x:v>92.82</x:v>
      </x:c>
      <x:c r="G1199" s="179" t="n">
        <x:v>92.82</x:v>
      </x:c>
      <x:c r="H1199" s="180" t="n">
        <x:v>4509275</x:v>
      </x:c>
      <x:c r="I1199" s="177" t="str">
        <x:v>Nasdaq historical API</x:v>
      </x:c>
      <x:c r="J1199" s="177" t="str">
        <x:v>live</x:v>
      </x:c>
      <x:c r="K1199" s="177" t="str">
        <x:v>https://www.nasdaq.com/market-activity/etf/ief/historical</x:v>
      </x:c>
    </x:row>
    <x:row r="1200">
      <x:c r="A1200" s="177" t="str">
        <x:v>IEF.US</x:v>
      </x:c>
      <x:c r="B1200" s="178" t="n">
        <x:v>46258</x:v>
      </x:c>
      <x:c r="C1200" s="179" t="n">
        <x:v>92.945</x:v>
      </x:c>
      <x:c r="D1200" s="179" t="n">
        <x:v>93.14</x:v>
      </x:c>
      <x:c r="E1200" s="179" t="n">
        <x:v>92.94</x:v>
      </x:c>
      <x:c r="F1200" s="179" t="n">
        <x:v>93.01</x:v>
      </x:c>
      <x:c r="G1200" s="179" t="n">
        <x:v>93.01</x:v>
      </x:c>
      <x:c r="H1200" s="180" t="n">
        <x:v>5809982</x:v>
      </x:c>
      <x:c r="I1200" s="177" t="str">
        <x:v>Nasdaq historical API</x:v>
      </x:c>
      <x:c r="J1200" s="177" t="str">
        <x:v>live</x:v>
      </x:c>
      <x:c r="K1200" s="177" t="str">
        <x:v>https://www.nasdaq.com/market-activity/etf/ief/historical</x:v>
      </x:c>
    </x:row>
    <x:row r="1201">
      <x:c r="A1201" s="177" t="str">
        <x:v>IEF.US</x:v>
      </x:c>
      <x:c r="B1201" s="178" t="n">
        <x:v>46259</x:v>
      </x:c>
      <x:c r="C1201" s="179" t="n">
        <x:v>93.305</x:v>
      </x:c>
      <x:c r="D1201" s="179" t="n">
        <x:v>93.535</x:v>
      </x:c>
      <x:c r="E1201" s="179" t="n">
        <x:v>93.26</x:v>
      </x:c>
      <x:c r="F1201" s="179" t="n">
        <x:v>93.51</x:v>
      </x:c>
      <x:c r="G1201" s="179" t="n">
        <x:v>93.51</x:v>
      </x:c>
      <x:c r="H1201" s="180" t="n">
        <x:v>7753779</x:v>
      </x:c>
      <x:c r="I1201" s="177" t="str">
        <x:v>Nasdaq historical API</x:v>
      </x:c>
      <x:c r="J1201" s="177" t="str">
        <x:v>live</x:v>
      </x:c>
      <x:c r="K1201" s="177" t="str">
        <x:v>https://www.nasdaq.com/market-activity/etf/ief/historical</x:v>
      </x:c>
    </x:row>
    <x:row r="1202">
      <x:c r="A1202" s="177" t="str">
        <x:v>IEF.US</x:v>
      </x:c>
      <x:c r="B1202" s="178" t="n">
        <x:v>46260</x:v>
      </x:c>
      <x:c r="C1202" s="179" t="n">
        <x:v>93.335</x:v>
      </x:c>
      <x:c r="D1202" s="179" t="n">
        <x:v>93.3599</x:v>
      </x:c>
      <x:c r="E1202" s="179" t="n">
        <x:v>93.23</x:v>
      </x:c>
      <x:c r="F1202" s="179" t="n">
        <x:v>93.32</x:v>
      </x:c>
      <x:c r="G1202" s="179" t="n">
        <x:v>93.32</x:v>
      </x:c>
      <x:c r="H1202" s="180" t="n">
        <x:v>5672108</x:v>
      </x:c>
      <x:c r="I1202" s="177" t="str">
        <x:v>Nasdaq historical API</x:v>
      </x:c>
      <x:c r="J1202" s="177" t="str">
        <x:v>live</x:v>
      </x:c>
      <x:c r="K1202" s="177" t="str">
        <x:v>https://www.nasdaq.com/market-activity/etf/ief/historical</x:v>
      </x:c>
    </x:row>
    <x:row r="1203">
      <x:c r="A1203" s="177" t="str">
        <x:v>512480.SH</x:v>
      </x:c>
      <x:c r="B1203" s="178" t="n">
        <x:v>46188</x:v>
      </x:c>
      <x:c r="C1203" s="179" t="n">
        <x:v>1.068</x:v>
      </x:c>
      <x:c r="D1203" s="179" t="n">
        <x:v>1.116</x:v>
      </x:c>
      <x:c r="E1203" s="179" t="n">
        <x:v>1.042</x:v>
      </x:c>
      <x:c r="F1203" s="179" t="n">
        <x:v>1.116</x:v>
      </x:c>
      <x:c r="G1203" s="179" t="n">
        <x:v>1.116</x:v>
      </x:c>
      <x:c r="H1203" s="180" t="n">
        <x:v>7697145</x:v>
      </x:c>
      <x:c r="I1203" s="177" t="str">
        <x:v>AKShare fallback: tencent_fqkline</x:v>
      </x:c>
      <x:c r="J1203" s="177" t="str">
        <x:v>live</x:v>
      </x:c>
      <x:c r="K1203" s="177" t="str">
        <x:v>https://akshare.akfamily.xyz/</x:v>
      </x:c>
    </x:row>
    <x:row r="1204">
      <x:c r="A1204" s="177" t="str">
        <x:v>512480.SH</x:v>
      </x:c>
      <x:c r="B1204" s="178" t="n">
        <x:v>46189</x:v>
      </x:c>
      <x:c r="C1204" s="179" t="n">
        <x:v>1.119</x:v>
      </x:c>
      <x:c r="D1204" s="179" t="n">
        <x:v>1.134</x:v>
      </x:c>
      <x:c r="E1204" s="179" t="n">
        <x:v>1.109</x:v>
      </x:c>
      <x:c r="F1204" s="179" t="n">
        <x:v>1.127</x:v>
      </x:c>
      <x:c r="G1204" s="179" t="n">
        <x:v>1.127</x:v>
      </x:c>
      <x:c r="H1204" s="180" t="n">
        <x:v>5899647</x:v>
      </x:c>
      <x:c r="I1204" s="177" t="str">
        <x:v>AKShare fallback: tencent_fqkline</x:v>
      </x:c>
      <x:c r="J1204" s="177" t="str">
        <x:v>live</x:v>
      </x:c>
      <x:c r="K1204" s="177" t="str">
        <x:v>https://akshare.akfamily.xyz/</x:v>
      </x:c>
    </x:row>
    <x:row r="1205">
      <x:c r="A1205" s="177" t="str">
        <x:v>512480.SH</x:v>
      </x:c>
      <x:c r="B1205" s="178" t="n">
        <x:v>46190</x:v>
      </x:c>
      <x:c r="C1205" s="179" t="n">
        <x:v>1.111</x:v>
      </x:c>
      <x:c r="D1205" s="179" t="n">
        <x:v>1.195</x:v>
      </x:c>
      <x:c r="E1205" s="179" t="n">
        <x:v>1.1</x:v>
      </x:c>
      <x:c r="F1205" s="179" t="n">
        <x:v>1.194</x:v>
      </x:c>
      <x:c r="G1205" s="179" t="n">
        <x:v>1.194</x:v>
      </x:c>
      <x:c r="H1205" s="180" t="n">
        <x:v>7890527</x:v>
      </x:c>
      <x:c r="I1205" s="177" t="str">
        <x:v>AKShare fallback: tencent_fqkline</x:v>
      </x:c>
      <x:c r="J1205" s="177" t="str">
        <x:v>live</x:v>
      </x:c>
      <x:c r="K1205" s="177" t="str">
        <x:v>https://akshare.akfamily.xyz/</x:v>
      </x:c>
    </x:row>
    <x:row r="1206">
      <x:c r="A1206" s="177" t="str">
        <x:v>512480.SH</x:v>
      </x:c>
      <x:c r="B1206" s="178" t="n">
        <x:v>46191</x:v>
      </x:c>
      <x:c r="C1206" s="179" t="n">
        <x:v>1.192</x:v>
      </x:c>
      <x:c r="D1206" s="179" t="n">
        <x:v>1.254</x:v>
      </x:c>
      <x:c r="E1206" s="179" t="n">
        <x:v>1.189</x:v>
      </x:c>
      <x:c r="F1206" s="179" t="n">
        <x:v>1.241</x:v>
      </x:c>
      <x:c r="G1206" s="179" t="n">
        <x:v>1.241</x:v>
      </x:c>
      <x:c r="H1206" s="180" t="n">
        <x:v>7830702</x:v>
      </x:c>
      <x:c r="I1206" s="177" t="str">
        <x:v>AKShare fallback: tencent_fqkline</x:v>
      </x:c>
      <x:c r="J1206" s="177" t="str">
        <x:v>live</x:v>
      </x:c>
      <x:c r="K1206" s="177" t="str">
        <x:v>https://akshare.akfamily.xyz/</x:v>
      </x:c>
    </x:row>
    <x:row r="1207">
      <x:c r="A1207" s="177" t="str">
        <x:v>512480.SH</x:v>
      </x:c>
      <x:c r="B1207" s="178" t="n">
        <x:v>46195</x:v>
      </x:c>
      <x:c r="C1207" s="179" t="n">
        <x:v>1.256</x:v>
      </x:c>
      <x:c r="D1207" s="179" t="n">
        <x:v>1.28</x:v>
      </x:c>
      <x:c r="E1207" s="179" t="n">
        <x:v>1.225</x:v>
      </x:c>
      <x:c r="F1207" s="179" t="n">
        <x:v>1.276</x:v>
      </x:c>
      <x:c r="G1207" s="179" t="n">
        <x:v>1.276</x:v>
      </x:c>
      <x:c r="H1207" s="180" t="n">
        <x:v>7691118</x:v>
      </x:c>
      <x:c r="I1207" s="177" t="str">
        <x:v>AKShare fallback: tencent_fqkline</x:v>
      </x:c>
      <x:c r="J1207" s="177" t="str">
        <x:v>live</x:v>
      </x:c>
      <x:c r="K1207" s="177" t="str">
        <x:v>https://akshare.akfamily.xyz/</x:v>
      </x:c>
    </x:row>
    <x:row r="1208">
      <x:c r="A1208" s="177" t="str">
        <x:v>512480.SH</x:v>
      </x:c>
      <x:c r="B1208" s="178" t="n">
        <x:v>46196</x:v>
      </x:c>
      <x:c r="C1208" s="179" t="n">
        <x:v>1.265</x:v>
      </x:c>
      <x:c r="D1208" s="179" t="n">
        <x:v>1.299</x:v>
      </x:c>
      <x:c r="E1208" s="179" t="n">
        <x:v>1.235</x:v>
      </x:c>
      <x:c r="F1208" s="179" t="n">
        <x:v>1.256</x:v>
      </x:c>
      <x:c r="G1208" s="179" t="n">
        <x:v>1.256</x:v>
      </x:c>
      <x:c r="H1208" s="180" t="n">
        <x:v>7727168</x:v>
      </x:c>
      <x:c r="I1208" s="177" t="str">
        <x:v>AKShare fallback: tencent_fqkline</x:v>
      </x:c>
      <x:c r="J1208" s="177" t="str">
        <x:v>live</x:v>
      </x:c>
      <x:c r="K1208" s="177" t="str">
        <x:v>https://akshare.akfamily.xyz/</x:v>
      </x:c>
    </x:row>
    <x:row r="1209">
      <x:c r="A1209" s="177" t="str">
        <x:v>512480.SH</x:v>
      </x:c>
      <x:c r="B1209" s="178" t="n">
        <x:v>46197</x:v>
      </x:c>
      <x:c r="C1209" s="179" t="n">
        <x:v>1.236</x:v>
      </x:c>
      <x:c r="D1209" s="179" t="n">
        <x:v>1.327</x:v>
      </x:c>
      <x:c r="E1209" s="179" t="n">
        <x:v>1.235</x:v>
      </x:c>
      <x:c r="F1209" s="179" t="n">
        <x:v>1.326</x:v>
      </x:c>
      <x:c r="G1209" s="179" t="n">
        <x:v>1.326</x:v>
      </x:c>
      <x:c r="H1209" s="180" t="n">
        <x:v>8776750</x:v>
      </x:c>
      <x:c r="I1209" s="177" t="str">
        <x:v>AKShare fallback: tencent_fqkline</x:v>
      </x:c>
      <x:c r="J1209" s="177" t="str">
        <x:v>live</x:v>
      </x:c>
      <x:c r="K1209" s="177" t="str">
        <x:v>https://akshare.akfamily.xyz/</x:v>
      </x:c>
    </x:row>
    <x:row r="1210">
      <x:c r="A1210" s="177" t="str">
        <x:v>512480.SH</x:v>
      </x:c>
      <x:c r="B1210" s="178" t="n">
        <x:v>46198</x:v>
      </x:c>
      <x:c r="C1210" s="179" t="n">
        <x:v>1.35</x:v>
      </x:c>
      <x:c r="D1210" s="179" t="n">
        <x:v>1.388</x:v>
      </x:c>
      <x:c r="E1210" s="179" t="n">
        <x:v>1.338</x:v>
      </x:c>
      <x:c r="F1210" s="179" t="n">
        <x:v>1.387</x:v>
      </x:c>
      <x:c r="G1210" s="179" t="n">
        <x:v>1.387</x:v>
      </x:c>
      <x:c r="H1210" s="180" t="n">
        <x:v>7527433</x:v>
      </x:c>
      <x:c r="I1210" s="177" t="str">
        <x:v>AKShare fallback: tencent_fqkline</x:v>
      </x:c>
      <x:c r="J1210" s="177" t="str">
        <x:v>live</x:v>
      </x:c>
      <x:c r="K1210" s="177" t="str">
        <x:v>https://akshare.akfamily.xyz/</x:v>
      </x:c>
    </x:row>
    <x:row r="1211">
      <x:c r="A1211" s="177" t="str">
        <x:v>512480.SH</x:v>
      </x:c>
      <x:c r="B1211" s="178" t="n">
        <x:v>46199</x:v>
      </x:c>
      <x:c r="C1211" s="179" t="n">
        <x:v>1.365</x:v>
      </x:c>
      <x:c r="D1211" s="179" t="n">
        <x:v>1.406</x:v>
      </x:c>
      <x:c r="E1211" s="179" t="n">
        <x:v>1.335</x:v>
      </x:c>
      <x:c r="F1211" s="179" t="n">
        <x:v>1.374</x:v>
      </x:c>
      <x:c r="G1211" s="179" t="n">
        <x:v>1.374</x:v>
      </x:c>
      <x:c r="H1211" s="180" t="n">
        <x:v>9683123</x:v>
      </x:c>
      <x:c r="I1211" s="177" t="str">
        <x:v>AKShare fallback: tencent_fqkline</x:v>
      </x:c>
      <x:c r="J1211" s="177" t="str">
        <x:v>live</x:v>
      </x:c>
      <x:c r="K1211" s="177" t="str">
        <x:v>https://akshare.akfamily.xyz/</x:v>
      </x:c>
    </x:row>
    <x:row r="1212">
      <x:c r="A1212" s="177" t="str">
        <x:v>512480.SH</x:v>
      </x:c>
      <x:c r="B1212" s="178" t="n">
        <x:v>46202</x:v>
      </x:c>
      <x:c r="C1212" s="179" t="n">
        <x:v>1.381</x:v>
      </x:c>
      <x:c r="D1212" s="179" t="n">
        <x:v>1.456</x:v>
      </x:c>
      <x:c r="E1212" s="179" t="n">
        <x:v>1.35</x:v>
      </x:c>
      <x:c r="F1212" s="179" t="n">
        <x:v>1.455</x:v>
      </x:c>
      <x:c r="G1212" s="179" t="n">
        <x:v>1.455</x:v>
      </x:c>
      <x:c r="H1212" s="180" t="n">
        <x:v>9654730</x:v>
      </x:c>
      <x:c r="I1212" s="177" t="str">
        <x:v>AKShare fallback: tencent_fqkline</x:v>
      </x:c>
      <x:c r="J1212" s="177" t="str">
        <x:v>live</x:v>
      </x:c>
      <x:c r="K1212" s="177" t="str">
        <x:v>https://akshare.akfamily.xyz/</x:v>
      </x:c>
    </x:row>
    <x:row r="1213">
      <x:c r="A1213" s="177" t="str">
        <x:v>512480.SH</x:v>
      </x:c>
      <x:c r="B1213" s="178" t="n">
        <x:v>46203</x:v>
      </x:c>
      <x:c r="C1213" s="179" t="n">
        <x:v>1.455</x:v>
      </x:c>
      <x:c r="D1213" s="179" t="n">
        <x:v>1.506</x:v>
      </x:c>
      <x:c r="E1213" s="179" t="n">
        <x:v>1.419</x:v>
      </x:c>
      <x:c r="F1213" s="179" t="n">
        <x:v>1.503</x:v>
      </x:c>
      <x:c r="G1213" s="179" t="n">
        <x:v>1.503</x:v>
      </x:c>
      <x:c r="H1213" s="180" t="n">
        <x:v>8292014</x:v>
      </x:c>
      <x:c r="I1213" s="177" t="str">
        <x:v>AKShare fallback: tencent_fqkline</x:v>
      </x:c>
      <x:c r="J1213" s="177" t="str">
        <x:v>live</x:v>
      </x:c>
      <x:c r="K1213" s="177" t="str">
        <x:v>https://akshare.akfamily.xyz/</x:v>
      </x:c>
    </x:row>
    <x:row r="1214">
      <x:c r="A1214" s="177" t="str">
        <x:v>512480.SH</x:v>
      </x:c>
      <x:c r="B1214" s="178" t="n">
        <x:v>46204</x:v>
      </x:c>
      <x:c r="C1214" s="179" t="n">
        <x:v>1.503</x:v>
      </x:c>
      <x:c r="D1214" s="179" t="n">
        <x:v>1.557</x:v>
      </x:c>
      <x:c r="E1214" s="179" t="n">
        <x:v>1.45</x:v>
      </x:c>
      <x:c r="F1214" s="179" t="n">
        <x:v>1.472</x:v>
      </x:c>
      <x:c r="G1214" s="179" t="n">
        <x:v>1.472</x:v>
      </x:c>
      <x:c r="H1214" s="180" t="n">
        <x:v>9593499</x:v>
      </x:c>
      <x:c r="I1214" s="177" t="str">
        <x:v>AKShare fallback: tencent_fqkline</x:v>
      </x:c>
      <x:c r="J1214" s="177" t="str">
        <x:v>live</x:v>
      </x:c>
      <x:c r="K1214" s="177" t="str">
        <x:v>https://akshare.akfamily.xyz/</x:v>
      </x:c>
    </x:row>
    <x:row r="1215">
      <x:c r="A1215" s="177" t="str">
        <x:v>512480.SH</x:v>
      </x:c>
      <x:c r="B1215" s="178" t="n">
        <x:v>46205</x:v>
      </x:c>
      <x:c r="C1215" s="179" t="n">
        <x:v>1.4</x:v>
      </x:c>
      <x:c r="D1215" s="179" t="n">
        <x:v>1.434</x:v>
      </x:c>
      <x:c r="E1215" s="179" t="n">
        <x:v>1.335</x:v>
      </x:c>
      <x:c r="F1215" s="179" t="n">
        <x:v>1.35</x:v>
      </x:c>
      <x:c r="G1215" s="179" t="n">
        <x:v>1.35</x:v>
      </x:c>
      <x:c r="H1215" s="180" t="n">
        <x:v>10956644</x:v>
      </x:c>
      <x:c r="I1215" s="177" t="str">
        <x:v>AKShare fallback: tencent_fqkline</x:v>
      </x:c>
      <x:c r="J1215" s="177" t="str">
        <x:v>live</x:v>
      </x:c>
      <x:c r="K1215" s="177" t="str">
        <x:v>https://akshare.akfamily.xyz/</x:v>
      </x:c>
    </x:row>
    <x:row r="1216">
      <x:c r="A1216" s="177" t="str">
        <x:v>512480.SH</x:v>
      </x:c>
      <x:c r="B1216" s="178" t="n">
        <x:v>46206</x:v>
      </x:c>
      <x:c r="C1216" s="179" t="n">
        <x:v>1.322</x:v>
      </x:c>
      <x:c r="D1216" s="179" t="n">
        <x:v>1.383</x:v>
      </x:c>
      <x:c r="E1216" s="179" t="n">
        <x:v>1.303</x:v>
      </x:c>
      <x:c r="F1216" s="179" t="n">
        <x:v>1.331</x:v>
      </x:c>
      <x:c r="G1216" s="179" t="n">
        <x:v>1.331</x:v>
      </x:c>
      <x:c r="H1216" s="180" t="n">
        <x:v>15949373</x:v>
      </x:c>
      <x:c r="I1216" s="177" t="str">
        <x:v>AKShare fallback: tencent_fqkline</x:v>
      </x:c>
      <x:c r="J1216" s="177" t="str">
        <x:v>live</x:v>
      </x:c>
      <x:c r="K1216" s="177" t="str">
        <x:v>https://akshare.akfamily.xyz/</x:v>
      </x:c>
    </x:row>
    <x:row r="1217">
      <x:c r="A1217" s="177" t="str">
        <x:v>512480.SH</x:v>
      </x:c>
      <x:c r="B1217" s="178" t="n">
        <x:v>46209</x:v>
      </x:c>
      <x:c r="C1217" s="179" t="n">
        <x:v>1.36</x:v>
      </x:c>
      <x:c r="D1217" s="179" t="n">
        <x:v>1.367</x:v>
      </x:c>
      <x:c r="E1217" s="179" t="n">
        <x:v>1.277</x:v>
      </x:c>
      <x:c r="F1217" s="179" t="n">
        <x:v>1.334</x:v>
      </x:c>
      <x:c r="G1217" s="179" t="n">
        <x:v>1.334</x:v>
      </x:c>
      <x:c r="H1217" s="180" t="n">
        <x:v>15961582</x:v>
      </x:c>
      <x:c r="I1217" s="177" t="str">
        <x:v>AKShare fallback: tencent_fqkline</x:v>
      </x:c>
      <x:c r="J1217" s="177" t="str">
        <x:v>live</x:v>
      </x:c>
      <x:c r="K1217" s="177" t="str">
        <x:v>https://akshare.akfamily.xyz/</x:v>
      </x:c>
    </x:row>
    <x:row r="1218">
      <x:c r="A1218" s="177" t="str">
        <x:v>512480.SH</x:v>
      </x:c>
      <x:c r="B1218" s="178" t="n">
        <x:v>46210</x:v>
      </x:c>
      <x:c r="C1218" s="179" t="n">
        <x:v>1.31</x:v>
      </x:c>
      <x:c r="D1218" s="179" t="n">
        <x:v>1.365</x:v>
      </x:c>
      <x:c r="E1218" s="179" t="n">
        <x:v>1.299</x:v>
      </x:c>
      <x:c r="F1218" s="179" t="n">
        <x:v>1.336</x:v>
      </x:c>
      <x:c r="G1218" s="179" t="n">
        <x:v>1.336</x:v>
      </x:c>
      <x:c r="H1218" s="180" t="n">
        <x:v>12714319</x:v>
      </x:c>
      <x:c r="I1218" s="177" t="str">
        <x:v>AKShare fallback: tencent_fqkline</x:v>
      </x:c>
      <x:c r="J1218" s="177" t="str">
        <x:v>live</x:v>
      </x:c>
      <x:c r="K1218" s="177" t="str">
        <x:v>https://akshare.akfamily.xyz/</x:v>
      </x:c>
    </x:row>
    <x:row r="1219">
      <x:c r="A1219" s="177" t="str">
        <x:v>512480.SH</x:v>
      </x:c>
      <x:c r="B1219" s="178" t="n">
        <x:v>46211</x:v>
      </x:c>
      <x:c r="C1219" s="179" t="n">
        <x:v>1.342</x:v>
      </x:c>
      <x:c r="D1219" s="179" t="n">
        <x:v>1.389</x:v>
      </x:c>
      <x:c r="E1219" s="179" t="n">
        <x:v>1.29</x:v>
      </x:c>
      <x:c r="F1219" s="179" t="n">
        <x:v>1.339</x:v>
      </x:c>
      <x:c r="G1219" s="179" t="n">
        <x:v>1.339</x:v>
      </x:c>
      <x:c r="H1219" s="180" t="n">
        <x:v>14497951</x:v>
      </x:c>
      <x:c r="I1219" s="177" t="str">
        <x:v>AKShare fallback: tencent_fqkline</x:v>
      </x:c>
      <x:c r="J1219" s="177" t="str">
        <x:v>live</x:v>
      </x:c>
      <x:c r="K1219" s="177" t="str">
        <x:v>https://akshare.akfamily.xyz/</x:v>
      </x:c>
    </x:row>
    <x:row r="1220">
      <x:c r="A1220" s="177" t="str">
        <x:v>512480.SH</x:v>
      </x:c>
      <x:c r="B1220" s="178" t="n">
        <x:v>46212</x:v>
      </x:c>
      <x:c r="C1220" s="179" t="n">
        <x:v>1.362</x:v>
      </x:c>
      <x:c r="D1220" s="179" t="n">
        <x:v>1.473</x:v>
      </x:c>
      <x:c r="E1220" s="179" t="n">
        <x:v>1.346</x:v>
      </x:c>
      <x:c r="F1220" s="179" t="n">
        <x:v>1.471</x:v>
      </x:c>
      <x:c r="G1220" s="179" t="n">
        <x:v>1.471</x:v>
      </x:c>
      <x:c r="H1220" s="180" t="n">
        <x:v>18520142</x:v>
      </x:c>
      <x:c r="I1220" s="177" t="str">
        <x:v>AKShare fallback: tencent_fqkline</x:v>
      </x:c>
      <x:c r="J1220" s="177" t="str">
        <x:v>live</x:v>
      </x:c>
      <x:c r="K1220" s="177" t="str">
        <x:v>https://akshare.akfamily.xyz/</x:v>
      </x:c>
    </x:row>
    <x:row r="1221">
      <x:c r="A1221" s="177" t="str">
        <x:v>512480.SH</x:v>
      </x:c>
      <x:c r="B1221" s="178" t="n">
        <x:v>46213</x:v>
      </x:c>
      <x:c r="C1221" s="179" t="n">
        <x:v>1.487</x:v>
      </x:c>
      <x:c r="D1221" s="179" t="n">
        <x:v>1.512</x:v>
      </x:c>
      <x:c r="E1221" s="179" t="n">
        <x:v>1.366</x:v>
      </x:c>
      <x:c r="F1221" s="179" t="n">
        <x:v>1.369</x:v>
      </x:c>
      <x:c r="G1221" s="179" t="n">
        <x:v>1.369</x:v>
      </x:c>
      <x:c r="H1221" s="180" t="n">
        <x:v>25192140</x:v>
      </x:c>
      <x:c r="I1221" s="177" t="str">
        <x:v>AKShare fallback: tencent_fqkline</x:v>
      </x:c>
      <x:c r="J1221" s="177" t="str">
        <x:v>live</x:v>
      </x:c>
      <x:c r="K1221" s="177" t="str">
        <x:v>https://akshare.akfamily.xyz/</x:v>
      </x:c>
    </x:row>
    <x:row r="1222">
      <x:c r="A1222" s="177" t="str">
        <x:v>512480.SH</x:v>
      </x:c>
      <x:c r="B1222" s="178" t="n">
        <x:v>46216</x:v>
      </x:c>
      <x:c r="C1222" s="179" t="n">
        <x:v>1.33</x:v>
      </x:c>
      <x:c r="D1222" s="179" t="n">
        <x:v>1.385</x:v>
      </x:c>
      <x:c r="E1222" s="179" t="n">
        <x:v>1.28</x:v>
      </x:c>
      <x:c r="F1222" s="179" t="n">
        <x:v>1.292</x:v>
      </x:c>
      <x:c r="G1222" s="179" t="n">
        <x:v>1.292</x:v>
      </x:c>
      <x:c r="H1222" s="180" t="n">
        <x:v>16362728</x:v>
      </x:c>
      <x:c r="I1222" s="177" t="str">
        <x:v>AKShare fallback: tencent_fqkline</x:v>
      </x:c>
      <x:c r="J1222" s="177" t="str">
        <x:v>live</x:v>
      </x:c>
      <x:c r="K1222" s="177" t="str">
        <x:v>https://akshare.akfamily.xyz/</x:v>
      </x:c>
    </x:row>
    <x:row r="1223">
      <x:c r="A1223" s="177" t="str">
        <x:v>512480.SH</x:v>
      </x:c>
      <x:c r="B1223" s="178" t="n">
        <x:v>46217</x:v>
      </x:c>
      <x:c r="C1223" s="179" t="n">
        <x:v>1.285</x:v>
      </x:c>
      <x:c r="D1223" s="179" t="n">
        <x:v>1.317</x:v>
      </x:c>
      <x:c r="E1223" s="179" t="n">
        <x:v>1.223</x:v>
      </x:c>
      <x:c r="F1223" s="179" t="n">
        <x:v>1.308</x:v>
      </x:c>
      <x:c r="G1223" s="179" t="n">
        <x:v>1.308</x:v>
      </x:c>
      <x:c r="H1223" s="180" t="n">
        <x:v>17300252</x:v>
      </x:c>
      <x:c r="I1223" s="177" t="str">
        <x:v>AKShare fallback: tencent_fqkline</x:v>
      </x:c>
      <x:c r="J1223" s="177" t="str">
        <x:v>live</x:v>
      </x:c>
      <x:c r="K1223" s="177" t="str">
        <x:v>https://akshare.akfamily.xyz/</x:v>
      </x:c>
    </x:row>
    <x:row r="1224">
      <x:c r="A1224" s="177" t="str">
        <x:v>512480.SH</x:v>
      </x:c>
      <x:c r="B1224" s="178" t="n">
        <x:v>46218</x:v>
      </x:c>
      <x:c r="C1224" s="179" t="n">
        <x:v>1.325</x:v>
      </x:c>
      <x:c r="D1224" s="179" t="n">
        <x:v>1.327</x:v>
      </x:c>
      <x:c r="E1224" s="179" t="n">
        <x:v>1.226</x:v>
      </x:c>
      <x:c r="F1224" s="179" t="n">
        <x:v>1.232</x:v>
      </x:c>
      <x:c r="G1224" s="179" t="n">
        <x:v>1.232</x:v>
      </x:c>
      <x:c r="H1224" s="180" t="n">
        <x:v>17628159</x:v>
      </x:c>
      <x:c r="I1224" s="177" t="str">
        <x:v>AKShare fallback: tencent_fqkline</x:v>
      </x:c>
      <x:c r="J1224" s="177" t="str">
        <x:v>live</x:v>
      </x:c>
      <x:c r="K1224" s="177" t="str">
        <x:v>https://akshare.akfamily.xyz/</x:v>
      </x:c>
    </x:row>
    <x:row r="1225">
      <x:c r="A1225" s="177" t="str">
        <x:v>512480.SH</x:v>
      </x:c>
      <x:c r="B1225" s="178" t="n">
        <x:v>46219</x:v>
      </x:c>
      <x:c r="C1225" s="179" t="n">
        <x:v>1.191</x:v>
      </x:c>
      <x:c r="D1225" s="179" t="n">
        <x:v>1.235</x:v>
      </x:c>
      <x:c r="E1225" s="179" t="n">
        <x:v>1.15</x:v>
      </x:c>
      <x:c r="F1225" s="179" t="n">
        <x:v>1.159</x:v>
      </x:c>
      <x:c r="G1225" s="179" t="n">
        <x:v>1.159</x:v>
      </x:c>
      <x:c r="H1225" s="180" t="n">
        <x:v>15216594</x:v>
      </x:c>
      <x:c r="I1225" s="177" t="str">
        <x:v>AKShare fallback: tencent_fqkline</x:v>
      </x:c>
      <x:c r="J1225" s="177" t="str">
        <x:v>live</x:v>
      </x:c>
      <x:c r="K1225" s="177" t="str">
        <x:v>https://akshare.akfamily.xyz/</x:v>
      </x:c>
    </x:row>
    <x:row r="1226">
      <x:c r="A1226" s="177" t="str">
        <x:v>512480.SH</x:v>
      </x:c>
      <x:c r="B1226" s="178" t="n">
        <x:v>46220</x:v>
      </x:c>
      <x:c r="C1226" s="179" t="n">
        <x:v>1.139</x:v>
      </x:c>
      <x:c r="D1226" s="179" t="n">
        <x:v>1.155</x:v>
      </x:c>
      <x:c r="E1226" s="179" t="n">
        <x:v>1.062</x:v>
      </x:c>
      <x:c r="F1226" s="179" t="n">
        <x:v>1.07</x:v>
      </x:c>
      <x:c r="G1226" s="179" t="n">
        <x:v>1.07</x:v>
      </x:c>
      <x:c r="H1226" s="180" t="n">
        <x:v>19950970</x:v>
      </x:c>
      <x:c r="I1226" s="177" t="str">
        <x:v>AKShare fallback: tencent_fqkline</x:v>
      </x:c>
      <x:c r="J1226" s="177" t="str">
        <x:v>live</x:v>
      </x:c>
      <x:c r="K1226" s="177" t="str">
        <x:v>https://akshare.akfamily.xyz/</x:v>
      </x:c>
    </x:row>
    <x:row r="1227">
      <x:c r="A1227" s="177" t="str">
        <x:v>512480.SH</x:v>
      </x:c>
      <x:c r="B1227" s="178" t="n">
        <x:v>46223</x:v>
      </x:c>
      <x:c r="C1227" s="179" t="n">
        <x:v>1.099</x:v>
      </x:c>
      <x:c r="D1227" s="179" t="n">
        <x:v>1.114</x:v>
      </x:c>
      <x:c r="E1227" s="179" t="n">
        <x:v>1.006</x:v>
      </x:c>
      <x:c r="F1227" s="179" t="n">
        <x:v>1.04</x:v>
      </x:c>
      <x:c r="G1227" s="179" t="n">
        <x:v>1.04</x:v>
      </x:c>
      <x:c r="H1227" s="180" t="n">
        <x:v>19831137</x:v>
      </x:c>
      <x:c r="I1227" s="177" t="str">
        <x:v>AKShare fallback: tencent_fqkline</x:v>
      </x:c>
      <x:c r="J1227" s="177" t="str">
        <x:v>live</x:v>
      </x:c>
      <x:c r="K1227" s="177" t="str">
        <x:v>https://akshare.akfamily.xyz/</x:v>
      </x:c>
    </x:row>
    <x:row r="1228">
      <x:c r="A1228" s="177" t="str">
        <x:v>512480.SH</x:v>
      </x:c>
      <x:c r="B1228" s="178" t="n">
        <x:v>46224</x:v>
      </x:c>
      <x:c r="C1228" s="179" t="n">
        <x:v>1.056</x:v>
      </x:c>
      <x:c r="D1228" s="179" t="n">
        <x:v>1.144</x:v>
      </x:c>
      <x:c r="E1228" s="179" t="n">
        <x:v>1</x:v>
      </x:c>
      <x:c r="F1228" s="179" t="n">
        <x:v>1.144</x:v>
      </x:c>
      <x:c r="G1228" s="179" t="n">
        <x:v>1.144</x:v>
      </x:c>
      <x:c r="H1228" s="180" t="n">
        <x:v>26159789</x:v>
      </x:c>
      <x:c r="I1228" s="177" t="str">
        <x:v>AKShare fallback: tencent_fqkline</x:v>
      </x:c>
      <x:c r="J1228" s="177" t="str">
        <x:v>live</x:v>
      </x:c>
      <x:c r="K1228" s="177" t="str">
        <x:v>https://akshare.akfamily.xyz/</x:v>
      </x:c>
    </x:row>
    <x:row r="1229">
      <x:c r="A1229" s="177" t="str">
        <x:v>512480.SH</x:v>
      </x:c>
      <x:c r="B1229" s="178" t="n">
        <x:v>46225</x:v>
      </x:c>
      <x:c r="C1229" s="179" t="n">
        <x:v>1.143</x:v>
      </x:c>
      <x:c r="D1229" s="179" t="n">
        <x:v>1.21</x:v>
      </x:c>
      <x:c r="E1229" s="179" t="n">
        <x:v>1.138</x:v>
      </x:c>
      <x:c r="F1229" s="179" t="n">
        <x:v>1.152</x:v>
      </x:c>
      <x:c r="G1229" s="179" t="n">
        <x:v>1.152</x:v>
      </x:c>
      <x:c r="H1229" s="180" t="n">
        <x:v>22913899</x:v>
      </x:c>
      <x:c r="I1229" s="177" t="str">
        <x:v>AKShare fallback: tencent_fqkline</x:v>
      </x:c>
      <x:c r="J1229" s="177" t="str">
        <x:v>live</x:v>
      </x:c>
      <x:c r="K1229" s="177" t="str">
        <x:v>https://akshare.akfamily.xyz/</x:v>
      </x:c>
    </x:row>
    <x:row r="1230">
      <x:c r="A1230" s="177" t="str">
        <x:v>512480.SH</x:v>
      </x:c>
      <x:c r="B1230" s="178" t="n">
        <x:v>46226</x:v>
      </x:c>
      <x:c r="C1230" s="179" t="n">
        <x:v>1.163</x:v>
      </x:c>
      <x:c r="D1230" s="179" t="n">
        <x:v>1.167</x:v>
      </x:c>
      <x:c r="E1230" s="179" t="n">
        <x:v>1.091</x:v>
      </x:c>
      <x:c r="F1230" s="179" t="n">
        <x:v>1.106</x:v>
      </x:c>
      <x:c r="G1230" s="179" t="n">
        <x:v>1.106</x:v>
      </x:c>
      <x:c r="H1230" s="180" t="n">
        <x:v>18378028</x:v>
      </x:c>
      <x:c r="I1230" s="177" t="str">
        <x:v>AKShare fallback: tencent_fqkline</x:v>
      </x:c>
      <x:c r="J1230" s="177" t="str">
        <x:v>live</x:v>
      </x:c>
      <x:c r="K1230" s="177" t="str">
        <x:v>https://akshare.akfamily.xyz/</x:v>
      </x:c>
    </x:row>
    <x:row r="1231">
      <x:c r="A1231" s="177" t="str">
        <x:v>512480.SH</x:v>
      </x:c>
      <x:c r="B1231" s="178" t="n">
        <x:v>46227</x:v>
      </x:c>
      <x:c r="C1231" s="179" t="n">
        <x:v>1.08</x:v>
      </x:c>
      <x:c r="D1231" s="179" t="n">
        <x:v>1.14</x:v>
      </x:c>
      <x:c r="E1231" s="179" t="n">
        <x:v>1.08</x:v>
      </x:c>
      <x:c r="F1231" s="179" t="n">
        <x:v>1.113</x:v>
      </x:c>
      <x:c r="G1231" s="179" t="n">
        <x:v>1.113</x:v>
      </x:c>
      <x:c r="H1231" s="180" t="n">
        <x:v>16218702</x:v>
      </x:c>
      <x:c r="I1231" s="177" t="str">
        <x:v>AKShare fallback: tencent_fqkline</x:v>
      </x:c>
      <x:c r="J1231" s="177" t="str">
        <x:v>live</x:v>
      </x:c>
      <x:c r="K1231" s="177" t="str">
        <x:v>https://akshare.akfamily.xyz/</x:v>
      </x:c>
    </x:row>
    <x:row r="1232">
      <x:c r="A1232" s="177" t="str">
        <x:v>512480.SH</x:v>
      </x:c>
      <x:c r="B1232" s="178" t="n">
        <x:v>46230</x:v>
      </x:c>
      <x:c r="C1232" s="179" t="n">
        <x:v>1.101</x:v>
      </x:c>
      <x:c r="D1232" s="179" t="n">
        <x:v>1.132</x:v>
      </x:c>
      <x:c r="E1232" s="179" t="n">
        <x:v>1.06</x:v>
      </x:c>
      <x:c r="F1232" s="179" t="n">
        <x:v>1.124</x:v>
      </x:c>
      <x:c r="G1232" s="179" t="n">
        <x:v>1.124</x:v>
      </x:c>
      <x:c r="H1232" s="180" t="n">
        <x:v>14850244</x:v>
      </x:c>
      <x:c r="I1232" s="177" t="str">
        <x:v>AKShare fallback: tencent_fqkline</x:v>
      </x:c>
      <x:c r="J1232" s="177" t="str">
        <x:v>live</x:v>
      </x:c>
      <x:c r="K1232" s="177" t="str">
        <x:v>https://akshare.akfamily.xyz/</x:v>
      </x:c>
    </x:row>
    <x:row r="1233">
      <x:c r="A1233" s="177" t="str">
        <x:v>512480.SH</x:v>
      </x:c>
      <x:c r="B1233" s="178" t="n">
        <x:v>46231</x:v>
      </x:c>
      <x:c r="C1233" s="179" t="n">
        <x:v>1.087</x:v>
      </x:c>
      <x:c r="D1233" s="179" t="n">
        <x:v>1.116</x:v>
      </x:c>
      <x:c r="E1233" s="179" t="n">
        <x:v>1.031</x:v>
      </x:c>
      <x:c r="F1233" s="179" t="n">
        <x:v>1.041</x:v>
      </x:c>
      <x:c r="G1233" s="179" t="n">
        <x:v>1.041</x:v>
      </x:c>
      <x:c r="H1233" s="180" t="n">
        <x:v>17677464</x:v>
      </x:c>
      <x:c r="I1233" s="177" t="str">
        <x:v>AKShare fallback: tencent_fqkline</x:v>
      </x:c>
      <x:c r="J1233" s="177" t="str">
        <x:v>live</x:v>
      </x:c>
      <x:c r="K1233" s="177" t="str">
        <x:v>https://akshare.akfamily.xyz/</x:v>
      </x:c>
    </x:row>
    <x:row r="1234">
      <x:c r="A1234" s="177" t="str">
        <x:v>512480.SH</x:v>
      </x:c>
      <x:c r="B1234" s="178" t="n">
        <x:v>46232</x:v>
      </x:c>
      <x:c r="C1234" s="179" t="n">
        <x:v>1.035</x:v>
      </x:c>
      <x:c r="D1234" s="179" t="n">
        <x:v>1.052</x:v>
      </x:c>
      <x:c r="E1234" s="179" t="n">
        <x:v>0.978</x:v>
      </x:c>
      <x:c r="F1234" s="179" t="n">
        <x:v>1.027</x:v>
      </x:c>
      <x:c r="G1234" s="179" t="n">
        <x:v>1.027</x:v>
      </x:c>
      <x:c r="H1234" s="180" t="n">
        <x:v>21113012</x:v>
      </x:c>
      <x:c r="I1234" s="177" t="str">
        <x:v>AKShare fallback: tencent_fqkline</x:v>
      </x:c>
      <x:c r="J1234" s="177" t="str">
        <x:v>live</x:v>
      </x:c>
      <x:c r="K1234" s="177" t="str">
        <x:v>https://akshare.akfamily.xyz/</x:v>
      </x:c>
    </x:row>
    <x:row r="1235">
      <x:c r="A1235" s="177" t="str">
        <x:v>512480.SH</x:v>
      </x:c>
      <x:c r="B1235" s="178" t="n">
        <x:v>46233</x:v>
      </x:c>
      <x:c r="C1235" s="179" t="n">
        <x:v>1.008</x:v>
      </x:c>
      <x:c r="D1235" s="179" t="n">
        <x:v>1.02</x:v>
      </x:c>
      <x:c r="E1235" s="179" t="n">
        <x:v>0.942</x:v>
      </x:c>
      <x:c r="F1235" s="179" t="n">
        <x:v>0.958</x:v>
      </x:c>
      <x:c r="G1235" s="179" t="n">
        <x:v>0.958</x:v>
      </x:c>
      <x:c r="H1235" s="180" t="n">
        <x:v>21550818</x:v>
      </x:c>
      <x:c r="I1235" s="177" t="str">
        <x:v>AKShare fallback: tencent_fqkline</x:v>
      </x:c>
      <x:c r="J1235" s="177" t="str">
        <x:v>live</x:v>
      </x:c>
      <x:c r="K1235" s="177" t="str">
        <x:v>https://akshare.akfamily.xyz/</x:v>
      </x:c>
    </x:row>
    <x:row r="1236">
      <x:c r="A1236" s="177" t="str">
        <x:v>512480.SH</x:v>
      </x:c>
      <x:c r="B1236" s="178" t="n">
        <x:v>46234</x:v>
      </x:c>
      <x:c r="C1236" s="179" t="n">
        <x:v>1.035</x:v>
      </x:c>
      <x:c r="D1236" s="179" t="n">
        <x:v>1.054</x:v>
      </x:c>
      <x:c r="E1236" s="179" t="n">
        <x:v>0.991</x:v>
      </x:c>
      <x:c r="F1236" s="179" t="n">
        <x:v>0.992</x:v>
      </x:c>
      <x:c r="G1236" s="179" t="n">
        <x:v>0.992</x:v>
      </x:c>
      <x:c r="H1236" s="180" t="n">
        <x:v>29187095</x:v>
      </x:c>
      <x:c r="I1236" s="177" t="str">
        <x:v>AKShare fallback: tencent_fqkline</x:v>
      </x:c>
      <x:c r="J1236" s="177" t="str">
        <x:v>live</x:v>
      </x:c>
      <x:c r="K1236" s="177" t="str">
        <x:v>https://akshare.akfamily.xyz/</x:v>
      </x:c>
    </x:row>
    <x:row r="1237">
      <x:c r="A1237" s="177" t="str">
        <x:v>512480.SH</x:v>
      </x:c>
      <x:c r="B1237" s="178" t="n">
        <x:v>46237</x:v>
      </x:c>
      <x:c r="C1237" s="179" t="n">
        <x:v>0.969</x:v>
      </x:c>
      <x:c r="D1237" s="179" t="n">
        <x:v>0.978</x:v>
      </x:c>
      <x:c r="E1237" s="179" t="n">
        <x:v>0.919</x:v>
      </x:c>
      <x:c r="F1237" s="179" t="n">
        <x:v>0.921</x:v>
      </x:c>
      <x:c r="G1237" s="179" t="n">
        <x:v>0.921</x:v>
      </x:c>
      <x:c r="H1237" s="180" t="n">
        <x:v>24238137</x:v>
      </x:c>
      <x:c r="I1237" s="177" t="str">
        <x:v>AKShare fallback: tencent_fqkline</x:v>
      </x:c>
      <x:c r="J1237" s="177" t="str">
        <x:v>live</x:v>
      </x:c>
      <x:c r="K1237" s="177" t="str">
        <x:v>https://akshare.akfamily.xyz/</x:v>
      </x:c>
    </x:row>
    <x:row r="1238">
      <x:c r="A1238" s="177" t="str">
        <x:v>512480.SH</x:v>
      </x:c>
      <x:c r="B1238" s="178" t="n">
        <x:v>46238</x:v>
      </x:c>
      <x:c r="C1238" s="179" t="n">
        <x:v>0.929</x:v>
      </x:c>
      <x:c r="D1238" s="179" t="n">
        <x:v>0.98</x:v>
      </x:c>
      <x:c r="E1238" s="179" t="n">
        <x:v>0.921</x:v>
      </x:c>
      <x:c r="F1238" s="179" t="n">
        <x:v>0.969</x:v>
      </x:c>
      <x:c r="G1238" s="179" t="n">
        <x:v>0.969</x:v>
      </x:c>
      <x:c r="H1238" s="180" t="n">
        <x:v>25990479</x:v>
      </x:c>
      <x:c r="I1238" s="177" t="str">
        <x:v>AKShare fallback: tencent_fqkline</x:v>
      </x:c>
      <x:c r="J1238" s="177" t="str">
        <x:v>live</x:v>
      </x:c>
      <x:c r="K1238" s="177" t="str">
        <x:v>https://akshare.akfamily.xyz/</x:v>
      </x:c>
    </x:row>
    <x:row r="1239">
      <x:c r="A1239" s="177" t="str">
        <x:v>512480.SH</x:v>
      </x:c>
      <x:c r="B1239" s="178" t="n">
        <x:v>46239</x:v>
      </x:c>
      <x:c r="C1239" s="179" t="n">
        <x:v>0.975</x:v>
      </x:c>
      <x:c r="D1239" s="179" t="n">
        <x:v>1.048</x:v>
      </x:c>
      <x:c r="E1239" s="179" t="n">
        <x:v>0.97</x:v>
      </x:c>
      <x:c r="F1239" s="179" t="n">
        <x:v>1.033</x:v>
      </x:c>
      <x:c r="G1239" s="179" t="n">
        <x:v>1.033</x:v>
      </x:c>
      <x:c r="H1239" s="180" t="n">
        <x:v>23577450</x:v>
      </x:c>
      <x:c r="I1239" s="177" t="str">
        <x:v>AKShare fallback: tencent_fqkline</x:v>
      </x:c>
      <x:c r="J1239" s="177" t="str">
        <x:v>live</x:v>
      </x:c>
      <x:c r="K1239" s="177" t="str">
        <x:v>https://akshare.akfamily.xyz/</x:v>
      </x:c>
    </x:row>
    <x:row r="1240">
      <x:c r="A1240" s="177" t="str">
        <x:v>512480.SH</x:v>
      </x:c>
      <x:c r="B1240" s="178" t="n">
        <x:v>46240</x:v>
      </x:c>
      <x:c r="C1240" s="179" t="n">
        <x:v>1.002</x:v>
      </x:c>
      <x:c r="D1240" s="179" t="n">
        <x:v>1.067</x:v>
      </x:c>
      <x:c r="E1240" s="179" t="n">
        <x:v>1.002</x:v>
      </x:c>
      <x:c r="F1240" s="179" t="n">
        <x:v>1.047</x:v>
      </x:c>
      <x:c r="G1240" s="179" t="n">
        <x:v>1.047</x:v>
      </x:c>
      <x:c r="H1240" s="180" t="n">
        <x:v>19188353</x:v>
      </x:c>
      <x:c r="I1240" s="177" t="str">
        <x:v>AKShare fallback: tencent_fqkline</x:v>
      </x:c>
      <x:c r="J1240" s="177" t="str">
        <x:v>live</x:v>
      </x:c>
      <x:c r="K1240" s="177" t="str">
        <x:v>https://akshare.akfamily.xyz/</x:v>
      </x:c>
    </x:row>
    <x:row r="1241">
      <x:c r="A1241" s="177" t="str">
        <x:v>512480.SH</x:v>
      </x:c>
      <x:c r="B1241" s="178" t="n">
        <x:v>46241</x:v>
      </x:c>
      <x:c r="C1241" s="179" t="n">
        <x:v>1.044</x:v>
      </x:c>
      <x:c r="D1241" s="179" t="n">
        <x:v>1.089</x:v>
      </x:c>
      <x:c r="E1241" s="179" t="n">
        <x:v>1.04</x:v>
      </x:c>
      <x:c r="F1241" s="179" t="n">
        <x:v>1.083</x:v>
      </x:c>
      <x:c r="G1241" s="179" t="n">
        <x:v>1.083</x:v>
      </x:c>
      <x:c r="H1241" s="180" t="n">
        <x:v>16505992</x:v>
      </x:c>
      <x:c r="I1241" s="177" t="str">
        <x:v>AKShare fallback: tencent_fqkline</x:v>
      </x:c>
      <x:c r="J1241" s="177" t="str">
        <x:v>live</x:v>
      </x:c>
      <x:c r="K1241" s="177" t="str">
        <x:v>https://akshare.akfamily.xyz/</x:v>
      </x:c>
    </x:row>
    <x:row r="1242">
      <x:c r="A1242" s="177" t="str">
        <x:v>512480.SH</x:v>
      </x:c>
      <x:c r="B1242" s="178" t="n">
        <x:v>46244</x:v>
      </x:c>
      <x:c r="C1242" s="179" t="n">
        <x:v>1.085</x:v>
      </x:c>
      <x:c r="D1242" s="179" t="n">
        <x:v>1.095</x:v>
      </x:c>
      <x:c r="E1242" s="179" t="n">
        <x:v>1.057</x:v>
      </x:c>
      <x:c r="F1242" s="179" t="n">
        <x:v>1.081</x:v>
      </x:c>
      <x:c r="G1242" s="179" t="n">
        <x:v>1.081</x:v>
      </x:c>
      <x:c r="H1242" s="180" t="n">
        <x:v>14992795</x:v>
      </x:c>
      <x:c r="I1242" s="177" t="str">
        <x:v>AKShare fallback: tencent_fqkline</x:v>
      </x:c>
      <x:c r="J1242" s="177" t="str">
        <x:v>live</x:v>
      </x:c>
      <x:c r="K1242" s="177" t="str">
        <x:v>https://akshare.akfamily.xyz/</x:v>
      </x:c>
    </x:row>
    <x:row r="1243">
      <x:c r="A1243" s="177" t="str">
        <x:v>512480.SH</x:v>
      </x:c>
      <x:c r="B1243" s="178" t="n">
        <x:v>46245</x:v>
      </x:c>
      <x:c r="C1243" s="179" t="n">
        <x:v>1.07</x:v>
      </x:c>
      <x:c r="D1243" s="179" t="n">
        <x:v>1.096</x:v>
      </x:c>
      <x:c r="E1243" s="179" t="n">
        <x:v>1.058</x:v>
      </x:c>
      <x:c r="F1243" s="179" t="n">
        <x:v>1.07</x:v>
      </x:c>
      <x:c r="G1243" s="179" t="n">
        <x:v>1.07</x:v>
      </x:c>
      <x:c r="H1243" s="180" t="n">
        <x:v>12942907</x:v>
      </x:c>
      <x:c r="I1243" s="177" t="str">
        <x:v>AKShare fallback: tencent_fqkline</x:v>
      </x:c>
      <x:c r="J1243" s="177" t="str">
        <x:v>live</x:v>
      </x:c>
      <x:c r="K1243" s="177" t="str">
        <x:v>https://akshare.akfamily.xyz/</x:v>
      </x:c>
    </x:row>
    <x:row r="1244">
      <x:c r="A1244" s="177" t="str">
        <x:v>512480.SH</x:v>
      </x:c>
      <x:c r="B1244" s="178" t="n">
        <x:v>46246</x:v>
      </x:c>
      <x:c r="C1244" s="179" t="n">
        <x:v>1.073</x:v>
      </x:c>
      <x:c r="D1244" s="179" t="n">
        <x:v>1.095</x:v>
      </x:c>
      <x:c r="E1244" s="179" t="n">
        <x:v>1.066</x:v>
      </x:c>
      <x:c r="F1244" s="179" t="n">
        <x:v>1.088</x:v>
      </x:c>
      <x:c r="G1244" s="179" t="n">
        <x:v>1.088</x:v>
      </x:c>
      <x:c r="H1244" s="180" t="n">
        <x:v>11498040</x:v>
      </x:c>
      <x:c r="I1244" s="177" t="str">
        <x:v>AKShare fallback: tencent_fqkline</x:v>
      </x:c>
      <x:c r="J1244" s="177" t="str">
        <x:v>live</x:v>
      </x:c>
      <x:c r="K1244" s="177" t="str">
        <x:v>https://akshare.akfamily.xyz/</x:v>
      </x:c>
    </x:row>
    <x:row r="1245">
      <x:c r="A1245" s="177" t="str">
        <x:v>512480.SH</x:v>
      </x:c>
      <x:c r="B1245" s="178" t="n">
        <x:v>46247</x:v>
      </x:c>
      <x:c r="C1245" s="179" t="n">
        <x:v>1.105</x:v>
      </x:c>
      <x:c r="D1245" s="179" t="n">
        <x:v>1.115</x:v>
      </x:c>
      <x:c r="E1245" s="179" t="n">
        <x:v>1.067</x:v>
      </x:c>
      <x:c r="F1245" s="179" t="n">
        <x:v>1.068</x:v>
      </x:c>
      <x:c r="G1245" s="179" t="n">
        <x:v>1.068</x:v>
      </x:c>
      <x:c r="H1245" s="180" t="n">
        <x:v>14575886</x:v>
      </x:c>
      <x:c r="I1245" s="177" t="str">
        <x:v>AKShare fallback: tencent_fqkline</x:v>
      </x:c>
      <x:c r="J1245" s="177" t="str">
        <x:v>live</x:v>
      </x:c>
      <x:c r="K1245" s="177" t="str">
        <x:v>https://akshare.akfamily.xyz/</x:v>
      </x:c>
    </x:row>
    <x:row r="1246">
      <x:c r="A1246" s="177" t="str">
        <x:v>512480.SH</x:v>
      </x:c>
      <x:c r="B1246" s="178" t="n">
        <x:v>46248</x:v>
      </x:c>
      <x:c r="C1246" s="179" t="n">
        <x:v>1.082</x:v>
      </x:c>
      <x:c r="D1246" s="179" t="n">
        <x:v>1.088</x:v>
      </x:c>
      <x:c r="E1246" s="179" t="n">
        <x:v>1.056</x:v>
      </x:c>
      <x:c r="F1246" s="179" t="n">
        <x:v>1.077</x:v>
      </x:c>
      <x:c r="G1246" s="179" t="n">
        <x:v>1.077</x:v>
      </x:c>
      <x:c r="H1246" s="180" t="n">
        <x:v>11167893</x:v>
      </x:c>
      <x:c r="I1246" s="177" t="str">
        <x:v>AKShare fallback: tencent_fqkline</x:v>
      </x:c>
      <x:c r="J1246" s="177" t="str">
        <x:v>live</x:v>
      </x:c>
      <x:c r="K1246" s="177" t="str">
        <x:v>https://akshare.akfamily.xyz/</x:v>
      </x:c>
    </x:row>
    <x:row r="1247">
      <x:c r="A1247" s="177" t="str">
        <x:v>512480.SH</x:v>
      </x:c>
      <x:c r="B1247" s="178" t="n">
        <x:v>46251</x:v>
      </x:c>
      <x:c r="C1247" s="179" t="n">
        <x:v>1.077</x:v>
      </x:c>
      <x:c r="D1247" s="179" t="n">
        <x:v>1.133</x:v>
      </x:c>
      <x:c r="E1247" s="179" t="n">
        <x:v>1.076</x:v>
      </x:c>
      <x:c r="F1247" s="179" t="n">
        <x:v>1.132</x:v>
      </x:c>
      <x:c r="G1247" s="179" t="n">
        <x:v>1.132</x:v>
      </x:c>
      <x:c r="H1247" s="180" t="n">
        <x:v>16379923</x:v>
      </x:c>
      <x:c r="I1247" s="177" t="str">
        <x:v>AKShare fallback: tencent_fqkline</x:v>
      </x:c>
      <x:c r="J1247" s="177" t="str">
        <x:v>live</x:v>
      </x:c>
      <x:c r="K1247" s="177" t="str">
        <x:v>https://akshare.akfamily.xyz/</x:v>
      </x:c>
    </x:row>
    <x:row r="1248">
      <x:c r="A1248" s="177" t="str">
        <x:v>512480.SH</x:v>
      </x:c>
      <x:c r="B1248" s="178" t="n">
        <x:v>46252</x:v>
      </x:c>
      <x:c r="C1248" s="179" t="n">
        <x:v>1.133</x:v>
      </x:c>
      <x:c r="D1248" s="179" t="n">
        <x:v>1.146</x:v>
      </x:c>
      <x:c r="E1248" s="179" t="n">
        <x:v>1.108</x:v>
      </x:c>
      <x:c r="F1248" s="179" t="n">
        <x:v>1.132</x:v>
      </x:c>
      <x:c r="G1248" s="179" t="n">
        <x:v>1.132</x:v>
      </x:c>
      <x:c r="H1248" s="180" t="n">
        <x:v>13443322</x:v>
      </x:c>
      <x:c r="I1248" s="177" t="str">
        <x:v>AKShare fallback: tencent_fqkline</x:v>
      </x:c>
      <x:c r="J1248" s="177" t="str">
        <x:v>live</x:v>
      </x:c>
      <x:c r="K1248" s="177" t="str">
        <x:v>https://akshare.akfamily.xyz/</x:v>
      </x:c>
    </x:row>
    <x:row r="1249">
      <x:c r="A1249" s="177" t="str">
        <x:v>512480.SH</x:v>
      </x:c>
      <x:c r="B1249" s="178" t="n">
        <x:v>46253</x:v>
      </x:c>
      <x:c r="C1249" s="179" t="n">
        <x:v>1.1</x:v>
      </x:c>
      <x:c r="D1249" s="179" t="n">
        <x:v>1.105</x:v>
      </x:c>
      <x:c r="E1249" s="179" t="n">
        <x:v>1.035</x:v>
      </x:c>
      <x:c r="F1249" s="179" t="n">
        <x:v>1.045</x:v>
      </x:c>
      <x:c r="G1249" s="179" t="n">
        <x:v>1.045</x:v>
      </x:c>
      <x:c r="H1249" s="180" t="n">
        <x:v>21409030</x:v>
      </x:c>
      <x:c r="I1249" s="177" t="str">
        <x:v>AKShare fallback: tencent_fqkline</x:v>
      </x:c>
      <x:c r="J1249" s="177" t="str">
        <x:v>live</x:v>
      </x:c>
      <x:c r="K1249" s="177" t="str">
        <x:v>https://akshare.akfamily.xyz/</x:v>
      </x:c>
    </x:row>
    <x:row r="1250">
      <x:c r="A1250" s="177" t="str">
        <x:v>512480.SH</x:v>
      </x:c>
      <x:c r="B1250" s="178" t="n">
        <x:v>46254</x:v>
      </x:c>
      <x:c r="C1250" s="179" t="n">
        <x:v>1.06</x:v>
      </x:c>
      <x:c r="D1250" s="179" t="n">
        <x:v>1.065</x:v>
      </x:c>
      <x:c r="E1250" s="179" t="n">
        <x:v>1.029</x:v>
      </x:c>
      <x:c r="F1250" s="179" t="n">
        <x:v>1.039</x:v>
      </x:c>
      <x:c r="G1250" s="179" t="n">
        <x:v>1.039</x:v>
      </x:c>
      <x:c r="H1250" s="180" t="n">
        <x:v>14282755</x:v>
      </x:c>
      <x:c r="I1250" s="177" t="str">
        <x:v>AKShare fallback: tencent_fqkline</x:v>
      </x:c>
      <x:c r="J1250" s="177" t="str">
        <x:v>live</x:v>
      </x:c>
      <x:c r="K1250" s="177" t="str">
        <x:v>https://akshare.akfamily.xyz/</x:v>
      </x:c>
    </x:row>
    <x:row r="1251">
      <x:c r="A1251" s="177" t="str">
        <x:v>512480.SH</x:v>
      </x:c>
      <x:c r="B1251" s="178" t="n">
        <x:v>46255</x:v>
      </x:c>
      <x:c r="C1251" s="179" t="n">
        <x:v>1.034</x:v>
      </x:c>
      <x:c r="D1251" s="179" t="n">
        <x:v>1.059</x:v>
      </x:c>
      <x:c r="E1251" s="179" t="n">
        <x:v>1.03</x:v>
      </x:c>
      <x:c r="F1251" s="179" t="n">
        <x:v>1.042</x:v>
      </x:c>
      <x:c r="G1251" s="179" t="n">
        <x:v>1.042</x:v>
      </x:c>
      <x:c r="H1251" s="180" t="n">
        <x:v>10581102</x:v>
      </x:c>
      <x:c r="I1251" s="177" t="str">
        <x:v>AKShare fallback: tencent_fqkline</x:v>
      </x:c>
      <x:c r="J1251" s="177" t="str">
        <x:v>live</x:v>
      </x:c>
      <x:c r="K1251" s="177" t="str">
        <x:v>https://akshare.akfamily.xyz/</x:v>
      </x:c>
    </x:row>
    <x:row r="1252">
      <x:c r="A1252" s="177" t="str">
        <x:v>512480.SH</x:v>
      </x:c>
      <x:c r="B1252" s="178" t="n">
        <x:v>46258</x:v>
      </x:c>
      <x:c r="C1252" s="179" t="n">
        <x:v>1.041</x:v>
      </x:c>
      <x:c r="D1252" s="179" t="n">
        <x:v>1.043</x:v>
      </x:c>
      <x:c r="E1252" s="179" t="n">
        <x:v>0.989</x:v>
      </x:c>
      <x:c r="F1252" s="179" t="n">
        <x:v>1.01</x:v>
      </x:c>
      <x:c r="G1252" s="179" t="n">
        <x:v>1.01</x:v>
      </x:c>
      <x:c r="H1252" s="180" t="n">
        <x:v>15043466</x:v>
      </x:c>
      <x:c r="I1252" s="177" t="str">
        <x:v>AKShare fallback: tencent_fqkline</x:v>
      </x:c>
      <x:c r="J1252" s="177" t="str">
        <x:v>live</x:v>
      </x:c>
      <x:c r="K1252" s="177" t="str">
        <x:v>https://akshare.akfamily.xyz/</x:v>
      </x:c>
    </x:row>
    <x:row r="1253">
      <x:c r="A1253" s="177" t="str">
        <x:v>512480.SH</x:v>
      </x:c>
      <x:c r="B1253" s="178" t="n">
        <x:v>46259</x:v>
      </x:c>
      <x:c r="C1253" s="179" t="n">
        <x:v>0.99</x:v>
      </x:c>
      <x:c r="D1253" s="179" t="n">
        <x:v>1.018</x:v>
      </x:c>
      <x:c r="E1253" s="179" t="n">
        <x:v>0.972</x:v>
      </x:c>
      <x:c r="F1253" s="179" t="n">
        <x:v>1.008</x:v>
      </x:c>
      <x:c r="G1253" s="179" t="n">
        <x:v>1.008</x:v>
      </x:c>
      <x:c r="H1253" s="180" t="n">
        <x:v>13761517</x:v>
      </x:c>
      <x:c r="I1253" s="177" t="str">
        <x:v>AKShare fallback: tencent_fqkline</x:v>
      </x:c>
      <x:c r="J1253" s="177" t="str">
        <x:v>live</x:v>
      </x:c>
      <x:c r="K1253" s="177" t="str">
        <x:v>https://akshare.akfamily.xyz/</x:v>
      </x:c>
    </x:row>
    <x:row r="1254">
      <x:c r="A1254" s="177" t="str">
        <x:v>512480.SH</x:v>
      </x:c>
      <x:c r="B1254" s="178" t="n">
        <x:v>46260</x:v>
      </x:c>
      <x:c r="C1254" s="179" t="n">
        <x:v>1.006</x:v>
      </x:c>
      <x:c r="D1254" s="179" t="n">
        <x:v>1.027</x:v>
      </x:c>
      <x:c r="E1254" s="179" t="n">
        <x:v>0.996</x:v>
      </x:c>
      <x:c r="F1254" s="179" t="n">
        <x:v>1.017</x:v>
      </x:c>
      <x:c r="G1254" s="179" t="n">
        <x:v>1.017</x:v>
      </x:c>
      <x:c r="H1254" s="180" t="n">
        <x:v>12486053</x:v>
      </x:c>
      <x:c r="I1254" s="177" t="str">
        <x:v>AKShare fallback: tencent_fqkline</x:v>
      </x:c>
      <x:c r="J1254" s="177" t="str">
        <x:v>live</x:v>
      </x:c>
      <x:c r="K1254" s="177" t="str">
        <x:v>https://akshare.akfamily.xyz/</x:v>
      </x:c>
    </x:row>
    <x:row r="1255">
      <x:c r="A1255" s="177" t="str">
        <x:v>512480.SH</x:v>
      </x:c>
      <x:c r="B1255" s="178" t="n">
        <x:v>46261</x:v>
      </x:c>
      <x:c r="C1255" s="179" t="n">
        <x:v>0</x:v>
      </x:c>
      <x:c r="D1255" s="179" t="n">
        <x:v>0</x:v>
      </x:c>
      <x:c r="E1255" s="179" t="n">
        <x:v>0</x:v>
      </x:c>
      <x:c r="F1255" s="179" t="n">
        <x:v>1.017</x:v>
      </x:c>
      <x:c r="G1255" s="179" t="n">
        <x:v>1.017</x:v>
      </x:c>
      <x:c r="H1255" s="180" t="n">
        <x:v>0</x:v>
      </x:c>
      <x:c r="I1255" s="177" t="str">
        <x:v>AKShare fallback: tencent_fqkline</x:v>
      </x:c>
      <x:c r="J1255" s="177" t="str">
        <x:v>live</x:v>
      </x:c>
      <x:c r="K1255" s="177" t="str">
        <x:v>https://akshare.akfamily.xyz/</x:v>
      </x:c>
    </x:row>
    <x:row r="1256">
      <x:c r="A1256" s="177" t="str">
        <x:v>AVGO.US</x:v>
      </x:c>
      <x:c r="B1256" s="178" t="n">
        <x:v>46188</x:v>
      </x:c>
      <x:c r="C1256" s="179" t="n">
        <x:v>395.51</x:v>
      </x:c>
      <x:c r="D1256" s="179" t="n">
        <x:v>396.2</x:v>
      </x:c>
      <x:c r="E1256" s="179" t="n">
        <x:v>388.6</x:v>
      </x:c>
      <x:c r="F1256" s="179" t="n">
        <x:v>393.94</x:v>
      </x:c>
      <x:c r="G1256" s="179" t="n">
        <x:v>393.94</x:v>
      </x:c>
      <x:c r="H1256" s="180" t="n">
        <x:v>32394180</x:v>
      </x:c>
      <x:c r="I1256" s="177" t="str">
        <x:v>Nasdaq historical API</x:v>
      </x:c>
      <x:c r="J1256" s="177" t="str">
        <x:v>live</x:v>
      </x:c>
      <x:c r="K1256" s="177" t="str">
        <x:v>https://www.nasdaq.com/market-activity/stocks/avgo/historical</x:v>
      </x:c>
    </x:row>
    <x:row r="1257">
      <x:c r="A1257" s="177" t="str">
        <x:v>AVGO.US</x:v>
      </x:c>
      <x:c r="B1257" s="178" t="n">
        <x:v>46189</x:v>
      </x:c>
      <x:c r="C1257" s="179" t="n">
        <x:v>390.21</x:v>
      </x:c>
      <x:c r="D1257" s="179" t="n">
        <x:v>391.79</x:v>
      </x:c>
      <x:c r="E1257" s="179" t="n">
        <x:v>376.46</x:v>
      </x:c>
      <x:c r="F1257" s="179" t="n">
        <x:v>376.71</x:v>
      </x:c>
      <x:c r="G1257" s="179" t="n">
        <x:v>376.71</x:v>
      </x:c>
      <x:c r="H1257" s="180" t="n">
        <x:v>31573670</x:v>
      </x:c>
      <x:c r="I1257" s="177" t="str">
        <x:v>Nasdaq historical API</x:v>
      </x:c>
      <x:c r="J1257" s="177" t="str">
        <x:v>live</x:v>
      </x:c>
      <x:c r="K1257" s="177" t="str">
        <x:v>https://www.nasdaq.com/market-activity/stocks/avgo/historical</x:v>
      </x:c>
    </x:row>
    <x:row r="1258">
      <x:c r="A1258" s="177" t="str">
        <x:v>AVGO.US</x:v>
      </x:c>
      <x:c r="B1258" s="178" t="n">
        <x:v>46190</x:v>
      </x:c>
      <x:c r="C1258" s="179" t="n">
        <x:v>388.705</x:v>
      </x:c>
      <x:c r="D1258" s="179" t="n">
        <x:v>400.65</x:v>
      </x:c>
      <x:c r="E1258" s="179" t="n">
        <x:v>382.65</x:v>
      </x:c>
      <x:c r="F1258" s="179" t="n">
        <x:v>392.9</x:v>
      </x:c>
      <x:c r="G1258" s="179" t="n">
        <x:v>392.9</x:v>
      </x:c>
      <x:c r="H1258" s="180" t="n">
        <x:v>40005500</x:v>
      </x:c>
      <x:c r="I1258" s="177" t="str">
        <x:v>Nasdaq historical API</x:v>
      </x:c>
      <x:c r="J1258" s="177" t="str">
        <x:v>live</x:v>
      </x:c>
      <x:c r="K1258" s="177" t="str">
        <x:v>https://www.nasdaq.com/market-activity/stocks/avgo/historical</x:v>
      </x:c>
    </x:row>
    <x:row r="1259">
      <x:c r="A1259" s="177" t="str">
        <x:v>AVGO.US</x:v>
      </x:c>
      <x:c r="B1259" s="178" t="n">
        <x:v>46191</x:v>
      </x:c>
      <x:c r="C1259" s="179" t="n">
        <x:v>409.58</x:v>
      </x:c>
      <x:c r="D1259" s="179" t="n">
        <x:v>412.7</x:v>
      </x:c>
      <x:c r="E1259" s="179" t="n">
        <x:v>405.38</x:v>
      </x:c>
      <x:c r="F1259" s="179" t="n">
        <x:v>411.35</x:v>
      </x:c>
      <x:c r="G1259" s="179" t="n">
        <x:v>411.35</x:v>
      </x:c>
      <x:c r="H1259" s="180" t="n">
        <x:v>45076050</x:v>
      </x:c>
      <x:c r="I1259" s="177" t="str">
        <x:v>Nasdaq historical API</x:v>
      </x:c>
      <x:c r="J1259" s="177" t="str">
        <x:v>live</x:v>
      </x:c>
      <x:c r="K1259" s="177" t="str">
        <x:v>https://www.nasdaq.com/market-activity/stocks/avgo/historical</x:v>
      </x:c>
    </x:row>
    <x:row r="1260">
      <x:c r="A1260" s="177" t="str">
        <x:v>AVGO.US</x:v>
      </x:c>
      <x:c r="B1260" s="178" t="n">
        <x:v>46195</x:v>
      </x:c>
      <x:c r="C1260" s="179" t="n">
        <x:v>413.66</x:v>
      </x:c>
      <x:c r="D1260" s="179" t="n">
        <x:v>414.64</x:v>
      </x:c>
      <x:c r="E1260" s="179" t="n">
        <x:v>391.91</x:v>
      </x:c>
      <x:c r="F1260" s="179" t="n">
        <x:v>392.13</x:v>
      </x:c>
      <x:c r="G1260" s="179" t="n">
        <x:v>392.13</x:v>
      </x:c>
      <x:c r="H1260" s="180" t="n">
        <x:v>26403670</x:v>
      </x:c>
      <x:c r="I1260" s="177" t="str">
        <x:v>Nasdaq historical API</x:v>
      </x:c>
      <x:c r="J1260" s="177" t="str">
        <x:v>live</x:v>
      </x:c>
      <x:c r="K1260" s="177" t="str">
        <x:v>https://www.nasdaq.com/market-activity/stocks/avgo/historical</x:v>
      </x:c>
    </x:row>
    <x:row r="1261">
      <x:c r="A1261" s="177" t="str">
        <x:v>AVGO.US</x:v>
      </x:c>
      <x:c r="B1261" s="178" t="n">
        <x:v>46196</x:v>
      </x:c>
      <x:c r="C1261" s="179" t="n">
        <x:v>377.865</x:v>
      </x:c>
      <x:c r="D1261" s="179" t="n">
        <x:v>391.02</x:v>
      </x:c>
      <x:c r="E1261" s="179" t="n">
        <x:v>376.6637</x:v>
      </x:c>
      <x:c r="F1261" s="179" t="n">
        <x:v>380.15</x:v>
      </x:c>
      <x:c r="G1261" s="179" t="n">
        <x:v>380.15</x:v>
      </x:c>
      <x:c r="H1261" s="180" t="n">
        <x:v>33122250</x:v>
      </x:c>
      <x:c r="I1261" s="177" t="str">
        <x:v>Nasdaq historical API</x:v>
      </x:c>
      <x:c r="J1261" s="177" t="str">
        <x:v>live</x:v>
      </x:c>
      <x:c r="K1261" s="177" t="str">
        <x:v>https://www.nasdaq.com/market-activity/stocks/avgo/historical</x:v>
      </x:c>
    </x:row>
    <x:row r="1262">
      <x:c r="A1262" s="177" t="str">
        <x:v>AVGO.US</x:v>
      </x:c>
      <x:c r="B1262" s="178" t="n">
        <x:v>46197</x:v>
      </x:c>
      <x:c r="C1262" s="179" t="n">
        <x:v>386.62</x:v>
      </x:c>
      <x:c r="D1262" s="179" t="n">
        <x:v>388.74</x:v>
      </x:c>
      <x:c r="E1262" s="179" t="n">
        <x:v>376.96</x:v>
      </x:c>
      <x:c r="F1262" s="179" t="n">
        <x:v>382.07</x:v>
      </x:c>
      <x:c r="G1262" s="179" t="n">
        <x:v>382.07</x:v>
      </x:c>
      <x:c r="H1262" s="180" t="n">
        <x:v>29938730</x:v>
      </x:c>
      <x:c r="I1262" s="177" t="str">
        <x:v>Nasdaq historical API</x:v>
      </x:c>
      <x:c r="J1262" s="177" t="str">
        <x:v>live</x:v>
      </x:c>
      <x:c r="K1262" s="177" t="str">
        <x:v>https://www.nasdaq.com/market-activity/stocks/avgo/historical</x:v>
      </x:c>
    </x:row>
    <x:row r="1263">
      <x:c r="A1263" s="177" t="str">
        <x:v>AVGO.US</x:v>
      </x:c>
      <x:c r="B1263" s="178" t="n">
        <x:v>46198</x:v>
      </x:c>
      <x:c r="C1263" s="179" t="n">
        <x:v>386.575</x:v>
      </x:c>
      <x:c r="D1263" s="179" t="n">
        <x:v>388.799</x:v>
      </x:c>
      <x:c r="E1263" s="179" t="n">
        <x:v>372.7</x:v>
      </x:c>
      <x:c r="F1263" s="179" t="n">
        <x:v>378.91</x:v>
      </x:c>
      <x:c r="G1263" s="179" t="n">
        <x:v>378.91</x:v>
      </x:c>
      <x:c r="H1263" s="180" t="n">
        <x:v>23412030</x:v>
      </x:c>
      <x:c r="I1263" s="177" t="str">
        <x:v>Nasdaq historical API</x:v>
      </x:c>
      <x:c r="J1263" s="177" t="str">
        <x:v>live</x:v>
      </x:c>
      <x:c r="K1263" s="177" t="str">
        <x:v>https://www.nasdaq.com/market-activity/stocks/avgo/historical</x:v>
      </x:c>
    </x:row>
    <x:row r="1264">
      <x:c r="A1264" s="177" t="str">
        <x:v>AVGO.US</x:v>
      </x:c>
      <x:c r="B1264" s="178" t="n">
        <x:v>46199</x:v>
      </x:c>
      <x:c r="C1264" s="179" t="n">
        <x:v>370.45</x:v>
      </x:c>
      <x:c r="D1264" s="179" t="n">
        <x:v>373.69</x:v>
      </x:c>
      <x:c r="E1264" s="179" t="n">
        <x:v>363.83</x:v>
      </x:c>
      <x:c r="F1264" s="179" t="n">
        <x:v>365.02</x:v>
      </x:c>
      <x:c r="G1264" s="179" t="n">
        <x:v>365.02</x:v>
      </x:c>
      <x:c r="H1264" s="180" t="n">
        <x:v>34839250</x:v>
      </x:c>
      <x:c r="I1264" s="177" t="str">
        <x:v>Nasdaq historical API</x:v>
      </x:c>
      <x:c r="J1264" s="177" t="str">
        <x:v>live</x:v>
      </x:c>
      <x:c r="K1264" s="177" t="str">
        <x:v>https://www.nasdaq.com/market-activity/stocks/avgo/historical</x:v>
      </x:c>
    </x:row>
    <x:row r="1265">
      <x:c r="A1265" s="177" t="str">
        <x:v>AVGO.US</x:v>
      </x:c>
      <x:c r="B1265" s="178" t="n">
        <x:v>46202</x:v>
      </x:c>
      <x:c r="C1265" s="179" t="n">
        <x:v>373.615</x:v>
      </x:c>
      <x:c r="D1265" s="179" t="n">
        <x:v>376.2099</x:v>
      </x:c>
      <x:c r="E1265" s="179" t="n">
        <x:v>360.46</x:v>
      </x:c>
      <x:c r="F1265" s="179" t="n">
        <x:v>372.45</x:v>
      </x:c>
      <x:c r="G1265" s="179" t="n">
        <x:v>372.45</x:v>
      </x:c>
      <x:c r="H1265" s="180" t="n">
        <x:v>24285240</x:v>
      </x:c>
      <x:c r="I1265" s="177" t="str">
        <x:v>Nasdaq historical API</x:v>
      </x:c>
      <x:c r="J1265" s="177" t="str">
        <x:v>live</x:v>
      </x:c>
      <x:c r="K1265" s="177" t="str">
        <x:v>https://www.nasdaq.com/market-activity/stocks/avgo/historical</x:v>
      </x:c>
    </x:row>
    <x:row r="1266">
      <x:c r="A1266" s="177" t="str">
        <x:v>AVGO.US</x:v>
      </x:c>
      <x:c r="B1266" s="178" t="n">
        <x:v>46203</x:v>
      </x:c>
      <x:c r="C1266" s="179" t="n">
        <x:v>374.79</x:v>
      </x:c>
      <x:c r="D1266" s="179" t="n">
        <x:v>379.62</x:v>
      </x:c>
      <x:c r="E1266" s="179" t="n">
        <x:v>370.64</x:v>
      </x:c>
      <x:c r="F1266" s="179" t="n">
        <x:v>377.75</x:v>
      </x:c>
      <x:c r="G1266" s="179" t="n">
        <x:v>377.75</x:v>
      </x:c>
      <x:c r="H1266" s="180" t="n">
        <x:v>28517370</x:v>
      </x:c>
      <x:c r="I1266" s="177" t="str">
        <x:v>Nasdaq historical API</x:v>
      </x:c>
      <x:c r="J1266" s="177" t="str">
        <x:v>live</x:v>
      </x:c>
      <x:c r="K1266" s="177" t="str">
        <x:v>https://www.nasdaq.com/market-activity/stocks/avgo/historical</x:v>
      </x:c>
    </x:row>
    <x:row r="1267">
      <x:c r="A1267" s="177" t="str">
        <x:v>AVGO.US</x:v>
      </x:c>
      <x:c r="B1267" s="178" t="n">
        <x:v>46204</x:v>
      </x:c>
      <x:c r="C1267" s="179" t="n">
        <x:v>371.87</x:v>
      </x:c>
      <x:c r="D1267" s="179" t="n">
        <x:v>373.75</x:v>
      </x:c>
      <x:c r="E1267" s="179" t="n">
        <x:v>368.03</x:v>
      </x:c>
      <x:c r="F1267" s="179" t="n">
        <x:v>369.34</x:v>
      </x:c>
      <x:c r="G1267" s="179" t="n">
        <x:v>369.34</x:v>
      </x:c>
      <x:c r="H1267" s="180" t="n">
        <x:v>23712610</x:v>
      </x:c>
      <x:c r="I1267" s="177" t="str">
        <x:v>Nasdaq historical API</x:v>
      </x:c>
      <x:c r="J1267" s="177" t="str">
        <x:v>live</x:v>
      </x:c>
      <x:c r="K1267" s="177" t="str">
        <x:v>https://www.nasdaq.com/market-activity/stocks/avgo/historical</x:v>
      </x:c>
    </x:row>
    <x:row r="1268">
      <x:c r="A1268" s="177" t="str">
        <x:v>AVGO.US</x:v>
      </x:c>
      <x:c r="B1268" s="178" t="n">
        <x:v>46205</x:v>
      </x:c>
      <x:c r="C1268" s="179" t="n">
        <x:v>365.725</x:v>
      </x:c>
      <x:c r="D1268" s="179" t="n">
        <x:v>374</x:v>
      </x:c>
      <x:c r="E1268" s="179" t="n">
        <x:v>356.43</x:v>
      </x:c>
      <x:c r="F1268" s="179" t="n">
        <x:v>360.45</x:v>
      </x:c>
      <x:c r="G1268" s="179" t="n">
        <x:v>360.45</x:v>
      </x:c>
      <x:c r="H1268" s="180" t="n">
        <x:v>26788850</x:v>
      </x:c>
      <x:c r="I1268" s="177" t="str">
        <x:v>Nasdaq historical API</x:v>
      </x:c>
      <x:c r="J1268" s="177" t="str">
        <x:v>live</x:v>
      </x:c>
      <x:c r="K1268" s="177" t="str">
        <x:v>https://www.nasdaq.com/market-activity/stocks/avgo/historical</x:v>
      </x:c>
    </x:row>
    <x:row r="1269">
      <x:c r="A1269" s="177" t="str">
        <x:v>AVGO.US</x:v>
      </x:c>
      <x:c r="B1269" s="178" t="n">
        <x:v>46209</x:v>
      </x:c>
      <x:c r="C1269" s="179" t="n">
        <x:v>373.61</x:v>
      </x:c>
      <x:c r="D1269" s="179" t="n">
        <x:v>383.16</x:v>
      </x:c>
      <x:c r="E1269" s="179" t="n">
        <x:v>371.18</x:v>
      </x:c>
      <x:c r="F1269" s="179" t="n">
        <x:v>373.9</x:v>
      </x:c>
      <x:c r="G1269" s="179" t="n">
        <x:v>373.9</x:v>
      </x:c>
      <x:c r="H1269" s="180" t="n">
        <x:v>24544000</x:v>
      </x:c>
      <x:c r="I1269" s="177" t="str">
        <x:v>Nasdaq historical API</x:v>
      </x:c>
      <x:c r="J1269" s="177" t="str">
        <x:v>live</x:v>
      </x:c>
      <x:c r="K1269" s="177" t="str">
        <x:v>https://www.nasdaq.com/market-activity/stocks/avgo/historical</x:v>
      </x:c>
    </x:row>
    <x:row r="1270">
      <x:c r="A1270" s="177" t="str">
        <x:v>AVGO.US</x:v>
      </x:c>
      <x:c r="B1270" s="178" t="n">
        <x:v>46210</x:v>
      </x:c>
      <x:c r="C1270" s="179" t="n">
        <x:v>366.555</x:v>
      </x:c>
      <x:c r="D1270" s="179" t="n">
        <x:v>372.9599</x:v>
      </x:c>
      <x:c r="E1270" s="179" t="n">
        <x:v>362.01</x:v>
      </x:c>
      <x:c r="F1270" s="179" t="n">
        <x:v>370.78</x:v>
      </x:c>
      <x:c r="G1270" s="179" t="n">
        <x:v>370.78</x:v>
      </x:c>
      <x:c r="H1270" s="180" t="n">
        <x:v>24116690</x:v>
      </x:c>
      <x:c r="I1270" s="177" t="str">
        <x:v>Nasdaq historical API</x:v>
      </x:c>
      <x:c r="J1270" s="177" t="str">
        <x:v>live</x:v>
      </x:c>
      <x:c r="K1270" s="177" t="str">
        <x:v>https://www.nasdaq.com/market-activity/stocks/avgo/historical</x:v>
      </x:c>
    </x:row>
    <x:row r="1271">
      <x:c r="A1271" s="177" t="str">
        <x:v>AVGO.US</x:v>
      </x:c>
      <x:c r="B1271" s="178" t="n">
        <x:v>46211</x:v>
      </x:c>
      <x:c r="C1271" s="179" t="n">
        <x:v>377.52</x:v>
      </x:c>
      <x:c r="D1271" s="179" t="n">
        <x:v>395.09</x:v>
      </x:c>
      <x:c r="E1271" s="179" t="n">
        <x:v>376.89</x:v>
      </x:c>
      <x:c r="F1271" s="179" t="n">
        <x:v>388.69</x:v>
      </x:c>
      <x:c r="G1271" s="179" t="n">
        <x:v>388.69</x:v>
      </x:c>
      <x:c r="H1271" s="180" t="n">
        <x:v>31624070</x:v>
      </x:c>
      <x:c r="I1271" s="177" t="str">
        <x:v>Nasdaq historical API</x:v>
      </x:c>
      <x:c r="J1271" s="177" t="str">
        <x:v>live</x:v>
      </x:c>
      <x:c r="K1271" s="177" t="str">
        <x:v>https://www.nasdaq.com/market-activity/stocks/avgo/historical</x:v>
      </x:c>
    </x:row>
    <x:row r="1272">
      <x:c r="A1272" s="177" t="str">
        <x:v>AVGO.US</x:v>
      </x:c>
      <x:c r="B1272" s="178" t="n">
        <x:v>46212</x:v>
      </x:c>
      <x:c r="C1272" s="179" t="n">
        <x:v>402.19</x:v>
      </x:c>
      <x:c r="D1272" s="179" t="n">
        <x:v>407.52</x:v>
      </x:c>
      <x:c r="E1272" s="179" t="n">
        <x:v>387.93</x:v>
      </x:c>
      <x:c r="F1272" s="179" t="n">
        <x:v>401.11</x:v>
      </x:c>
      <x:c r="G1272" s="179" t="n">
        <x:v>401.11</x:v>
      </x:c>
      <x:c r="H1272" s="180" t="n">
        <x:v>28073960</x:v>
      </x:c>
      <x:c r="I1272" s="177" t="str">
        <x:v>Nasdaq historical API</x:v>
      </x:c>
      <x:c r="J1272" s="177" t="str">
        <x:v>live</x:v>
      </x:c>
      <x:c r="K1272" s="177" t="str">
        <x:v>https://www.nasdaq.com/market-activity/stocks/avgo/historical</x:v>
      </x:c>
    </x:row>
    <x:row r="1273">
      <x:c r="A1273" s="177" t="str">
        <x:v>AVGO.US</x:v>
      </x:c>
      <x:c r="B1273" s="178" t="n">
        <x:v>46213</x:v>
      </x:c>
      <x:c r="C1273" s="179" t="n">
        <x:v>398.5</x:v>
      </x:c>
      <x:c r="D1273" s="179" t="n">
        <x:v>402.44</x:v>
      </x:c>
      <x:c r="E1273" s="179" t="n">
        <x:v>395.7</x:v>
      </x:c>
      <x:c r="F1273" s="179" t="n">
        <x:v>399.97</x:v>
      </x:c>
      <x:c r="G1273" s="179" t="n">
        <x:v>399.97</x:v>
      </x:c>
      <x:c r="H1273" s="180" t="n">
        <x:v>14595930</x:v>
      </x:c>
      <x:c r="I1273" s="177" t="str">
        <x:v>Nasdaq historical API</x:v>
      </x:c>
      <x:c r="J1273" s="177" t="str">
        <x:v>live</x:v>
      </x:c>
      <x:c r="K1273" s="177" t="str">
        <x:v>https://www.nasdaq.com/market-activity/stocks/avgo/historical</x:v>
      </x:c>
    </x:row>
    <x:row r="1274">
      <x:c r="A1274" s="177" t="str">
        <x:v>AVGO.US</x:v>
      </x:c>
      <x:c r="B1274" s="178" t="n">
        <x:v>46216</x:v>
      </x:c>
      <x:c r="C1274" s="179" t="n">
        <x:v>393.475</x:v>
      </x:c>
      <x:c r="D1274" s="179" t="n">
        <x:v>395.745</x:v>
      </x:c>
      <x:c r="E1274" s="179" t="n">
        <x:v>383.42</x:v>
      </x:c>
      <x:c r="F1274" s="179" t="n">
        <x:v>384.05</x:v>
      </x:c>
      <x:c r="G1274" s="179" t="n">
        <x:v>384.05</x:v>
      </x:c>
      <x:c r="H1274" s="180" t="n">
        <x:v>21294510</x:v>
      </x:c>
      <x:c r="I1274" s="177" t="str">
        <x:v>Nasdaq historical API</x:v>
      </x:c>
      <x:c r="J1274" s="177" t="str">
        <x:v>live</x:v>
      </x:c>
      <x:c r="K1274" s="177" t="str">
        <x:v>https://www.nasdaq.com/market-activity/stocks/avgo/historical</x:v>
      </x:c>
    </x:row>
    <x:row r="1275">
      <x:c r="A1275" s="177" t="str">
        <x:v>AVGO.US</x:v>
      </x:c>
      <x:c r="B1275" s="178" t="n">
        <x:v>46217</x:v>
      </x:c>
      <x:c r="C1275" s="179" t="n">
        <x:v>395.72</x:v>
      </x:c>
      <x:c r="D1275" s="179" t="n">
        <x:v>397.33</x:v>
      </x:c>
      <x:c r="E1275" s="179" t="n">
        <x:v>384.6404</x:v>
      </x:c>
      <x:c r="F1275" s="179" t="n">
        <x:v>389.11</x:v>
      </x:c>
      <x:c r="G1275" s="179" t="n">
        <x:v>389.11</x:v>
      </x:c>
      <x:c r="H1275" s="180" t="n">
        <x:v>20118720</x:v>
      </x:c>
      <x:c r="I1275" s="177" t="str">
        <x:v>Nasdaq historical API</x:v>
      </x:c>
      <x:c r="J1275" s="177" t="str">
        <x:v>live</x:v>
      </x:c>
      <x:c r="K1275" s="177" t="str">
        <x:v>https://www.nasdaq.com/market-activity/stocks/avgo/historical</x:v>
      </x:c>
    </x:row>
    <x:row r="1276">
      <x:c r="A1276" s="177" t="str">
        <x:v>AVGO.US</x:v>
      </x:c>
      <x:c r="B1276" s="178" t="n">
        <x:v>46218</x:v>
      </x:c>
      <x:c r="C1276" s="179" t="n">
        <x:v>396.09</x:v>
      </x:c>
      <x:c r="D1276" s="179" t="n">
        <x:v>399</x:v>
      </x:c>
      <x:c r="E1276" s="179" t="n">
        <x:v>386.74</x:v>
      </x:c>
      <x:c r="F1276" s="179" t="n">
        <x:v>394.28</x:v>
      </x:c>
      <x:c r="G1276" s="179" t="n">
        <x:v>394.28</x:v>
      </x:c>
      <x:c r="H1276" s="180" t="n">
        <x:v>16324130</x:v>
      </x:c>
      <x:c r="I1276" s="177" t="str">
        <x:v>Nasdaq historical API</x:v>
      </x:c>
      <x:c r="J1276" s="177" t="str">
        <x:v>live</x:v>
      </x:c>
      <x:c r="K1276" s="177" t="str">
        <x:v>https://www.nasdaq.com/market-activity/stocks/avgo/historical</x:v>
      </x:c>
    </x:row>
    <x:row r="1277">
      <x:c r="A1277" s="177" t="str">
        <x:v>AVGO.US</x:v>
      </x:c>
      <x:c r="B1277" s="178" t="n">
        <x:v>46219</x:v>
      </x:c>
      <x:c r="C1277" s="179" t="n">
        <x:v>384.535</x:v>
      </x:c>
      <x:c r="D1277" s="179" t="n">
        <x:v>386.74</x:v>
      </x:c>
      <x:c r="E1277" s="179" t="n">
        <x:v>371.9</x:v>
      </x:c>
      <x:c r="F1277" s="179" t="n">
        <x:v>374.45</x:v>
      </x:c>
      <x:c r="G1277" s="179" t="n">
        <x:v>374.45</x:v>
      </x:c>
      <x:c r="H1277" s="180" t="n">
        <x:v>23407240</x:v>
      </x:c>
      <x:c r="I1277" s="177" t="str">
        <x:v>Nasdaq historical API</x:v>
      </x:c>
      <x:c r="J1277" s="177" t="str">
        <x:v>live</x:v>
      </x:c>
      <x:c r="K1277" s="177" t="str">
        <x:v>https://www.nasdaq.com/market-activity/stocks/avgo/historical</x:v>
      </x:c>
    </x:row>
    <x:row r="1278">
      <x:c r="A1278" s="177" t="str">
        <x:v>AVGO.US</x:v>
      </x:c>
      <x:c r="B1278" s="178" t="n">
        <x:v>46220</x:v>
      </x:c>
      <x:c r="C1278" s="179" t="n">
        <x:v>366.045</x:v>
      </x:c>
      <x:c r="D1278" s="179" t="n">
        <x:v>377.35</x:v>
      </x:c>
      <x:c r="E1278" s="179" t="n">
        <x:v>357.8</x:v>
      </x:c>
      <x:c r="F1278" s="179" t="n">
        <x:v>370.825</x:v>
      </x:c>
      <x:c r="G1278" s="179" t="n">
        <x:v>370.825</x:v>
      </x:c>
      <x:c r="H1278" s="180" t="n">
        <x:v>23272210</x:v>
      </x:c>
      <x:c r="I1278" s="177" t="str">
        <x:v>Nasdaq historical API</x:v>
      </x:c>
      <x:c r="J1278" s="177" t="str">
        <x:v>live</x:v>
      </x:c>
      <x:c r="K1278" s="177" t="str">
        <x:v>https://www.nasdaq.com/market-activity/stocks/avgo/historical</x:v>
      </x:c>
    </x:row>
    <x:row r="1279">
      <x:c r="A1279" s="177" t="str">
        <x:v>AVGO.US</x:v>
      </x:c>
      <x:c r="B1279" s="178" t="n">
        <x:v>46223</x:v>
      </x:c>
      <x:c r="C1279" s="179" t="n">
        <x:v>378.76</x:v>
      </x:c>
      <x:c r="D1279" s="179" t="n">
        <x:v>383.59</x:v>
      </x:c>
      <x:c r="E1279" s="179" t="n">
        <x:v>375.96</x:v>
      </x:c>
      <x:c r="F1279" s="179" t="n">
        <x:v>378.16</x:v>
      </x:c>
      <x:c r="G1279" s="179" t="n">
        <x:v>378.16</x:v>
      </x:c>
      <x:c r="H1279" s="180" t="n">
        <x:v>14420450</x:v>
      </x:c>
      <x:c r="I1279" s="177" t="str">
        <x:v>Nasdaq historical API</x:v>
      </x:c>
      <x:c r="J1279" s="177" t="str">
        <x:v>live</x:v>
      </x:c>
      <x:c r="K1279" s="177" t="str">
        <x:v>https://www.nasdaq.com/market-activity/stocks/avgo/historical</x:v>
      </x:c>
    </x:row>
    <x:row r="1280">
      <x:c r="A1280" s="177" t="str">
        <x:v>AVGO.US</x:v>
      </x:c>
      <x:c r="B1280" s="178" t="n">
        <x:v>46224</x:v>
      </x:c>
      <x:c r="C1280" s="179" t="n">
        <x:v>390.21</x:v>
      </x:c>
      <x:c r="D1280" s="179" t="n">
        <x:v>390.5834</x:v>
      </x:c>
      <x:c r="E1280" s="179" t="n">
        <x:v>379.22</x:v>
      </x:c>
      <x:c r="F1280" s="179" t="n">
        <x:v>386.5</x:v>
      </x:c>
      <x:c r="G1280" s="179" t="n">
        <x:v>386.5</x:v>
      </x:c>
      <x:c r="H1280" s="180" t="n">
        <x:v>17291140</x:v>
      </x:c>
      <x:c r="I1280" s="177" t="str">
        <x:v>Nasdaq historical API</x:v>
      </x:c>
      <x:c r="J1280" s="177" t="str">
        <x:v>live</x:v>
      </x:c>
      <x:c r="K1280" s="177" t="str">
        <x:v>https://www.nasdaq.com/market-activity/stocks/avgo/historical</x:v>
      </x:c>
    </x:row>
    <x:row r="1281">
      <x:c r="A1281" s="177" t="str">
        <x:v>AVGO.US</x:v>
      </x:c>
      <x:c r="B1281" s="178" t="n">
        <x:v>46225</x:v>
      </x:c>
      <x:c r="C1281" s="179" t="n">
        <x:v>380.2</x:v>
      </x:c>
      <x:c r="D1281" s="179" t="n">
        <x:v>398.585</x:v>
      </x:c>
      <x:c r="E1281" s="179" t="n">
        <x:v>380</x:v>
      </x:c>
      <x:c r="F1281" s="179" t="n">
        <x:v>396.81</x:v>
      </x:c>
      <x:c r="G1281" s="179" t="n">
        <x:v>396.81</x:v>
      </x:c>
      <x:c r="H1281" s="180" t="n">
        <x:v>16966190</x:v>
      </x:c>
      <x:c r="I1281" s="177" t="str">
        <x:v>Nasdaq historical API</x:v>
      </x:c>
      <x:c r="J1281" s="177" t="str">
        <x:v>live</x:v>
      </x:c>
      <x:c r="K1281" s="177" t="str">
        <x:v>https://www.nasdaq.com/market-activity/stocks/avgo/historical</x:v>
      </x:c>
    </x:row>
    <x:row r="1282">
      <x:c r="A1282" s="177" t="str">
        <x:v>AVGO.US</x:v>
      </x:c>
      <x:c r="B1282" s="178" t="n">
        <x:v>46226</x:v>
      </x:c>
      <x:c r="C1282" s="179" t="n">
        <x:v>392.19</x:v>
      </x:c>
      <x:c r="D1282" s="179" t="n">
        <x:v>397.61</x:v>
      </x:c>
      <x:c r="E1282" s="179" t="n">
        <x:v>386.82</x:v>
      </x:c>
      <x:c r="F1282" s="179" t="n">
        <x:v>392.47</x:v>
      </x:c>
      <x:c r="G1282" s="179" t="n">
        <x:v>392.47</x:v>
      </x:c>
      <x:c r="H1282" s="180" t="n">
        <x:v>16348680</x:v>
      </x:c>
      <x:c r="I1282" s="177" t="str">
        <x:v>Nasdaq historical API</x:v>
      </x:c>
      <x:c r="J1282" s="177" t="str">
        <x:v>live</x:v>
      </x:c>
      <x:c r="K1282" s="177" t="str">
        <x:v>https://www.nasdaq.com/market-activity/stocks/avgo/historical</x:v>
      </x:c>
    </x:row>
    <x:row r="1283">
      <x:c r="A1283" s="177" t="str">
        <x:v>AVGO.US</x:v>
      </x:c>
      <x:c r="B1283" s="178" t="n">
        <x:v>46227</x:v>
      </x:c>
      <x:c r="C1283" s="179" t="n">
        <x:v>387.68</x:v>
      </x:c>
      <x:c r="D1283" s="179" t="n">
        <x:v>389.27</x:v>
      </x:c>
      <x:c r="E1283" s="179" t="n">
        <x:v>378.75</x:v>
      </x:c>
      <x:c r="F1283" s="179" t="n">
        <x:v>381.92</x:v>
      </x:c>
      <x:c r="G1283" s="179" t="n">
        <x:v>381.92</x:v>
      </x:c>
      <x:c r="H1283" s="180" t="n">
        <x:v>15149400</x:v>
      </x:c>
      <x:c r="I1283" s="177" t="str">
        <x:v>Nasdaq historical API</x:v>
      </x:c>
      <x:c r="J1283" s="177" t="str">
        <x:v>live</x:v>
      </x:c>
      <x:c r="K1283" s="177" t="str">
        <x:v>https://www.nasdaq.com/market-activity/stocks/avgo/historical</x:v>
      </x:c>
    </x:row>
    <x:row r="1284">
      <x:c r="A1284" s="177" t="str">
        <x:v>AVGO.US</x:v>
      </x:c>
      <x:c r="B1284" s="178" t="n">
        <x:v>46230</x:v>
      </x:c>
      <x:c r="C1284" s="179" t="n">
        <x:v>389.815</x:v>
      </x:c>
      <x:c r="D1284" s="179" t="n">
        <x:v>389.9</x:v>
      </x:c>
      <x:c r="E1284" s="179" t="n">
        <x:v>373.5</x:v>
      </x:c>
      <x:c r="F1284" s="179" t="n">
        <x:v>383.22</x:v>
      </x:c>
      <x:c r="G1284" s="179" t="n">
        <x:v>383.22</x:v>
      </x:c>
      <x:c r="H1284" s="180" t="n">
        <x:v>18502120</x:v>
      </x:c>
      <x:c r="I1284" s="177" t="str">
        <x:v>Nasdaq historical API</x:v>
      </x:c>
      <x:c r="J1284" s="177" t="str">
        <x:v>live</x:v>
      </x:c>
      <x:c r="K1284" s="177" t="str">
        <x:v>https://www.nasdaq.com/market-activity/stocks/avgo/historical</x:v>
      </x:c>
    </x:row>
    <x:row r="1285">
      <x:c r="A1285" s="177" t="str">
        <x:v>AVGO.US</x:v>
      </x:c>
      <x:c r="B1285" s="178" t="n">
        <x:v>46231</x:v>
      </x:c>
      <x:c r="C1285" s="179" t="n">
        <x:v>374.36</x:v>
      </x:c>
      <x:c r="D1285" s="179" t="n">
        <x:v>385.8</x:v>
      </x:c>
      <x:c r="E1285" s="179" t="n">
        <x:v>371.52</x:v>
      </x:c>
      <x:c r="F1285" s="179" t="n">
        <x:v>380.91</x:v>
      </x:c>
      <x:c r="G1285" s="179" t="n">
        <x:v>380.91</x:v>
      </x:c>
      <x:c r="H1285" s="180" t="n">
        <x:v>20328410</x:v>
      </x:c>
      <x:c r="I1285" s="177" t="str">
        <x:v>Nasdaq historical API</x:v>
      </x:c>
      <x:c r="J1285" s="177" t="str">
        <x:v>live</x:v>
      </x:c>
      <x:c r="K1285" s="177" t="str">
        <x:v>https://www.nasdaq.com/market-activity/stocks/avgo/historical</x:v>
      </x:c>
    </x:row>
    <x:row r="1286">
      <x:c r="A1286" s="177" t="str">
        <x:v>AVGO.US</x:v>
      </x:c>
      <x:c r="B1286" s="178" t="n">
        <x:v>46232</x:v>
      </x:c>
      <x:c r="C1286" s="179" t="n">
        <x:v>380.635</x:v>
      </x:c>
      <x:c r="D1286" s="179" t="n">
        <x:v>386.12</x:v>
      </x:c>
      <x:c r="E1286" s="179" t="n">
        <x:v>369.5101</x:v>
      </x:c>
      <x:c r="F1286" s="179" t="n">
        <x:v>370.32</x:v>
      </x:c>
      <x:c r="G1286" s="179" t="n">
        <x:v>370.32</x:v>
      </x:c>
      <x:c r="H1286" s="180" t="n">
        <x:v>21374410</x:v>
      </x:c>
      <x:c r="I1286" s="177" t="str">
        <x:v>Nasdaq historical API</x:v>
      </x:c>
      <x:c r="J1286" s="177" t="str">
        <x:v>live</x:v>
      </x:c>
      <x:c r="K1286" s="177" t="str">
        <x:v>https://www.nasdaq.com/market-activity/stocks/avgo/historical</x:v>
      </x:c>
    </x:row>
    <x:row r="1287">
      <x:c r="A1287" s="177" t="str">
        <x:v>AVGO.US</x:v>
      </x:c>
      <x:c r="B1287" s="178" t="n">
        <x:v>46233</x:v>
      </x:c>
      <x:c r="C1287" s="179" t="n">
        <x:v>380.35</x:v>
      </x:c>
      <x:c r="D1287" s="179" t="n">
        <x:v>388.68</x:v>
      </x:c>
      <x:c r="E1287" s="179" t="n">
        <x:v>377.54</x:v>
      </x:c>
      <x:c r="F1287" s="179" t="n">
        <x:v>387.84</x:v>
      </x:c>
      <x:c r="G1287" s="179" t="n">
        <x:v>387.84</x:v>
      </x:c>
      <x:c r="H1287" s="180" t="n">
        <x:v>23639840</x:v>
      </x:c>
      <x:c r="I1287" s="177" t="str">
        <x:v>Nasdaq historical API</x:v>
      </x:c>
      <x:c r="J1287" s="177" t="str">
        <x:v>live</x:v>
      </x:c>
      <x:c r="K1287" s="177" t="str">
        <x:v>https://www.nasdaq.com/market-activity/stocks/avgo/historical</x:v>
      </x:c>
    </x:row>
    <x:row r="1288">
      <x:c r="A1288" s="177" t="str">
        <x:v>AVGO.US</x:v>
      </x:c>
      <x:c r="B1288" s="178" t="n">
        <x:v>46234</x:v>
      </x:c>
      <x:c r="C1288" s="179" t="n">
        <x:v>394.83</x:v>
      </x:c>
      <x:c r="D1288" s="179" t="n">
        <x:v>399.92</x:v>
      </x:c>
      <x:c r="E1288" s="179" t="n">
        <x:v>379.71</x:v>
      </x:c>
      <x:c r="F1288" s="179" t="n">
        <x:v>389.28</x:v>
      </x:c>
      <x:c r="G1288" s="179" t="n">
        <x:v>389.28</x:v>
      </x:c>
      <x:c r="H1288" s="180" t="n">
        <x:v>20391000</x:v>
      </x:c>
      <x:c r="I1288" s="177" t="str">
        <x:v>Nasdaq historical API</x:v>
      </x:c>
      <x:c r="J1288" s="177" t="str">
        <x:v>live</x:v>
      </x:c>
      <x:c r="K1288" s="177" t="str">
        <x:v>https://www.nasdaq.com/market-activity/stocks/avgo/historical</x:v>
      </x:c>
    </x:row>
    <x:row r="1289">
      <x:c r="A1289" s="177" t="str">
        <x:v>AVGO.US</x:v>
      </x:c>
      <x:c r="B1289" s="178" t="n">
        <x:v>46237</x:v>
      </x:c>
      <x:c r="C1289" s="179" t="n">
        <x:v>384.405</x:v>
      </x:c>
      <x:c r="D1289" s="179" t="n">
        <x:v>392.605</x:v>
      </x:c>
      <x:c r="E1289" s="179" t="n">
        <x:v>374.61</x:v>
      </x:c>
      <x:c r="F1289" s="179" t="n">
        <x:v>392.23</x:v>
      </x:c>
      <x:c r="G1289" s="179" t="n">
        <x:v>392.23</x:v>
      </x:c>
      <x:c r="H1289" s="180" t="n">
        <x:v>17315080</x:v>
      </x:c>
      <x:c r="I1289" s="177" t="str">
        <x:v>Nasdaq historical API</x:v>
      </x:c>
      <x:c r="J1289" s="177" t="str">
        <x:v>live</x:v>
      </x:c>
      <x:c r="K1289" s="177" t="str">
        <x:v>https://www.nasdaq.com/market-activity/stocks/avgo/historical</x:v>
      </x:c>
    </x:row>
    <x:row r="1290">
      <x:c r="A1290" s="177" t="str">
        <x:v>AVGO.US</x:v>
      </x:c>
      <x:c r="B1290" s="178" t="n">
        <x:v>46238</x:v>
      </x:c>
      <x:c r="C1290" s="179" t="n">
        <x:v>402.97</x:v>
      </x:c>
      <x:c r="D1290" s="179" t="n">
        <x:v>422.065</x:v>
      </x:c>
      <x:c r="E1290" s="179" t="n">
        <x:v>400.68</x:v>
      </x:c>
      <x:c r="F1290" s="179" t="n">
        <x:v>418.16</x:v>
      </x:c>
      <x:c r="G1290" s="179" t="n">
        <x:v>418.16</x:v>
      </x:c>
      <x:c r="H1290" s="180" t="n">
        <x:v>29564240</x:v>
      </x:c>
      <x:c r="I1290" s="177" t="str">
        <x:v>Nasdaq historical API</x:v>
      </x:c>
      <x:c r="J1290" s="177" t="str">
        <x:v>live</x:v>
      </x:c>
      <x:c r="K1290" s="177" t="str">
        <x:v>https://www.nasdaq.com/market-activity/stocks/avgo/historical</x:v>
      </x:c>
    </x:row>
    <x:row r="1291">
      <x:c r="A1291" s="177" t="str">
        <x:v>AVGO.US</x:v>
      </x:c>
      <x:c r="B1291" s="178" t="n">
        <x:v>46239</x:v>
      </x:c>
      <x:c r="C1291" s="179" t="n">
        <x:v>421.7</x:v>
      </x:c>
      <x:c r="D1291" s="179" t="n">
        <x:v>427</x:v>
      </x:c>
      <x:c r="E1291" s="179" t="n">
        <x:v>416.89</x:v>
      </x:c>
      <x:c r="F1291" s="179" t="n">
        <x:v>418.28</x:v>
      </x:c>
      <x:c r="G1291" s="179" t="n">
        <x:v>418.28</x:v>
      </x:c>
      <x:c r="H1291" s="180" t="n">
        <x:v>16880450</x:v>
      </x:c>
      <x:c r="I1291" s="177" t="str">
        <x:v>Nasdaq historical API</x:v>
      </x:c>
      <x:c r="J1291" s="177" t="str">
        <x:v>live</x:v>
      </x:c>
      <x:c r="K1291" s="177" t="str">
        <x:v>https://www.nasdaq.com/market-activity/stocks/avgo/historical</x:v>
      </x:c>
    </x:row>
    <x:row r="1292">
      <x:c r="A1292" s="177" t="str">
        <x:v>AVGO.US</x:v>
      </x:c>
      <x:c r="B1292" s="178" t="n">
        <x:v>46240</x:v>
      </x:c>
      <x:c r="C1292" s="179" t="n">
        <x:v>420.545</x:v>
      </x:c>
      <x:c r="D1292" s="179" t="n">
        <x:v>428.03</x:v>
      </x:c>
      <x:c r="E1292" s="179" t="n">
        <x:v>410.76</x:v>
      </x:c>
      <x:c r="F1292" s="179" t="n">
        <x:v>420.565</x:v>
      </x:c>
      <x:c r="G1292" s="179" t="n">
        <x:v>420.565</x:v>
      </x:c>
      <x:c r="H1292" s="180" t="n">
        <x:v>13907540</x:v>
      </x:c>
      <x:c r="I1292" s="177" t="str">
        <x:v>Nasdaq historical API</x:v>
      </x:c>
      <x:c r="J1292" s="177" t="str">
        <x:v>live</x:v>
      </x:c>
      <x:c r="K1292" s="177" t="str">
        <x:v>https://www.nasdaq.com/market-activity/stocks/avgo/historical</x:v>
      </x:c>
    </x:row>
    <x:row r="1293">
      <x:c r="A1293" s="177" t="str">
        <x:v>AVGO.US</x:v>
      </x:c>
      <x:c r="B1293" s="178" t="n">
        <x:v>46241</x:v>
      </x:c>
      <x:c r="C1293" s="179" t="n">
        <x:v>428.4</x:v>
      </x:c>
      <x:c r="D1293" s="179" t="n">
        <x:v>430.84</x:v>
      </x:c>
      <x:c r="E1293" s="179" t="n">
        <x:v>421.61</x:v>
      </x:c>
      <x:c r="F1293" s="179" t="n">
        <x:v>427.76</x:v>
      </x:c>
      <x:c r="G1293" s="179" t="n">
        <x:v>427.76</x:v>
      </x:c>
      <x:c r="H1293" s="180" t="n">
        <x:v>14698250</x:v>
      </x:c>
      <x:c r="I1293" s="177" t="str">
        <x:v>Nasdaq historical API</x:v>
      </x:c>
      <x:c r="J1293" s="177" t="str">
        <x:v>live</x:v>
      </x:c>
      <x:c r="K1293" s="177" t="str">
        <x:v>https://www.nasdaq.com/market-activity/stocks/avgo/historical</x:v>
      </x:c>
    </x:row>
    <x:row r="1294">
      <x:c r="A1294" s="177" t="str">
        <x:v>AVGO.US</x:v>
      </x:c>
      <x:c r="B1294" s="178" t="n">
        <x:v>46244</x:v>
      </x:c>
      <x:c r="C1294" s="179" t="n">
        <x:v>426.99</x:v>
      </x:c>
      <x:c r="D1294" s="179" t="n">
        <x:v>432.73</x:v>
      </x:c>
      <x:c r="E1294" s="179" t="n">
        <x:v>420.16</x:v>
      </x:c>
      <x:c r="F1294" s="179" t="n">
        <x:v>422.4</x:v>
      </x:c>
      <x:c r="G1294" s="179" t="n">
        <x:v>422.4</x:v>
      </x:c>
      <x:c r="H1294" s="180" t="n">
        <x:v>13854130</x:v>
      </x:c>
      <x:c r="I1294" s="177" t="str">
        <x:v>Nasdaq historical API</x:v>
      </x:c>
      <x:c r="J1294" s="177" t="str">
        <x:v>live</x:v>
      </x:c>
      <x:c r="K1294" s="177" t="str">
        <x:v>https://www.nasdaq.com/market-activity/stocks/avgo/historical</x:v>
      </x:c>
    </x:row>
    <x:row r="1295">
      <x:c r="A1295" s="177" t="str">
        <x:v>AVGO.US</x:v>
      </x:c>
      <x:c r="B1295" s="178" t="n">
        <x:v>46245</x:v>
      </x:c>
      <x:c r="C1295" s="179" t="n">
        <x:v>426.07</x:v>
      </x:c>
      <x:c r="D1295" s="179" t="n">
        <x:v>426.76</x:v>
      </x:c>
      <x:c r="E1295" s="179" t="n">
        <x:v>413.23</x:v>
      </x:c>
      <x:c r="F1295" s="179" t="n">
        <x:v>416.08</x:v>
      </x:c>
      <x:c r="G1295" s="179" t="n">
        <x:v>416.08</x:v>
      </x:c>
      <x:c r="H1295" s="180" t="n">
        <x:v>12882660</x:v>
      </x:c>
      <x:c r="I1295" s="177" t="str">
        <x:v>Nasdaq historical API</x:v>
      </x:c>
      <x:c r="J1295" s="177" t="str">
        <x:v>live</x:v>
      </x:c>
      <x:c r="K1295" s="177" t="str">
        <x:v>https://www.nasdaq.com/market-activity/stocks/avgo/historical</x:v>
      </x:c>
    </x:row>
    <x:row r="1296">
      <x:c r="A1296" s="177" t="str">
        <x:v>AVGO.US</x:v>
      </x:c>
      <x:c r="B1296" s="178" t="n">
        <x:v>46246</x:v>
      </x:c>
      <x:c r="C1296" s="179" t="n">
        <x:v>426.255</x:v>
      </x:c>
      <x:c r="D1296" s="179" t="n">
        <x:v>426.5</x:v>
      </x:c>
      <x:c r="E1296" s="179" t="n">
        <x:v>414.61</x:v>
      </x:c>
      <x:c r="F1296" s="179" t="n">
        <x:v>416.05</x:v>
      </x:c>
      <x:c r="G1296" s="179" t="n">
        <x:v>416.05</x:v>
      </x:c>
      <x:c r="H1296" s="180" t="n">
        <x:v>15859210</x:v>
      </x:c>
      <x:c r="I1296" s="177" t="str">
        <x:v>Nasdaq historical API</x:v>
      </x:c>
      <x:c r="J1296" s="177" t="str">
        <x:v>live</x:v>
      </x:c>
      <x:c r="K1296" s="177" t="str">
        <x:v>https://www.nasdaq.com/market-activity/stocks/avgo/historical</x:v>
      </x:c>
    </x:row>
    <x:row r="1297">
      <x:c r="A1297" s="177" t="str">
        <x:v>AVGO.US</x:v>
      </x:c>
      <x:c r="B1297" s="178" t="n">
        <x:v>46247</x:v>
      </x:c>
      <x:c r="C1297" s="179" t="n">
        <x:v>415.805</x:v>
      </x:c>
      <x:c r="D1297" s="179" t="n">
        <x:v>424.92</x:v>
      </x:c>
      <x:c r="E1297" s="179" t="n">
        <x:v>411.41</x:v>
      </x:c>
      <x:c r="F1297" s="179" t="n">
        <x:v>417.82</x:v>
      </x:c>
      <x:c r="G1297" s="179" t="n">
        <x:v>417.82</x:v>
      </x:c>
      <x:c r="H1297" s="180" t="n">
        <x:v>13180480</x:v>
      </x:c>
      <x:c r="I1297" s="177" t="str">
        <x:v>Nasdaq historical API</x:v>
      </x:c>
      <x:c r="J1297" s="177" t="str">
        <x:v>live</x:v>
      </x:c>
      <x:c r="K1297" s="177" t="str">
        <x:v>https://www.nasdaq.com/market-activity/stocks/avgo/historical</x:v>
      </x:c>
    </x:row>
    <x:row r="1298">
      <x:c r="A1298" s="177" t="str">
        <x:v>AVGO.US</x:v>
      </x:c>
      <x:c r="B1298" s="178" t="n">
        <x:v>46248</x:v>
      </x:c>
      <x:c r="C1298" s="179" t="n">
        <x:v>411.96</x:v>
      </x:c>
      <x:c r="D1298" s="179" t="n">
        <x:v>412.5</x:v>
      </x:c>
      <x:c r="E1298" s="179" t="n">
        <x:v>388.5</x:v>
      </x:c>
      <x:c r="F1298" s="179" t="n">
        <x:v>392.99</x:v>
      </x:c>
      <x:c r="G1298" s="179" t="n">
        <x:v>392.99</x:v>
      </x:c>
      <x:c r="H1298" s="180" t="n">
        <x:v>29513600</x:v>
      </x:c>
      <x:c r="I1298" s="177" t="str">
        <x:v>Nasdaq historical API</x:v>
      </x:c>
      <x:c r="J1298" s="177" t="str">
        <x:v>live</x:v>
      </x:c>
      <x:c r="K1298" s="177" t="str">
        <x:v>https://www.nasdaq.com/market-activity/stocks/avgo/historical</x:v>
      </x:c>
    </x:row>
    <x:row r="1299">
      <x:c r="A1299" s="177" t="str">
        <x:v>AVGO.US</x:v>
      </x:c>
      <x:c r="B1299" s="178" t="n">
        <x:v>46251</x:v>
      </x:c>
      <x:c r="C1299" s="179" t="n">
        <x:v>397.26</x:v>
      </x:c>
      <x:c r="D1299" s="179" t="n">
        <x:v>399.36</x:v>
      </x:c>
      <x:c r="E1299" s="179" t="n">
        <x:v>391.31</x:v>
      </x:c>
      <x:c r="F1299" s="179" t="n">
        <x:v>392.43</x:v>
      </x:c>
      <x:c r="G1299" s="179" t="n">
        <x:v>392.43</x:v>
      </x:c>
      <x:c r="H1299" s="180" t="n">
        <x:v>20042640</x:v>
      </x:c>
      <x:c r="I1299" s="177" t="str">
        <x:v>Nasdaq historical API</x:v>
      </x:c>
      <x:c r="J1299" s="177" t="str">
        <x:v>live</x:v>
      </x:c>
      <x:c r="K1299" s="177" t="str">
        <x:v>https://www.nasdaq.com/market-activity/stocks/avgo/historical</x:v>
      </x:c>
    </x:row>
    <x:row r="1300">
      <x:c r="A1300" s="177" t="str">
        <x:v>AVGO.US</x:v>
      </x:c>
      <x:c r="B1300" s="178" t="n">
        <x:v>46252</x:v>
      </x:c>
      <x:c r="C1300" s="179" t="n">
        <x:v>384.315</x:v>
      </x:c>
      <x:c r="D1300" s="179" t="n">
        <x:v>385.7821</x:v>
      </x:c>
      <x:c r="E1300" s="179" t="n">
        <x:v>377.01</x:v>
      </x:c>
      <x:c r="F1300" s="179" t="n">
        <x:v>380</x:v>
      </x:c>
      <x:c r="G1300" s="179" t="n">
        <x:v>380</x:v>
      </x:c>
      <x:c r="H1300" s="180" t="n">
        <x:v>22878200</x:v>
      </x:c>
      <x:c r="I1300" s="177" t="str">
        <x:v>Nasdaq historical API</x:v>
      </x:c>
      <x:c r="J1300" s="177" t="str">
        <x:v>live</x:v>
      </x:c>
      <x:c r="K1300" s="177" t="str">
        <x:v>https://www.nasdaq.com/market-activity/stocks/avgo/historical</x:v>
      </x:c>
    </x:row>
    <x:row r="1301">
      <x:c r="A1301" s="177" t="str">
        <x:v>AVGO.US</x:v>
      </x:c>
      <x:c r="B1301" s="178" t="n">
        <x:v>46253</x:v>
      </x:c>
      <x:c r="C1301" s="179" t="n">
        <x:v>372.4</x:v>
      </x:c>
      <x:c r="D1301" s="179" t="n">
        <x:v>373.91</x:v>
      </x:c>
      <x:c r="E1301" s="179" t="n">
        <x:v>357.6101</x:v>
      </x:c>
      <x:c r="F1301" s="179" t="n">
        <x:v>362.48</x:v>
      </x:c>
      <x:c r="G1301" s="179" t="n">
        <x:v>362.48</x:v>
      </x:c>
      <x:c r="H1301" s="180" t="n">
        <x:v>35091370</x:v>
      </x:c>
      <x:c r="I1301" s="177" t="str">
        <x:v>Nasdaq historical API</x:v>
      </x:c>
      <x:c r="J1301" s="177" t="str">
        <x:v>live</x:v>
      </x:c>
      <x:c r="K1301" s="177" t="str">
        <x:v>https://www.nasdaq.com/market-activity/stocks/avgo/historical</x:v>
      </x:c>
    </x:row>
    <x:row r="1302">
      <x:c r="A1302" s="177" t="str">
        <x:v>AVGO.US</x:v>
      </x:c>
      <x:c r="B1302" s="178" t="n">
        <x:v>46254</x:v>
      </x:c>
      <x:c r="C1302" s="179" t="n">
        <x:v>364.39</x:v>
      </x:c>
      <x:c r="D1302" s="179" t="n">
        <x:v>367.12</x:v>
      </x:c>
      <x:c r="E1302" s="179" t="n">
        <x:v>362.2501</x:v>
      </x:c>
      <x:c r="F1302" s="179" t="n">
        <x:v>364.03</x:v>
      </x:c>
      <x:c r="G1302" s="179" t="n">
        <x:v>364.03</x:v>
      </x:c>
      <x:c r="H1302" s="180" t="n">
        <x:v>19729830</x:v>
      </x:c>
      <x:c r="I1302" s="177" t="str">
        <x:v>Nasdaq historical API</x:v>
      </x:c>
      <x:c r="J1302" s="177" t="str">
        <x:v>live</x:v>
      </x:c>
      <x:c r="K1302" s="177" t="str">
        <x:v>https://www.nasdaq.com/market-activity/stocks/avgo/historical</x:v>
      </x:c>
    </x:row>
    <x:row r="1303">
      <x:c r="A1303" s="177" t="str">
        <x:v>AVGO.US</x:v>
      </x:c>
      <x:c r="B1303" s="178" t="n">
        <x:v>46255</x:v>
      </x:c>
      <x:c r="C1303" s="179" t="n">
        <x:v>370.69</x:v>
      </x:c>
      <x:c r="D1303" s="179" t="n">
        <x:v>375.13</x:v>
      </x:c>
      <x:c r="E1303" s="179" t="n">
        <x:v>365.05</x:v>
      </x:c>
      <x:c r="F1303" s="179" t="n">
        <x:v>368.45</x:v>
      </x:c>
      <x:c r="G1303" s="179" t="n">
        <x:v>368.45</x:v>
      </x:c>
      <x:c r="H1303" s="180" t="n">
        <x:v>19037140</x:v>
      </x:c>
      <x:c r="I1303" s="177" t="str">
        <x:v>Nasdaq historical API</x:v>
      </x:c>
      <x:c r="J1303" s="177" t="str">
        <x:v>live</x:v>
      </x:c>
      <x:c r="K1303" s="177" t="str">
        <x:v>https://www.nasdaq.com/market-activity/stocks/avgo/historical</x:v>
      </x:c>
    </x:row>
    <x:row r="1304">
      <x:c r="A1304" s="177" t="str">
        <x:v>AVGO.US</x:v>
      </x:c>
      <x:c r="B1304" s="178" t="n">
        <x:v>46258</x:v>
      </x:c>
      <x:c r="C1304" s="179" t="n">
        <x:v>364.965</x:v>
      </x:c>
      <x:c r="D1304" s="179" t="n">
        <x:v>366.17</x:v>
      </x:c>
      <x:c r="E1304" s="179" t="n">
        <x:v>358.71</x:v>
      </x:c>
      <x:c r="F1304" s="179" t="n">
        <x:v>358.76</x:v>
      </x:c>
      <x:c r="G1304" s="179" t="n">
        <x:v>358.76</x:v>
      </x:c>
      <x:c r="H1304" s="180" t="n">
        <x:v>18717230</x:v>
      </x:c>
      <x:c r="I1304" s="177" t="str">
        <x:v>Nasdaq historical API</x:v>
      </x:c>
      <x:c r="J1304" s="177" t="str">
        <x:v>live</x:v>
      </x:c>
      <x:c r="K1304" s="177" t="str">
        <x:v>https://www.nasdaq.com/market-activity/stocks/avgo/historical</x:v>
      </x:c>
    </x:row>
    <x:row r="1305">
      <x:c r="A1305" s="177" t="str">
        <x:v>AVGO.US</x:v>
      </x:c>
      <x:c r="B1305" s="178" t="n">
        <x:v>46259</x:v>
      </x:c>
      <x:c r="C1305" s="179" t="n">
        <x:v>361.1</x:v>
      </x:c>
      <x:c r="D1305" s="179" t="n">
        <x:v>362.99</x:v>
      </x:c>
      <x:c r="E1305" s="179" t="n">
        <x:v>355.31</x:v>
      </x:c>
      <x:c r="F1305" s="179" t="n">
        <x:v>356.74</x:v>
      </x:c>
      <x:c r="G1305" s="179" t="n">
        <x:v>356.74</x:v>
      </x:c>
      <x:c r="H1305" s="180" t="n">
        <x:v>18014880</x:v>
      </x:c>
      <x:c r="I1305" s="177" t="str">
        <x:v>Nasdaq historical API</x:v>
      </x:c>
      <x:c r="J1305" s="177" t="str">
        <x:v>live</x:v>
      </x:c>
      <x:c r="K1305" s="177" t="str">
        <x:v>https://www.nasdaq.com/market-activity/stocks/avgo/historical</x:v>
      </x:c>
    </x:row>
    <x:row r="1306">
      <x:c r="A1306" s="177" t="str">
        <x:v>AVGO.US</x:v>
      </x:c>
      <x:c r="B1306" s="178" t="n">
        <x:v>46260</x:v>
      </x:c>
      <x:c r="C1306" s="179" t="n">
        <x:v>357.12</x:v>
      </x:c>
      <x:c r="D1306" s="179" t="n">
        <x:v>359.4699</x:v>
      </x:c>
      <x:c r="E1306" s="179" t="n">
        <x:v>350.06</x:v>
      </x:c>
      <x:c r="F1306" s="179" t="n">
        <x:v>355.59</x:v>
      </x:c>
      <x:c r="G1306" s="179" t="n">
        <x:v>355.59</x:v>
      </x:c>
      <x:c r="H1306" s="180" t="n">
        <x:v>19196260</x:v>
      </x:c>
      <x:c r="I1306" s="177" t="str">
        <x:v>Nasdaq historical API</x:v>
      </x:c>
      <x:c r="J1306" s="177" t="str">
        <x:v>live</x:v>
      </x:c>
      <x:c r="K1306" s="177" t="str">
        <x:v>https://www.nasdaq.com/market-activity/stocks/avgo/historical</x:v>
      </x:c>
    </x:row>
    <x:row r="1307">
      <x:c r="A1307" s="177" t="str">
        <x:v>0388.HK</x:v>
      </x:c>
      <x:c r="B1307" s="178" t="n">
        <x:v>46188</x:v>
      </x:c>
      <x:c r="C1307" s="179" t="n">
        <x:v>385</x:v>
      </x:c>
      <x:c r="D1307" s="179" t="n">
        <x:v>388.79998779296875</x:v>
      </x:c>
      <x:c r="E1307" s="179" t="n">
        <x:v>383.3999938964844</x:v>
      </x:c>
      <x:c r="F1307" s="179" t="n">
        <x:v>386.79998779296875</x:v>
      </x:c>
      <x:c r="G1307" s="179" t="n">
        <x:v>386.79998779296875</x:v>
      </x:c>
      <x:c r="H1307" s="180" t="n">
        <x:v>5487434</x:v>
      </x:c>
      <x:c r="I1307" s="177" t="str">
        <x:v>Yahoo Finance chart API</x:v>
      </x:c>
      <x:c r="J1307" s="177" t="str">
        <x:v>live</x:v>
      </x:c>
      <x:c r="K1307" s="177" t="str">
        <x:v>https://finance.yahoo.com/quote/0388.HK/history/</x:v>
      </x:c>
    </x:row>
    <x:row r="1308">
      <x:c r="A1308" s="177" t="str">
        <x:v>0388.HK</x:v>
      </x:c>
      <x:c r="B1308" s="178" t="n">
        <x:v>46189</x:v>
      </x:c>
      <x:c r="C1308" s="179" t="n">
        <x:v>387.20001220703125</x:v>
      </x:c>
      <x:c r="D1308" s="179" t="n">
        <x:v>389.79998779296875</x:v>
      </x:c>
      <x:c r="E1308" s="179" t="n">
        <x:v>384</x:v>
      </x:c>
      <x:c r="F1308" s="179" t="n">
        <x:v>386</x:v>
      </x:c>
      <x:c r="G1308" s="179" t="n">
        <x:v>386</x:v>
      </x:c>
      <x:c r="H1308" s="180" t="n">
        <x:v>5360883</x:v>
      </x:c>
      <x:c r="I1308" s="177" t="str">
        <x:v>Yahoo Finance chart API</x:v>
      </x:c>
      <x:c r="J1308" s="177" t="str">
        <x:v>live</x:v>
      </x:c>
      <x:c r="K1308" s="177" t="str">
        <x:v>https://finance.yahoo.com/quote/0388.HK/history/</x:v>
      </x:c>
    </x:row>
    <x:row r="1309">
      <x:c r="A1309" s="177" t="str">
        <x:v>0388.HK</x:v>
      </x:c>
      <x:c r="B1309" s="178" t="n">
        <x:v>46190</x:v>
      </x:c>
      <x:c r="C1309" s="179" t="n">
        <x:v>385.79998779296875</x:v>
      </x:c>
      <x:c r="D1309" s="179" t="n">
        <x:v>388.3999938964844</x:v>
      </x:c>
      <x:c r="E1309" s="179" t="n">
        <x:v>383.3999938964844</x:v>
      </x:c>
      <x:c r="F1309" s="179" t="n">
        <x:v>383.3999938964844</x:v>
      </x:c>
      <x:c r="G1309" s="179" t="n">
        <x:v>383.3999938964844</x:v>
      </x:c>
      <x:c r="H1309" s="180" t="n">
        <x:v>4367946</x:v>
      </x:c>
      <x:c r="I1309" s="177" t="str">
        <x:v>Yahoo Finance chart API</x:v>
      </x:c>
      <x:c r="J1309" s="177" t="str">
        <x:v>live</x:v>
      </x:c>
      <x:c r="K1309" s="177" t="str">
        <x:v>https://finance.yahoo.com/quote/0388.HK/history/</x:v>
      </x:c>
    </x:row>
    <x:row r="1310">
      <x:c r="A1310" s="177" t="str">
        <x:v>0388.HK</x:v>
      </x:c>
      <x:c r="B1310" s="178" t="n">
        <x:v>46191</x:v>
      </x:c>
      <x:c r="C1310" s="179" t="n">
        <x:v>378.3999938964844</x:v>
      </x:c>
      <x:c r="D1310" s="179" t="n">
        <x:v>381.3999938964844</x:v>
      </x:c>
      <x:c r="E1310" s="179" t="n">
        <x:v>372</x:v>
      </x:c>
      <x:c r="F1310" s="179" t="n">
        <x:v>374.79998779296875</x:v>
      </x:c>
      <x:c r="G1310" s="179" t="n">
        <x:v>374.79998779296875</x:v>
      </x:c>
      <x:c r="H1310" s="180" t="n">
        <x:v>7948843</x:v>
      </x:c>
      <x:c r="I1310" s="177" t="str">
        <x:v>Yahoo Finance chart API</x:v>
      </x:c>
      <x:c r="J1310" s="177" t="str">
        <x:v>live</x:v>
      </x:c>
      <x:c r="K1310" s="177" t="str">
        <x:v>https://finance.yahoo.com/quote/0388.HK/history/</x:v>
      </x:c>
    </x:row>
    <x:row r="1311">
      <x:c r="A1311" s="177" t="str">
        <x:v>0388.HK</x:v>
      </x:c>
      <x:c r="B1311" s="178" t="n">
        <x:v>46195</x:v>
      </x:c>
      <x:c r="C1311" s="179" t="n">
        <x:v>380</x:v>
      </x:c>
      <x:c r="D1311" s="179" t="n">
        <x:v>380</x:v>
      </x:c>
      <x:c r="E1311" s="179" t="n">
        <x:v>369.79998779296875</x:v>
      </x:c>
      <x:c r="F1311" s="179" t="n">
        <x:v>377.6000061035156</x:v>
      </x:c>
      <x:c r="G1311" s="179" t="n">
        <x:v>377.6000061035156</x:v>
      </x:c>
      <x:c r="H1311" s="180" t="n">
        <x:v>5585765</x:v>
      </x:c>
      <x:c r="I1311" s="177" t="str">
        <x:v>Yahoo Finance chart API</x:v>
      </x:c>
      <x:c r="J1311" s="177" t="str">
        <x:v>live</x:v>
      </x:c>
      <x:c r="K1311" s="177" t="str">
        <x:v>https://finance.yahoo.com/quote/0388.HK/history/</x:v>
      </x:c>
    </x:row>
    <x:row r="1312">
      <x:c r="A1312" s="177" t="str">
        <x:v>0388.HK</x:v>
      </x:c>
      <x:c r="B1312" s="178" t="n">
        <x:v>46196</x:v>
      </x:c>
      <x:c r="C1312" s="179" t="n">
        <x:v>377</x:v>
      </x:c>
      <x:c r="D1312" s="179" t="n">
        <x:v>377.6000061035156</x:v>
      </x:c>
      <x:c r="E1312" s="179" t="n">
        <x:v>369</x:v>
      </x:c>
      <x:c r="F1312" s="179" t="n">
        <x:v>371</x:v>
      </x:c>
      <x:c r="G1312" s="179" t="n">
        <x:v>371</x:v>
      </x:c>
      <x:c r="H1312" s="180" t="n">
        <x:v>5157918</x:v>
      </x:c>
      <x:c r="I1312" s="177" t="str">
        <x:v>Yahoo Finance chart API</x:v>
      </x:c>
      <x:c r="J1312" s="177" t="str">
        <x:v>live</x:v>
      </x:c>
      <x:c r="K1312" s="177" t="str">
        <x:v>https://finance.yahoo.com/quote/0388.HK/history/</x:v>
      </x:c>
    </x:row>
    <x:row r="1313">
      <x:c r="A1313" s="177" t="str">
        <x:v>0388.HK</x:v>
      </x:c>
      <x:c r="B1313" s="178" t="n">
        <x:v>46197</x:v>
      </x:c>
      <x:c r="C1313" s="179" t="n">
        <x:v>372.79998779296875</x:v>
      </x:c>
      <x:c r="D1313" s="179" t="n">
        <x:v>374.20001220703125</x:v>
      </x:c>
      <x:c r="E1313" s="179" t="n">
        <x:v>366.20001220703125</x:v>
      </x:c>
      <x:c r="F1313" s="179" t="n">
        <x:v>371.20001220703125</x:v>
      </x:c>
      <x:c r="G1313" s="179" t="n">
        <x:v>371.20001220703125</x:v>
      </x:c>
      <x:c r="H1313" s="180" t="n">
        <x:v>6243182</x:v>
      </x:c>
      <x:c r="I1313" s="177" t="str">
        <x:v>Yahoo Finance chart API</x:v>
      </x:c>
      <x:c r="J1313" s="177" t="str">
        <x:v>live</x:v>
      </x:c>
      <x:c r="K1313" s="177" t="str">
        <x:v>https://finance.yahoo.com/quote/0388.HK/history/</x:v>
      </x:c>
    </x:row>
    <x:row r="1314">
      <x:c r="A1314" s="177" t="str">
        <x:v>0388.HK</x:v>
      </x:c>
      <x:c r="B1314" s="178" t="n">
        <x:v>46198</x:v>
      </x:c>
      <x:c r="C1314" s="179" t="n">
        <x:v>370.20001220703125</x:v>
      </x:c>
      <x:c r="D1314" s="179" t="n">
        <x:v>373.6000061035156</x:v>
      </x:c>
      <x:c r="E1314" s="179" t="n">
        <x:v>365.79998779296875</x:v>
      </x:c>
      <x:c r="F1314" s="179" t="n">
        <x:v>366.6000061035156</x:v>
      </x:c>
      <x:c r="G1314" s="179" t="n">
        <x:v>366.6000061035156</x:v>
      </x:c>
      <x:c r="H1314" s="180" t="n">
        <x:v>6022078</x:v>
      </x:c>
      <x:c r="I1314" s="177" t="str">
        <x:v>Yahoo Finance chart API</x:v>
      </x:c>
      <x:c r="J1314" s="177" t="str">
        <x:v>live</x:v>
      </x:c>
      <x:c r="K1314" s="177" t="str">
        <x:v>https://finance.yahoo.com/quote/0388.HK/history/</x:v>
      </x:c>
    </x:row>
    <x:row r="1315">
      <x:c r="A1315" s="177" t="str">
        <x:v>0388.HK</x:v>
      </x:c>
      <x:c r="B1315" s="178" t="n">
        <x:v>46199</x:v>
      </x:c>
      <x:c r="C1315" s="179" t="n">
        <x:v>365.79998779296875</x:v>
      </x:c>
      <x:c r="D1315" s="179" t="n">
        <x:v>368</x:v>
      </x:c>
      <x:c r="E1315" s="179" t="n">
        <x:v>360.6000061035156</x:v>
      </x:c>
      <x:c r="F1315" s="179" t="n">
        <x:v>362.20001220703125</x:v>
      </x:c>
      <x:c r="G1315" s="179" t="n">
        <x:v>362.20001220703125</x:v>
      </x:c>
      <x:c r="H1315" s="180" t="n">
        <x:v>6263660</x:v>
      </x:c>
      <x:c r="I1315" s="177" t="str">
        <x:v>Yahoo Finance chart API</x:v>
      </x:c>
      <x:c r="J1315" s="177" t="str">
        <x:v>live</x:v>
      </x:c>
      <x:c r="K1315" s="177" t="str">
        <x:v>https://finance.yahoo.com/quote/0388.HK/history/</x:v>
      </x:c>
    </x:row>
    <x:row r="1316">
      <x:c r="A1316" s="177" t="str">
        <x:v>0388.HK</x:v>
      </x:c>
      <x:c r="B1316" s="178" t="n">
        <x:v>46202</x:v>
      </x:c>
      <x:c r="C1316" s="179" t="n">
        <x:v>361</x:v>
      </x:c>
      <x:c r="D1316" s="179" t="n">
        <x:v>369.20001220703125</x:v>
      </x:c>
      <x:c r="E1316" s="179" t="n">
        <x:v>360</x:v>
      </x:c>
      <x:c r="F1316" s="179" t="n">
        <x:v>367</x:v>
      </x:c>
      <x:c r="G1316" s="179" t="n">
        <x:v>367</x:v>
      </x:c>
      <x:c r="H1316" s="180" t="n">
        <x:v>4906988</x:v>
      </x:c>
      <x:c r="I1316" s="177" t="str">
        <x:v>Yahoo Finance chart API</x:v>
      </x:c>
      <x:c r="J1316" s="177" t="str">
        <x:v>live</x:v>
      </x:c>
      <x:c r="K1316" s="177" t="str">
        <x:v>https://finance.yahoo.com/quote/0388.HK/history/</x:v>
      </x:c>
    </x:row>
    <x:row r="1317">
      <x:c r="A1317" s="177" t="str">
        <x:v>0388.HK</x:v>
      </x:c>
      <x:c r="B1317" s="178" t="n">
        <x:v>46203</x:v>
      </x:c>
      <x:c r="C1317" s="179" t="n">
        <x:v>366</x:v>
      </x:c>
      <x:c r="D1317" s="179" t="n">
        <x:v>370</x:v>
      </x:c>
      <x:c r="E1317" s="179" t="n">
        <x:v>360.20001220703125</x:v>
      </x:c>
      <x:c r="F1317" s="179" t="n">
        <x:v>363</x:v>
      </x:c>
      <x:c r="G1317" s="179" t="n">
        <x:v>363</x:v>
      </x:c>
      <x:c r="H1317" s="180" t="n">
        <x:v>5720632</x:v>
      </x:c>
      <x:c r="I1317" s="177" t="str">
        <x:v>Yahoo Finance chart API</x:v>
      </x:c>
      <x:c r="J1317" s="177" t="str">
        <x:v>live</x:v>
      </x:c>
      <x:c r="K1317" s="177" t="str">
        <x:v>https://finance.yahoo.com/quote/0388.HK/history/</x:v>
      </x:c>
    </x:row>
    <x:row r="1318">
      <x:c r="A1318" s="177" t="str">
        <x:v>0388.HK</x:v>
      </x:c>
      <x:c r="B1318" s="178" t="n">
        <x:v>46205</x:v>
      </x:c>
      <x:c r="C1318" s="179" t="n">
        <x:v>367</x:v>
      </x:c>
      <x:c r="D1318" s="179" t="n">
        <x:v>371.6000061035156</x:v>
      </x:c>
      <x:c r="E1318" s="179" t="n">
        <x:v>363.6000061035156</x:v>
      </x:c>
      <x:c r="F1318" s="179" t="n">
        <x:v>367.6000061035156</x:v>
      </x:c>
      <x:c r="G1318" s="179" t="n">
        <x:v>367.6000061035156</x:v>
      </x:c>
      <x:c r="H1318" s="180" t="n">
        <x:v>4182160</x:v>
      </x:c>
      <x:c r="I1318" s="177" t="str">
        <x:v>Yahoo Finance chart API</x:v>
      </x:c>
      <x:c r="J1318" s="177" t="str">
        <x:v>live</x:v>
      </x:c>
      <x:c r="K1318" s="177" t="str">
        <x:v>https://finance.yahoo.com/quote/0388.HK/history/</x:v>
      </x:c>
    </x:row>
    <x:row r="1319">
      <x:c r="A1319" s="177" t="str">
        <x:v>0388.HK</x:v>
      </x:c>
      <x:c r="B1319" s="178" t="n">
        <x:v>46206</x:v>
      </x:c>
      <x:c r="C1319" s="179" t="n">
        <x:v>372.6000061035156</x:v>
      </x:c>
      <x:c r="D1319" s="179" t="n">
        <x:v>375.79998779296875</x:v>
      </x:c>
      <x:c r="E1319" s="179" t="n">
        <x:v>371.6000061035156</x:v>
      </x:c>
      <x:c r="F1319" s="179" t="n">
        <x:v>375</x:v>
      </x:c>
      <x:c r="G1319" s="179" t="n">
        <x:v>375</x:v>
      </x:c>
      <x:c r="H1319" s="180" t="n">
        <x:v>3572849</x:v>
      </x:c>
      <x:c r="I1319" s="177" t="str">
        <x:v>Yahoo Finance chart API</x:v>
      </x:c>
      <x:c r="J1319" s="177" t="str">
        <x:v>live</x:v>
      </x:c>
      <x:c r="K1319" s="177" t="str">
        <x:v>https://finance.yahoo.com/quote/0388.HK/history/</x:v>
      </x:c>
    </x:row>
    <x:row r="1320">
      <x:c r="A1320" s="177" t="str">
        <x:v>0388.HK</x:v>
      </x:c>
      <x:c r="B1320" s="178" t="n">
        <x:v>46209</x:v>
      </x:c>
      <x:c r="C1320" s="179" t="n">
        <x:v>378.20001220703125</x:v>
      </x:c>
      <x:c r="D1320" s="179" t="n">
        <x:v>379.6000061035156</x:v>
      </x:c>
      <x:c r="E1320" s="179" t="n">
        <x:v>375.3999938964844</x:v>
      </x:c>
      <x:c r="F1320" s="179" t="n">
        <x:v>376.3999938964844</x:v>
      </x:c>
      <x:c r="G1320" s="179" t="n">
        <x:v>376.3999938964844</x:v>
      </x:c>
      <x:c r="H1320" s="180" t="n">
        <x:v>2808209</x:v>
      </x:c>
      <x:c r="I1320" s="177" t="str">
        <x:v>Yahoo Finance chart API</x:v>
      </x:c>
      <x:c r="J1320" s="177" t="str">
        <x:v>live</x:v>
      </x:c>
      <x:c r="K1320" s="177" t="str">
        <x:v>https://finance.yahoo.com/quote/0388.HK/history/</x:v>
      </x:c>
    </x:row>
    <x:row r="1321">
      <x:c r="A1321" s="177" t="str">
        <x:v>0388.HK</x:v>
      </x:c>
      <x:c r="B1321" s="178" t="n">
        <x:v>46210</x:v>
      </x:c>
      <x:c r="C1321" s="179" t="n">
        <x:v>375.20001220703125</x:v>
      </x:c>
      <x:c r="D1321" s="179" t="n">
        <x:v>377.79998779296875</x:v>
      </x:c>
      <x:c r="E1321" s="179" t="n">
        <x:v>374.20001220703125</x:v>
      </x:c>
      <x:c r="F1321" s="179" t="n">
        <x:v>375.79998779296875</x:v>
      </x:c>
      <x:c r="G1321" s="179" t="n">
        <x:v>375.79998779296875</x:v>
      </x:c>
      <x:c r="H1321" s="180" t="n">
        <x:v>2536581</x:v>
      </x:c>
      <x:c r="I1321" s="177" t="str">
        <x:v>Yahoo Finance chart API</x:v>
      </x:c>
      <x:c r="J1321" s="177" t="str">
        <x:v>live</x:v>
      </x:c>
      <x:c r="K1321" s="177" t="str">
        <x:v>https://finance.yahoo.com/quote/0388.HK/history/</x:v>
      </x:c>
    </x:row>
    <x:row r="1322">
      <x:c r="A1322" s="177" t="str">
        <x:v>0388.HK</x:v>
      </x:c>
      <x:c r="B1322" s="178" t="n">
        <x:v>46211</x:v>
      </x:c>
      <x:c r="C1322" s="179" t="n">
        <x:v>374.6000061035156</x:v>
      </x:c>
      <x:c r="D1322" s="179" t="n">
        <x:v>382.79998779296875</x:v>
      </x:c>
      <x:c r="E1322" s="179" t="n">
        <x:v>374.20001220703125</x:v>
      </x:c>
      <x:c r="F1322" s="179" t="n">
        <x:v>380.79998779296875</x:v>
      </x:c>
      <x:c r="G1322" s="179" t="n">
        <x:v>380.79998779296875</x:v>
      </x:c>
      <x:c r="H1322" s="180" t="n">
        <x:v>4988178</x:v>
      </x:c>
      <x:c r="I1322" s="177" t="str">
        <x:v>Yahoo Finance chart API</x:v>
      </x:c>
      <x:c r="J1322" s="177" t="str">
        <x:v>live</x:v>
      </x:c>
      <x:c r="K1322" s="177" t="str">
        <x:v>https://finance.yahoo.com/quote/0388.HK/history/</x:v>
      </x:c>
    </x:row>
    <x:row r="1323">
      <x:c r="A1323" s="177" t="str">
        <x:v>0388.HK</x:v>
      </x:c>
      <x:c r="B1323" s="178" t="n">
        <x:v>46212</x:v>
      </x:c>
      <x:c r="C1323" s="179" t="n">
        <x:v>381.6000061035156</x:v>
      </x:c>
      <x:c r="D1323" s="179" t="n">
        <x:v>383.20001220703125</x:v>
      </x:c>
      <x:c r="E1323" s="179" t="n">
        <x:v>377.3999938964844</x:v>
      </x:c>
      <x:c r="F1323" s="179" t="n">
        <x:v>380.3999938964844</x:v>
      </x:c>
      <x:c r="G1323" s="179" t="n">
        <x:v>380.3999938964844</x:v>
      </x:c>
      <x:c r="H1323" s="180" t="n">
        <x:v>3615539</x:v>
      </x:c>
      <x:c r="I1323" s="177" t="str">
        <x:v>Yahoo Finance chart API</x:v>
      </x:c>
      <x:c r="J1323" s="177" t="str">
        <x:v>live</x:v>
      </x:c>
      <x:c r="K1323" s="177" t="str">
        <x:v>https://finance.yahoo.com/quote/0388.HK/history/</x:v>
      </x:c>
    </x:row>
    <x:row r="1324">
      <x:c r="A1324" s="177" t="str">
        <x:v>0388.HK</x:v>
      </x:c>
      <x:c r="B1324" s="178" t="n">
        <x:v>46213</x:v>
      </x:c>
      <x:c r="C1324" s="179" t="n">
        <x:v>383</x:v>
      </x:c>
      <x:c r="D1324" s="179" t="n">
        <x:v>392.79998779296875</x:v>
      </x:c>
      <x:c r="E1324" s="179" t="n">
        <x:v>381</x:v>
      </x:c>
      <x:c r="F1324" s="179" t="n">
        <x:v>385</x:v>
      </x:c>
      <x:c r="G1324" s="179" t="n">
        <x:v>385</x:v>
      </x:c>
      <x:c r="H1324" s="180" t="n">
        <x:v>6580844</x:v>
      </x:c>
      <x:c r="I1324" s="177" t="str">
        <x:v>Yahoo Finance chart API</x:v>
      </x:c>
      <x:c r="J1324" s="177" t="str">
        <x:v>live</x:v>
      </x:c>
      <x:c r="K1324" s="177" t="str">
        <x:v>https://finance.yahoo.com/quote/0388.HK/history/</x:v>
      </x:c>
    </x:row>
    <x:row r="1325">
      <x:c r="A1325" s="177" t="str">
        <x:v>0388.HK</x:v>
      </x:c>
      <x:c r="B1325" s="178" t="n">
        <x:v>46216</x:v>
      </x:c>
      <x:c r="C1325" s="179" t="n">
        <x:v>383.79998779296875</x:v>
      </x:c>
      <x:c r="D1325" s="179" t="n">
        <x:v>391.20001220703125</x:v>
      </x:c>
      <x:c r="E1325" s="179" t="n">
        <x:v>383.79998779296875</x:v>
      </x:c>
      <x:c r="F1325" s="179" t="n">
        <x:v>387.6000061035156</x:v>
      </x:c>
      <x:c r="G1325" s="179" t="n">
        <x:v>387.6000061035156</x:v>
      </x:c>
      <x:c r="H1325" s="180" t="n">
        <x:v>2965388</x:v>
      </x:c>
      <x:c r="I1325" s="177" t="str">
        <x:v>Yahoo Finance chart API</x:v>
      </x:c>
      <x:c r="J1325" s="177" t="str">
        <x:v>live</x:v>
      </x:c>
      <x:c r="K1325" s="177" t="str">
        <x:v>https://finance.yahoo.com/quote/0388.HK/history/</x:v>
      </x:c>
    </x:row>
    <x:row r="1326">
      <x:c r="A1326" s="177" t="str">
        <x:v>0388.HK</x:v>
      </x:c>
      <x:c r="B1326" s="178" t="n">
        <x:v>46217</x:v>
      </x:c>
      <x:c r="C1326" s="179" t="n">
        <x:v>387.3999938964844</x:v>
      </x:c>
      <x:c r="D1326" s="179" t="n">
        <x:v>389.6000061035156</x:v>
      </x:c>
      <x:c r="E1326" s="179" t="n">
        <x:v>380.79998779296875</x:v>
      </x:c>
      <x:c r="F1326" s="179" t="n">
        <x:v>389</x:v>
      </x:c>
      <x:c r="G1326" s="179" t="n">
        <x:v>389</x:v>
      </x:c>
      <x:c r="H1326" s="180" t="n">
        <x:v>3253948</x:v>
      </x:c>
      <x:c r="I1326" s="177" t="str">
        <x:v>Yahoo Finance chart API</x:v>
      </x:c>
      <x:c r="J1326" s="177" t="str">
        <x:v>live</x:v>
      </x:c>
      <x:c r="K1326" s="177" t="str">
        <x:v>https://finance.yahoo.com/quote/0388.HK/history/</x:v>
      </x:c>
    </x:row>
    <x:row r="1327">
      <x:c r="A1327" s="177" t="str">
        <x:v>0388.HK</x:v>
      </x:c>
      <x:c r="B1327" s="178" t="n">
        <x:v>46218</x:v>
      </x:c>
      <x:c r="C1327" s="179" t="n">
        <x:v>392</x:v>
      </x:c>
      <x:c r="D1327" s="179" t="n">
        <x:v>394</x:v>
      </x:c>
      <x:c r="E1327" s="179" t="n">
        <x:v>388</x:v>
      </x:c>
      <x:c r="F1327" s="179" t="n">
        <x:v>393.3999938964844</x:v>
      </x:c>
      <x:c r="G1327" s="179" t="n">
        <x:v>393.3999938964844</x:v>
      </x:c>
      <x:c r="H1327" s="180" t="n">
        <x:v>5125177</x:v>
      </x:c>
      <x:c r="I1327" s="177" t="str">
        <x:v>Yahoo Finance chart API</x:v>
      </x:c>
      <x:c r="J1327" s="177" t="str">
        <x:v>live</x:v>
      </x:c>
      <x:c r="K1327" s="177" t="str">
        <x:v>https://finance.yahoo.com/quote/0388.HK/history/</x:v>
      </x:c>
    </x:row>
    <x:row r="1328">
      <x:c r="A1328" s="177" t="str">
        <x:v>0388.HK</x:v>
      </x:c>
      <x:c r="B1328" s="178" t="n">
        <x:v>46219</x:v>
      </x:c>
      <x:c r="C1328" s="179" t="n">
        <x:v>397</x:v>
      </x:c>
      <x:c r="D1328" s="179" t="n">
        <x:v>399.6000061035156</x:v>
      </x:c>
      <x:c r="E1328" s="179" t="n">
        <x:v>394</x:v>
      </x:c>
      <x:c r="F1328" s="179" t="n">
        <x:v>396.20001220703125</x:v>
      </x:c>
      <x:c r="G1328" s="179" t="n">
        <x:v>396.20001220703125</x:v>
      </x:c>
      <x:c r="H1328" s="180" t="n">
        <x:v>4204801</x:v>
      </x:c>
      <x:c r="I1328" s="177" t="str">
        <x:v>Yahoo Finance chart API</x:v>
      </x:c>
      <x:c r="J1328" s="177" t="str">
        <x:v>live</x:v>
      </x:c>
      <x:c r="K1328" s="177" t="str">
        <x:v>https://finance.yahoo.com/quote/0388.HK/history/</x:v>
      </x:c>
    </x:row>
    <x:row r="1329">
      <x:c r="A1329" s="177" t="str">
        <x:v>0388.HK</x:v>
      </x:c>
      <x:c r="B1329" s="178" t="n">
        <x:v>46220</x:v>
      </x:c>
      <x:c r="C1329" s="179" t="n">
        <x:v>397.79998779296875</x:v>
      </x:c>
      <x:c r="D1329" s="179" t="n">
        <x:v>399.79998779296875</x:v>
      </x:c>
      <x:c r="E1329" s="179" t="n">
        <x:v>388.20001220703125</x:v>
      </x:c>
      <x:c r="F1329" s="179" t="n">
        <x:v>391</x:v>
      </x:c>
      <x:c r="G1329" s="179" t="n">
        <x:v>391</x:v>
      </x:c>
      <x:c r="H1329" s="180" t="n">
        <x:v>5890514</x:v>
      </x:c>
      <x:c r="I1329" s="177" t="str">
        <x:v>Yahoo Finance chart API</x:v>
      </x:c>
      <x:c r="J1329" s="177" t="str">
        <x:v>live</x:v>
      </x:c>
      <x:c r="K1329" s="177" t="str">
        <x:v>https://finance.yahoo.com/quote/0388.HK/history/</x:v>
      </x:c>
    </x:row>
    <x:row r="1330">
      <x:c r="A1330" s="177" t="str">
        <x:v>0388.HK</x:v>
      </x:c>
      <x:c r="B1330" s="178" t="n">
        <x:v>46223</x:v>
      </x:c>
      <x:c r="C1330" s="179" t="n">
        <x:v>393.79998779296875</x:v>
      </x:c>
      <x:c r="D1330" s="179" t="n">
        <x:v>397.3999938964844</x:v>
      </x:c>
      <x:c r="E1330" s="179" t="n">
        <x:v>390.3999938964844</x:v>
      </x:c>
      <x:c r="F1330" s="179" t="n">
        <x:v>397.3999938964844</x:v>
      </x:c>
      <x:c r="G1330" s="179" t="n">
        <x:v>397.3999938964844</x:v>
      </x:c>
      <x:c r="H1330" s="180" t="n">
        <x:v>3566607</x:v>
      </x:c>
      <x:c r="I1330" s="177" t="str">
        <x:v>Yahoo Finance chart API</x:v>
      </x:c>
      <x:c r="J1330" s="177" t="str">
        <x:v>live</x:v>
      </x:c>
      <x:c r="K1330" s="177" t="str">
        <x:v>https://finance.yahoo.com/quote/0388.HK/history/</x:v>
      </x:c>
    </x:row>
    <x:row r="1331">
      <x:c r="A1331" s="177" t="str">
        <x:v>0388.HK</x:v>
      </x:c>
      <x:c r="B1331" s="178" t="n">
        <x:v>46224</x:v>
      </x:c>
      <x:c r="C1331" s="179" t="n">
        <x:v>399</x:v>
      </x:c>
      <x:c r="D1331" s="179" t="n">
        <x:v>402</x:v>
      </x:c>
      <x:c r="E1331" s="179" t="n">
        <x:v>396</x:v>
      </x:c>
      <x:c r="F1331" s="179" t="n">
        <x:v>399.6000061035156</x:v>
      </x:c>
      <x:c r="G1331" s="179" t="n">
        <x:v>399.6000061035156</x:v>
      </x:c>
      <x:c r="H1331" s="180" t="n">
        <x:v>4337713</x:v>
      </x:c>
      <x:c r="I1331" s="177" t="str">
        <x:v>Yahoo Finance chart API</x:v>
      </x:c>
      <x:c r="J1331" s="177" t="str">
        <x:v>live</x:v>
      </x:c>
      <x:c r="K1331" s="177" t="str">
        <x:v>https://finance.yahoo.com/quote/0388.HK/history/</x:v>
      </x:c>
    </x:row>
    <x:row r="1332">
      <x:c r="A1332" s="177" t="str">
        <x:v>0388.HK</x:v>
      </x:c>
      <x:c r="B1332" s="178" t="n">
        <x:v>46225</x:v>
      </x:c>
      <x:c r="C1332" s="179" t="n">
        <x:v>397</x:v>
      </x:c>
      <x:c r="D1332" s="179" t="n">
        <x:v>400.6000061035156</x:v>
      </x:c>
      <x:c r="E1332" s="179" t="n">
        <x:v>393.3999938964844</x:v>
      </x:c>
      <x:c r="F1332" s="179" t="n">
        <x:v>400.6000061035156</x:v>
      </x:c>
      <x:c r="G1332" s="179" t="n">
        <x:v>400.6000061035156</x:v>
      </x:c>
      <x:c r="H1332" s="180" t="n">
        <x:v>3726608</x:v>
      </x:c>
      <x:c r="I1332" s="177" t="str">
        <x:v>Yahoo Finance chart API</x:v>
      </x:c>
      <x:c r="J1332" s="177" t="str">
        <x:v>live</x:v>
      </x:c>
      <x:c r="K1332" s="177" t="str">
        <x:v>https://finance.yahoo.com/quote/0388.HK/history/</x:v>
      </x:c>
    </x:row>
    <x:row r="1333">
      <x:c r="A1333" s="177" t="str">
        <x:v>0388.HK</x:v>
      </x:c>
      <x:c r="B1333" s="178" t="n">
        <x:v>46226</x:v>
      </x:c>
      <x:c r="C1333" s="179" t="n">
        <x:v>403.3999938964844</x:v>
      </x:c>
      <x:c r="D1333" s="179" t="n">
        <x:v>409.20001220703125</x:v>
      </x:c>
      <x:c r="E1333" s="179" t="n">
        <x:v>401</x:v>
      </x:c>
      <x:c r="F1333" s="179" t="n">
        <x:v>406.20001220703125</x:v>
      </x:c>
      <x:c r="G1333" s="179" t="n">
        <x:v>406.20001220703125</x:v>
      </x:c>
      <x:c r="H1333" s="180" t="n">
        <x:v>6438269</x:v>
      </x:c>
      <x:c r="I1333" s="177" t="str">
        <x:v>Yahoo Finance chart API</x:v>
      </x:c>
      <x:c r="J1333" s="177" t="str">
        <x:v>live</x:v>
      </x:c>
      <x:c r="K1333" s="177" t="str">
        <x:v>https://finance.yahoo.com/quote/0388.HK/history/</x:v>
      </x:c>
    </x:row>
    <x:row r="1334">
      <x:c r="A1334" s="177" t="str">
        <x:v>0388.HK</x:v>
      </x:c>
      <x:c r="B1334" s="178" t="n">
        <x:v>46227</x:v>
      </x:c>
      <x:c r="C1334" s="179" t="n">
        <x:v>400</x:v>
      </x:c>
      <x:c r="D1334" s="179" t="n">
        <x:v>402</x:v>
      </x:c>
      <x:c r="E1334" s="179" t="n">
        <x:v>395.20001220703125</x:v>
      </x:c>
      <x:c r="F1334" s="179" t="n">
        <x:v>399</x:v>
      </x:c>
      <x:c r="G1334" s="179" t="n">
        <x:v>399</x:v>
      </x:c>
      <x:c r="H1334" s="180" t="n">
        <x:v>4436239</x:v>
      </x:c>
      <x:c r="I1334" s="177" t="str">
        <x:v>Yahoo Finance chart API</x:v>
      </x:c>
      <x:c r="J1334" s="177" t="str">
        <x:v>live</x:v>
      </x:c>
      <x:c r="K1334" s="177" t="str">
        <x:v>https://finance.yahoo.com/quote/0388.HK/history/</x:v>
      </x:c>
    </x:row>
    <x:row r="1335">
      <x:c r="A1335" s="177" t="str">
        <x:v>0388.HK</x:v>
      </x:c>
      <x:c r="B1335" s="178" t="n">
        <x:v>46230</x:v>
      </x:c>
      <x:c r="C1335" s="179" t="n">
        <x:v>397</x:v>
      </x:c>
      <x:c r="D1335" s="179" t="n">
        <x:v>403</x:v>
      </x:c>
      <x:c r="E1335" s="179" t="n">
        <x:v>395.79998779296875</x:v>
      </x:c>
      <x:c r="F1335" s="179" t="n">
        <x:v>400.3999938964844</x:v>
      </x:c>
      <x:c r="G1335" s="179" t="n">
        <x:v>400.3999938964844</x:v>
      </x:c>
      <x:c r="H1335" s="180" t="n">
        <x:v>2593252</x:v>
      </x:c>
      <x:c r="I1335" s="177" t="str">
        <x:v>Yahoo Finance chart API</x:v>
      </x:c>
      <x:c r="J1335" s="177" t="str">
        <x:v>live</x:v>
      </x:c>
      <x:c r="K1335" s="177" t="str">
        <x:v>https://finance.yahoo.com/quote/0388.HK/history/</x:v>
      </x:c>
    </x:row>
    <x:row r="1336">
      <x:c r="A1336" s="177" t="str">
        <x:v>0388.HK</x:v>
      </x:c>
      <x:c r="B1336" s="178" t="n">
        <x:v>46231</x:v>
      </x:c>
      <x:c r="C1336" s="179" t="n">
        <x:v>400.3999938964844</x:v>
      </x:c>
      <x:c r="D1336" s="179" t="n">
        <x:v>404</x:v>
      </x:c>
      <x:c r="E1336" s="179" t="n">
        <x:v>398.3999938964844</x:v>
      </x:c>
      <x:c r="F1336" s="179" t="n">
        <x:v>404</x:v>
      </x:c>
      <x:c r="G1336" s="179" t="n">
        <x:v>404</x:v>
      </x:c>
      <x:c r="H1336" s="180" t="n">
        <x:v>2861703</x:v>
      </x:c>
      <x:c r="I1336" s="177" t="str">
        <x:v>Yahoo Finance chart API</x:v>
      </x:c>
      <x:c r="J1336" s="177" t="str">
        <x:v>live</x:v>
      </x:c>
      <x:c r="K1336" s="177" t="str">
        <x:v>https://finance.yahoo.com/quote/0388.HK/history/</x:v>
      </x:c>
    </x:row>
    <x:row r="1337">
      <x:c r="A1337" s="177" t="str">
        <x:v>0388.HK</x:v>
      </x:c>
      <x:c r="B1337" s="178" t="n">
        <x:v>46232</x:v>
      </x:c>
      <x:c r="C1337" s="179" t="n">
        <x:v>405</x:v>
      </x:c>
      <x:c r="D1337" s="179" t="n">
        <x:v>408</x:v>
      </x:c>
      <x:c r="E1337" s="179" t="n">
        <x:v>404.3999938964844</x:v>
      </x:c>
      <x:c r="F1337" s="179" t="n">
        <x:v>407.79998779296875</x:v>
      </x:c>
      <x:c r="G1337" s="179" t="n">
        <x:v>407.79998779296875</x:v>
      </x:c>
      <x:c r="H1337" s="180" t="n">
        <x:v>3950245</x:v>
      </x:c>
      <x:c r="I1337" s="177" t="str">
        <x:v>Yahoo Finance chart API</x:v>
      </x:c>
      <x:c r="J1337" s="177" t="str">
        <x:v>live</x:v>
      </x:c>
      <x:c r="K1337" s="177" t="str">
        <x:v>https://finance.yahoo.com/quote/0388.HK/history/</x:v>
      </x:c>
    </x:row>
    <x:row r="1338">
      <x:c r="A1338" s="177" t="str">
        <x:v>0388.HK</x:v>
      </x:c>
      <x:c r="B1338" s="178" t="n">
        <x:v>46233</x:v>
      </x:c>
      <x:c r="C1338" s="179" t="n">
        <x:v>407.79998779296875</x:v>
      </x:c>
      <x:c r="D1338" s="179" t="n">
        <x:v>408.6000061035156</x:v>
      </x:c>
      <x:c r="E1338" s="179" t="n">
        <x:v>403.20001220703125</x:v>
      </x:c>
      <x:c r="F1338" s="179" t="n">
        <x:v>407.20001220703125</x:v>
      </x:c>
      <x:c r="G1338" s="179" t="n">
        <x:v>407.20001220703125</x:v>
      </x:c>
      <x:c r="H1338" s="180" t="n">
        <x:v>3582354</x:v>
      </x:c>
      <x:c r="I1338" s="177" t="str">
        <x:v>Yahoo Finance chart API</x:v>
      </x:c>
      <x:c r="J1338" s="177" t="str">
        <x:v>live</x:v>
      </x:c>
      <x:c r="K1338" s="177" t="str">
        <x:v>https://finance.yahoo.com/quote/0388.HK/history/</x:v>
      </x:c>
    </x:row>
    <x:row r="1339">
      <x:c r="A1339" s="177" t="str">
        <x:v>0388.HK</x:v>
      </x:c>
      <x:c r="B1339" s="178" t="n">
        <x:v>46234</x:v>
      </x:c>
      <x:c r="C1339" s="179" t="n">
        <x:v>406.79998779296875</x:v>
      </x:c>
      <x:c r="D1339" s="179" t="n">
        <x:v>409</x:v>
      </x:c>
      <x:c r="E1339" s="179" t="n">
        <x:v>403.20001220703125</x:v>
      </x:c>
      <x:c r="F1339" s="179" t="n">
        <x:v>408.6000061035156</x:v>
      </x:c>
      <x:c r="G1339" s="179" t="n">
        <x:v>408.6000061035156</x:v>
      </x:c>
      <x:c r="H1339" s="180" t="n">
        <x:v>3041787</x:v>
      </x:c>
      <x:c r="I1339" s="177" t="str">
        <x:v>Yahoo Finance chart API</x:v>
      </x:c>
      <x:c r="J1339" s="177" t="str">
        <x:v>live</x:v>
      </x:c>
      <x:c r="K1339" s="177" t="str">
        <x:v>https://finance.yahoo.com/quote/0388.HK/history/</x:v>
      </x:c>
    </x:row>
    <x:row r="1340">
      <x:c r="A1340" s="177" t="str">
        <x:v>0388.HK</x:v>
      </x:c>
      <x:c r="B1340" s="178" t="n">
        <x:v>46237</x:v>
      </x:c>
      <x:c r="C1340" s="179" t="n">
        <x:v>405.20001220703125</x:v>
      </x:c>
      <x:c r="D1340" s="179" t="n">
        <x:v>410.3999938964844</x:v>
      </x:c>
      <x:c r="E1340" s="179" t="n">
        <x:v>405.20001220703125</x:v>
      </x:c>
      <x:c r="F1340" s="179" t="n">
        <x:v>409</x:v>
      </x:c>
      <x:c r="G1340" s="179" t="n">
        <x:v>409</x:v>
      </x:c>
      <x:c r="H1340" s="180" t="n">
        <x:v>2469232</x:v>
      </x:c>
      <x:c r="I1340" s="177" t="str">
        <x:v>Yahoo Finance chart API</x:v>
      </x:c>
      <x:c r="J1340" s="177" t="str">
        <x:v>live</x:v>
      </x:c>
      <x:c r="K1340" s="177" t="str">
        <x:v>https://finance.yahoo.com/quote/0388.HK/history/</x:v>
      </x:c>
    </x:row>
    <x:row r="1341">
      <x:c r="A1341" s="177" t="str">
        <x:v>0388.HK</x:v>
      </x:c>
      <x:c r="B1341" s="178" t="n">
        <x:v>46238</x:v>
      </x:c>
      <x:c r="C1341" s="179" t="n">
        <x:v>407.79998779296875</x:v>
      </x:c>
      <x:c r="D1341" s="179" t="n">
        <x:v>411</x:v>
      </x:c>
      <x:c r="E1341" s="179" t="n">
        <x:v>406</x:v>
      </x:c>
      <x:c r="F1341" s="179" t="n">
        <x:v>408</x:v>
      </x:c>
      <x:c r="G1341" s="179" t="n">
        <x:v>408</x:v>
      </x:c>
      <x:c r="H1341" s="180" t="n">
        <x:v>3607681</x:v>
      </x:c>
      <x:c r="I1341" s="177" t="str">
        <x:v>Yahoo Finance chart API</x:v>
      </x:c>
      <x:c r="J1341" s="177" t="str">
        <x:v>live</x:v>
      </x:c>
      <x:c r="K1341" s="177" t="str">
        <x:v>https://finance.yahoo.com/quote/0388.HK/history/</x:v>
      </x:c>
    </x:row>
    <x:row r="1342">
      <x:c r="A1342" s="177" t="str">
        <x:v>0388.HK</x:v>
      </x:c>
      <x:c r="B1342" s="178" t="n">
        <x:v>46239</x:v>
      </x:c>
      <x:c r="C1342" s="179" t="n">
        <x:v>410.20001220703125</x:v>
      </x:c>
      <x:c r="D1342" s="179" t="n">
        <x:v>414.6000061035156</x:v>
      </x:c>
      <x:c r="E1342" s="179" t="n">
        <x:v>408.79998779296875</x:v>
      </x:c>
      <x:c r="F1342" s="179" t="n">
        <x:v>414.6000061035156</x:v>
      </x:c>
      <x:c r="G1342" s="179" t="n">
        <x:v>414.6000061035156</x:v>
      </x:c>
      <x:c r="H1342" s="180" t="n">
        <x:v>4877275</x:v>
      </x:c>
      <x:c r="I1342" s="177" t="str">
        <x:v>Yahoo Finance chart API</x:v>
      </x:c>
      <x:c r="J1342" s="177" t="str">
        <x:v>live</x:v>
      </x:c>
      <x:c r="K1342" s="177" t="str">
        <x:v>https://finance.yahoo.com/quote/0388.HK/history/</x:v>
      </x:c>
    </x:row>
    <x:row r="1343">
      <x:c r="A1343" s="177" t="str">
        <x:v>0388.HK</x:v>
      </x:c>
      <x:c r="B1343" s="178" t="n">
        <x:v>46240</x:v>
      </x:c>
      <x:c r="C1343" s="179" t="n">
        <x:v>409.6000061035156</x:v>
      </x:c>
      <x:c r="D1343" s="179" t="n">
        <x:v>410</x:v>
      </x:c>
      <x:c r="E1343" s="179" t="n">
        <x:v>405.6000061035156</x:v>
      </x:c>
      <x:c r="F1343" s="179" t="n">
        <x:v>410</x:v>
      </x:c>
      <x:c r="G1343" s="179" t="n">
        <x:v>410</x:v>
      </x:c>
      <x:c r="H1343" s="180" t="n">
        <x:v>4335360</x:v>
      </x:c>
      <x:c r="I1343" s="177" t="str">
        <x:v>Yahoo Finance chart API</x:v>
      </x:c>
      <x:c r="J1343" s="177" t="str">
        <x:v>live</x:v>
      </x:c>
      <x:c r="K1343" s="177" t="str">
        <x:v>https://finance.yahoo.com/quote/0388.HK/history/</x:v>
      </x:c>
    </x:row>
    <x:row r="1344">
      <x:c r="A1344" s="177" t="str">
        <x:v>0388.HK</x:v>
      </x:c>
      <x:c r="B1344" s="178" t="n">
        <x:v>46241</x:v>
      </x:c>
      <x:c r="C1344" s="179" t="n">
        <x:v>409</x:v>
      </x:c>
      <x:c r="D1344" s="179" t="n">
        <x:v>413</x:v>
      </x:c>
      <x:c r="E1344" s="179" t="n">
        <x:v>407.6000061035156</x:v>
      </x:c>
      <x:c r="F1344" s="179" t="n">
        <x:v>411.6000061035156</x:v>
      </x:c>
      <x:c r="G1344" s="179" t="n">
        <x:v>411.6000061035156</x:v>
      </x:c>
      <x:c r="H1344" s="180" t="n">
        <x:v>2834288</x:v>
      </x:c>
      <x:c r="I1344" s="177" t="str">
        <x:v>Yahoo Finance chart API</x:v>
      </x:c>
      <x:c r="J1344" s="177" t="str">
        <x:v>live</x:v>
      </x:c>
      <x:c r="K1344" s="177" t="str">
        <x:v>https://finance.yahoo.com/quote/0388.HK/history/</x:v>
      </x:c>
    </x:row>
    <x:row r="1345">
      <x:c r="A1345" s="177" t="str">
        <x:v>0388.HK</x:v>
      </x:c>
      <x:c r="B1345" s="178" t="n">
        <x:v>46244</x:v>
      </x:c>
      <x:c r="C1345" s="179" t="n">
        <x:v>414</x:v>
      </x:c>
      <x:c r="D1345" s="179" t="n">
        <x:v>416.79998779296875</x:v>
      </x:c>
      <x:c r="E1345" s="179" t="n">
        <x:v>411.79998779296875</x:v>
      </x:c>
      <x:c r="F1345" s="179" t="n">
        <x:v>416.79998779296875</x:v>
      </x:c>
      <x:c r="G1345" s="179" t="n">
        <x:v>416.79998779296875</x:v>
      </x:c>
      <x:c r="H1345" s="180" t="n">
        <x:v>4026940</x:v>
      </x:c>
      <x:c r="I1345" s="177" t="str">
        <x:v>Yahoo Finance chart API</x:v>
      </x:c>
      <x:c r="J1345" s="177" t="str">
        <x:v>live</x:v>
      </x:c>
      <x:c r="K1345" s="177" t="str">
        <x:v>https://finance.yahoo.com/quote/0388.HK/history/</x:v>
      </x:c>
    </x:row>
    <x:row r="1346">
      <x:c r="A1346" s="177" t="str">
        <x:v>0388.HK</x:v>
      </x:c>
      <x:c r="B1346" s="178" t="n">
        <x:v>46245</x:v>
      </x:c>
      <x:c r="C1346" s="179" t="n">
        <x:v>418</x:v>
      </x:c>
      <x:c r="D1346" s="179" t="n">
        <x:v>418</x:v>
      </x:c>
      <x:c r="E1346" s="179" t="n">
        <x:v>404.79998779296875</x:v>
      </x:c>
      <x:c r="F1346" s="179" t="n">
        <x:v>405.3999938964844</x:v>
      </x:c>
      <x:c r="G1346" s="179" t="n">
        <x:v>405.3999938964844</x:v>
      </x:c>
      <x:c r="H1346" s="180" t="n">
        <x:v>4385595</x:v>
      </x:c>
      <x:c r="I1346" s="177" t="str">
        <x:v>Yahoo Finance chart API</x:v>
      </x:c>
      <x:c r="J1346" s="177" t="str">
        <x:v>live</x:v>
      </x:c>
      <x:c r="K1346" s="177" t="str">
        <x:v>https://finance.yahoo.com/quote/0388.HK/history/</x:v>
      </x:c>
    </x:row>
    <x:row r="1347">
      <x:c r="A1347" s="177" t="str">
        <x:v>0388.HK</x:v>
      </x:c>
      <x:c r="B1347" s="178" t="n">
        <x:v>46246</x:v>
      </x:c>
      <x:c r="C1347" s="179" t="n">
        <x:v>405.3999938964844</x:v>
      </x:c>
      <x:c r="D1347" s="179" t="n">
        <x:v>407</x:v>
      </x:c>
      <x:c r="E1347" s="179" t="n">
        <x:v>400.6000061035156</x:v>
      </x:c>
      <x:c r="F1347" s="179" t="n">
        <x:v>406.6000061035156</x:v>
      </x:c>
      <x:c r="G1347" s="179" t="n">
        <x:v>406.6000061035156</x:v>
      </x:c>
      <x:c r="H1347" s="180" t="n">
        <x:v>2638644</x:v>
      </x:c>
      <x:c r="I1347" s="177" t="str">
        <x:v>Yahoo Finance chart API</x:v>
      </x:c>
      <x:c r="J1347" s="177" t="str">
        <x:v>live</x:v>
      </x:c>
      <x:c r="K1347" s="177" t="str">
        <x:v>https://finance.yahoo.com/quote/0388.HK/history/</x:v>
      </x:c>
    </x:row>
    <x:row r="1348">
      <x:c r="A1348" s="177" t="str">
        <x:v>0388.HK</x:v>
      </x:c>
      <x:c r="B1348" s="178" t="n">
        <x:v>46247</x:v>
      </x:c>
      <x:c r="C1348" s="179" t="n">
        <x:v>405</x:v>
      </x:c>
      <x:c r="D1348" s="179" t="n">
        <x:v>410.79998779296875</x:v>
      </x:c>
      <x:c r="E1348" s="179" t="n">
        <x:v>403</x:v>
      </x:c>
      <x:c r="F1348" s="179" t="n">
        <x:v>408.20001220703125</x:v>
      </x:c>
      <x:c r="G1348" s="179" t="n">
        <x:v>408.20001220703125</x:v>
      </x:c>
      <x:c r="H1348" s="180" t="n">
        <x:v>2959034</x:v>
      </x:c>
      <x:c r="I1348" s="177" t="str">
        <x:v>Yahoo Finance chart API</x:v>
      </x:c>
      <x:c r="J1348" s="177" t="str">
        <x:v>live</x:v>
      </x:c>
      <x:c r="K1348" s="177" t="str">
        <x:v>https://finance.yahoo.com/quote/0388.HK/history/</x:v>
      </x:c>
    </x:row>
    <x:row r="1349">
      <x:c r="A1349" s="177" t="str">
        <x:v>0388.HK</x:v>
      </x:c>
      <x:c r="B1349" s="178" t="n">
        <x:v>46248</x:v>
      </x:c>
      <x:c r="C1349" s="179" t="n">
        <x:v>403.6000061035156</x:v>
      </x:c>
      <x:c r="D1349" s="179" t="n">
        <x:v>408</x:v>
      </x:c>
      <x:c r="E1349" s="179" t="n">
        <x:v>403.6000061035156</x:v>
      </x:c>
      <x:c r="F1349" s="179" t="n">
        <x:v>406.3999938964844</x:v>
      </x:c>
      <x:c r="G1349" s="179" t="n">
        <x:v>406.3999938964844</x:v>
      </x:c>
      <x:c r="H1349" s="180" t="n">
        <x:v>2486918</x:v>
      </x:c>
      <x:c r="I1349" s="177" t="str">
        <x:v>Yahoo Finance chart API</x:v>
      </x:c>
      <x:c r="J1349" s="177" t="str">
        <x:v>live</x:v>
      </x:c>
      <x:c r="K1349" s="177" t="str">
        <x:v>https://finance.yahoo.com/quote/0388.HK/history/</x:v>
      </x:c>
    </x:row>
    <x:row r="1350">
      <x:c r="A1350" s="177" t="str">
        <x:v>0388.HK</x:v>
      </x:c>
      <x:c r="B1350" s="178" t="n">
        <x:v>46251</x:v>
      </x:c>
      <x:c r="C1350" s="179" t="n">
        <x:v>407.79998779296875</x:v>
      </x:c>
      <x:c r="D1350" s="179" t="n">
        <x:v>409.3999938964844</x:v>
      </x:c>
      <x:c r="E1350" s="179" t="n">
        <x:v>405.3999938964844</x:v>
      </x:c>
      <x:c r="F1350" s="179" t="n">
        <x:v>406.20001220703125</x:v>
      </x:c>
      <x:c r="G1350" s="179" t="n">
        <x:v>406.20001220703125</x:v>
      </x:c>
      <x:c r="H1350" s="180" t="n">
        <x:v>2259609</x:v>
      </x:c>
      <x:c r="I1350" s="177" t="str">
        <x:v>Yahoo Finance chart API</x:v>
      </x:c>
      <x:c r="J1350" s="177" t="str">
        <x:v>live</x:v>
      </x:c>
      <x:c r="K1350" s="177" t="str">
        <x:v>https://finance.yahoo.com/quote/0388.HK/history/</x:v>
      </x:c>
    </x:row>
    <x:row r="1351">
      <x:c r="A1351" s="177" t="str">
        <x:v>0388.HK</x:v>
      </x:c>
      <x:c r="B1351" s="178" t="n">
        <x:v>46252</x:v>
      </x:c>
      <x:c r="C1351" s="179" t="n">
        <x:v>405</x:v>
      </x:c>
      <x:c r="D1351" s="179" t="n">
        <x:v>405.6000061035156</x:v>
      </x:c>
      <x:c r="E1351" s="179" t="n">
        <x:v>401.6000061035156</x:v>
      </x:c>
      <x:c r="F1351" s="179" t="n">
        <x:v>405</x:v>
      </x:c>
      <x:c r="G1351" s="179" t="n">
        <x:v>405</x:v>
      </x:c>
      <x:c r="H1351" s="180" t="n">
        <x:v>2969622</x:v>
      </x:c>
      <x:c r="I1351" s="177" t="str">
        <x:v>Yahoo Finance chart API</x:v>
      </x:c>
      <x:c r="J1351" s="177" t="str">
        <x:v>live</x:v>
      </x:c>
      <x:c r="K1351" s="177" t="str">
        <x:v>https://finance.yahoo.com/quote/0388.HK/history/</x:v>
      </x:c>
    </x:row>
    <x:row r="1352">
      <x:c r="A1352" s="177" t="str">
        <x:v>0388.HK</x:v>
      </x:c>
      <x:c r="B1352" s="178" t="n">
        <x:v>46253</x:v>
      </x:c>
      <x:c r="C1352" s="179" t="n">
        <x:v>405</x:v>
      </x:c>
      <x:c r="D1352" s="179" t="n">
        <x:v>414.79998779296875</x:v>
      </x:c>
      <x:c r="E1352" s="179" t="n">
        <x:v>402.3999938964844</x:v>
      </x:c>
      <x:c r="F1352" s="179" t="n">
        <x:v>414.6000061035156</x:v>
      </x:c>
      <x:c r="G1352" s="179" t="n">
        <x:v>414.6000061035156</x:v>
      </x:c>
      <x:c r="H1352" s="180" t="n">
        <x:v>4798907</x:v>
      </x:c>
      <x:c r="I1352" s="177" t="str">
        <x:v>Yahoo Finance chart API</x:v>
      </x:c>
      <x:c r="J1352" s="177" t="str">
        <x:v>live</x:v>
      </x:c>
      <x:c r="K1352" s="177" t="str">
        <x:v>https://finance.yahoo.com/quote/0388.HK/history/</x:v>
      </x:c>
    </x:row>
    <x:row r="1353">
      <x:c r="A1353" s="177" t="str">
        <x:v>0388.HK</x:v>
      </x:c>
      <x:c r="B1353" s="178" t="n">
        <x:v>46254</x:v>
      </x:c>
      <x:c r="C1353" s="179" t="n">
        <x:v>418</x:v>
      </x:c>
      <x:c r="D1353" s="179" t="n">
        <x:v>419.79998779296875</x:v>
      </x:c>
      <x:c r="E1353" s="179" t="n">
        <x:v>413.6000061035156</x:v>
      </x:c>
      <x:c r="F1353" s="179" t="n">
        <x:v>417.79998779296875</x:v>
      </x:c>
      <x:c r="G1353" s="179" t="n">
        <x:v>417.79998779296875</x:v>
      </x:c>
      <x:c r="H1353" s="180" t="n">
        <x:v>4547450</x:v>
      </x:c>
      <x:c r="I1353" s="177" t="str">
        <x:v>Yahoo Finance chart API</x:v>
      </x:c>
      <x:c r="J1353" s="177" t="str">
        <x:v>live</x:v>
      </x:c>
      <x:c r="K1353" s="177" t="str">
        <x:v>https://finance.yahoo.com/quote/0388.HK/history/</x:v>
      </x:c>
    </x:row>
    <x:row r="1354">
      <x:c r="A1354" s="177" t="str">
        <x:v>0388.HK</x:v>
      </x:c>
      <x:c r="B1354" s="178" t="n">
        <x:v>46255</x:v>
      </x:c>
      <x:c r="C1354" s="179" t="n">
        <x:v>418</x:v>
      </x:c>
      <x:c r="D1354" s="179" t="n">
        <x:v>423</x:v>
      </x:c>
      <x:c r="E1354" s="179" t="n">
        <x:v>417</x:v>
      </x:c>
      <x:c r="F1354" s="179" t="n">
        <x:v>421</x:v>
      </x:c>
      <x:c r="G1354" s="179" t="n">
        <x:v>421</x:v>
      </x:c>
      <x:c r="H1354" s="180" t="n">
        <x:v>5219503</x:v>
      </x:c>
      <x:c r="I1354" s="177" t="str">
        <x:v>Yahoo Finance chart API</x:v>
      </x:c>
      <x:c r="J1354" s="177" t="str">
        <x:v>live</x:v>
      </x:c>
      <x:c r="K1354" s="177" t="str">
        <x:v>https://finance.yahoo.com/quote/0388.HK/history/</x:v>
      </x:c>
    </x:row>
    <x:row r="1355">
      <x:c r="A1355" s="177" t="str">
        <x:v>0388.HK</x:v>
      </x:c>
      <x:c r="B1355" s="178" t="n">
        <x:v>46258</x:v>
      </x:c>
      <x:c r="C1355" s="179" t="n">
        <x:v>420.20001220703125</x:v>
      </x:c>
      <x:c r="D1355" s="179" t="n">
        <x:v>421.20001220703125</x:v>
      </x:c>
      <x:c r="E1355" s="179" t="n">
        <x:v>415.79998779296875</x:v>
      </x:c>
      <x:c r="F1355" s="179" t="n">
        <x:v>417.79998779296875</x:v>
      </x:c>
      <x:c r="G1355" s="179" t="n">
        <x:v>417.79998779296875</x:v>
      </x:c>
      <x:c r="H1355" s="180" t="n">
        <x:v>3530752</x:v>
      </x:c>
      <x:c r="I1355" s="177" t="str">
        <x:v>Yahoo Finance chart API</x:v>
      </x:c>
      <x:c r="J1355" s="177" t="str">
        <x:v>live</x:v>
      </x:c>
      <x:c r="K1355" s="177" t="str">
        <x:v>https://finance.yahoo.com/quote/0388.HK/history/</x:v>
      </x:c>
    </x:row>
    <x:row r="1356">
      <x:c r="A1356" s="177" t="str">
        <x:v>0388.HK</x:v>
      </x:c>
      <x:c r="B1356" s="178" t="n">
        <x:v>46259</x:v>
      </x:c>
      <x:c r="C1356" s="179" t="n">
        <x:v>418.20001220703125</x:v>
      </x:c>
      <x:c r="D1356" s="179" t="n">
        <x:v>420.3999938964844</x:v>
      </x:c>
      <x:c r="E1356" s="179" t="n">
        <x:v>415.6000061035156</x:v>
      </x:c>
      <x:c r="F1356" s="179" t="n">
        <x:v>417.79998779296875</x:v>
      </x:c>
      <x:c r="G1356" s="179" t="n">
        <x:v>417.79998779296875</x:v>
      </x:c>
      <x:c r="H1356" s="180" t="n">
        <x:v>1823637</x:v>
      </x:c>
      <x:c r="I1356" s="177" t="str">
        <x:v>Yahoo Finance chart API</x:v>
      </x:c>
      <x:c r="J1356" s="177" t="str">
        <x:v>live</x:v>
      </x:c>
      <x:c r="K1356" s="177" t="str">
        <x:v>https://finance.yahoo.com/quote/0388.HK/history/</x:v>
      </x:c>
    </x:row>
    <x:row r="1357">
      <x:c r="A1357" s="177" t="str">
        <x:v>0388.HK</x:v>
      </x:c>
      <x:c r="B1357" s="178" t="n">
        <x:v>46260</x:v>
      </x:c>
      <x:c r="C1357" s="179" t="n">
        <x:v>417.79998779296875</x:v>
      </x:c>
      <x:c r="D1357" s="179" t="n">
        <x:v>422.6000061035156</x:v>
      </x:c>
      <x:c r="E1357" s="179" t="n">
        <x:v>417.79998779296875</x:v>
      </x:c>
      <x:c r="F1357" s="179" t="n">
        <x:v>420.79998779296875</x:v>
      </x:c>
      <x:c r="G1357" s="179" t="n">
        <x:v>420.79998779296875</x:v>
      </x:c>
      <x:c r="H1357" s="180" t="n">
        <x:v>3308530</x:v>
      </x:c>
      <x:c r="I1357" s="177" t="str">
        <x:v>Yahoo Finance chart API</x:v>
      </x:c>
      <x:c r="J1357" s="177" t="str">
        <x:v>live</x:v>
      </x:c>
      <x:c r="K1357" s="177" t="str">
        <x:v>https://finance.yahoo.com/quote/0388.HK/history/</x:v>
      </x:c>
    </x:row>
    <x:row r="1358">
      <x:c r="A1358" s="177" t="str">
        <x:v>0388.HK</x:v>
      </x:c>
      <x:c r="B1358" s="178" t="n">
        <x:v>46261</x:v>
      </x:c>
      <x:c r="C1358" s="179" t="n">
        <x:v>417.79998779296875</x:v>
      </x:c>
      <x:c r="D1358" s="179" t="n">
        <x:v>422.3999938964844</x:v>
      </x:c>
      <x:c r="E1358" s="179" t="n">
        <x:v>417.79998779296875</x:v>
      </x:c>
      <x:c r="F1358" s="179" t="n">
        <x:v>415</x:v>
      </x:c>
      <x:c r="G1358" s="179" t="n">
        <x:v>415</x:v>
      </x:c>
      <x:c r="H1358" s="180" t="n">
        <x:v>3289330</x:v>
      </x:c>
      <x:c r="I1358" s="177" t="str">
        <x:v>Yahoo Finance chart API</x:v>
      </x:c>
      <x:c r="J1358" s="177" t="str">
        <x:v>live</x:v>
      </x:c>
      <x:c r="K1358" s="177" t="str">
        <x:v>https://finance.yahoo.com/quote/0388.HK/history/</x:v>
      </x:c>
    </x:row>
    <x:row r="1359">
      <x:c r="A1359" s="177" t="str">
        <x:v>515880.SH</x:v>
      </x:c>
      <x:c r="B1359" s="178" t="n">
        <x:v>46188</x:v>
      </x:c>
      <x:c r="C1359" s="179" t="n">
        <x:v>0.801</x:v>
      </x:c>
      <x:c r="D1359" s="179" t="n">
        <x:v>0.848</x:v>
      </x:c>
      <x:c r="E1359" s="179" t="n">
        <x:v>0.781</x:v>
      </x:c>
      <x:c r="F1359" s="179" t="n">
        <x:v>0.845</x:v>
      </x:c>
      <x:c r="G1359" s="179" t="n">
        <x:v>0.845</x:v>
      </x:c>
      <x:c r="H1359" s="180" t="n">
        <x:v>38744952</x:v>
      </x:c>
      <x:c r="I1359" s="177" t="str">
        <x:v>AKShare fallback: tencent_fqkline</x:v>
      </x:c>
      <x:c r="J1359" s="177" t="str">
        <x:v>live</x:v>
      </x:c>
      <x:c r="K1359" s="177" t="str">
        <x:v>https://akshare.akfamily.xyz/</x:v>
      </x:c>
    </x:row>
    <x:row r="1360">
      <x:c r="A1360" s="177" t="str">
        <x:v>515880.SH</x:v>
      </x:c>
      <x:c r="B1360" s="178" t="n">
        <x:v>46189</x:v>
      </x:c>
      <x:c r="C1360" s="179" t="n">
        <x:v>0.846</x:v>
      </x:c>
      <x:c r="D1360" s="179" t="n">
        <x:v>0.875</x:v>
      </x:c>
      <x:c r="E1360" s="179" t="n">
        <x:v>0.844</x:v>
      </x:c>
      <x:c r="F1360" s="179" t="n">
        <x:v>0.865</x:v>
      </x:c>
      <x:c r="G1360" s="179" t="n">
        <x:v>0.865</x:v>
      </x:c>
      <x:c r="H1360" s="180" t="n">
        <x:v>30484283</x:v>
      </x:c>
      <x:c r="I1360" s="177" t="str">
        <x:v>AKShare fallback: tencent_fqkline</x:v>
      </x:c>
      <x:c r="J1360" s="177" t="str">
        <x:v>live</x:v>
      </x:c>
      <x:c r="K1360" s="177" t="str">
        <x:v>https://akshare.akfamily.xyz/</x:v>
      </x:c>
    </x:row>
    <x:row r="1361">
      <x:c r="A1361" s="177" t="str">
        <x:v>515880.SH</x:v>
      </x:c>
      <x:c r="B1361" s="178" t="n">
        <x:v>46190</x:v>
      </x:c>
      <x:c r="C1361" s="179" t="n">
        <x:v>0.851</x:v>
      </x:c>
      <x:c r="D1361" s="179" t="n">
        <x:v>0.88</x:v>
      </x:c>
      <x:c r="E1361" s="179" t="n">
        <x:v>0.851</x:v>
      </x:c>
      <x:c r="F1361" s="179" t="n">
        <x:v>0.879</x:v>
      </x:c>
      <x:c r="G1361" s="179" t="n">
        <x:v>0.879</x:v>
      </x:c>
      <x:c r="H1361" s="180" t="n">
        <x:v>30267967</x:v>
      </x:c>
      <x:c r="I1361" s="177" t="str">
        <x:v>AKShare fallback: tencent_fqkline</x:v>
      </x:c>
      <x:c r="J1361" s="177" t="str">
        <x:v>live</x:v>
      </x:c>
      <x:c r="K1361" s="177" t="str">
        <x:v>https://akshare.akfamily.xyz/</x:v>
      </x:c>
    </x:row>
    <x:row r="1362">
      <x:c r="A1362" s="177" t="str">
        <x:v>515880.SH</x:v>
      </x:c>
      <x:c r="B1362" s="178" t="n">
        <x:v>46191</x:v>
      </x:c>
      <x:c r="C1362" s="179" t="n">
        <x:v>0.872</x:v>
      </x:c>
      <x:c r="D1362" s="179" t="n">
        <x:v>0.918</x:v>
      </x:c>
      <x:c r="E1362" s="179" t="n">
        <x:v>0.87</x:v>
      </x:c>
      <x:c r="F1362" s="179" t="n">
        <x:v>0.911</x:v>
      </x:c>
      <x:c r="G1362" s="179" t="n">
        <x:v>0.911</x:v>
      </x:c>
      <x:c r="H1362" s="180" t="n">
        <x:v>24022580</x:v>
      </x:c>
      <x:c r="I1362" s="177" t="str">
        <x:v>AKShare fallback: tencent_fqkline</x:v>
      </x:c>
      <x:c r="J1362" s="177" t="str">
        <x:v>live</x:v>
      </x:c>
      <x:c r="K1362" s="177" t="str">
        <x:v>https://akshare.akfamily.xyz/</x:v>
      </x:c>
    </x:row>
    <x:row r="1363">
      <x:c r="A1363" s="177" t="str">
        <x:v>515880.SH</x:v>
      </x:c>
      <x:c r="B1363" s="178" t="n">
        <x:v>46195</x:v>
      </x:c>
      <x:c r="C1363" s="179" t="n">
        <x:v>0.92</x:v>
      </x:c>
      <x:c r="D1363" s="179" t="n">
        <x:v>0.937</x:v>
      </x:c>
      <x:c r="E1363" s="179" t="n">
        <x:v>0.896</x:v>
      </x:c>
      <x:c r="F1363" s="179" t="n">
        <x:v>0.93</x:v>
      </x:c>
      <x:c r="G1363" s="179" t="n">
        <x:v>0.93</x:v>
      </x:c>
      <x:c r="H1363" s="180" t="n">
        <x:v>29113272</x:v>
      </x:c>
      <x:c r="I1363" s="177" t="str">
        <x:v>AKShare fallback: tencent_fqkline</x:v>
      </x:c>
      <x:c r="J1363" s="177" t="str">
        <x:v>live</x:v>
      </x:c>
      <x:c r="K1363" s="177" t="str">
        <x:v>https://akshare.akfamily.xyz/</x:v>
      </x:c>
    </x:row>
    <x:row r="1364">
      <x:c r="A1364" s="177" t="str">
        <x:v>515880.SH</x:v>
      </x:c>
      <x:c r="B1364" s="178" t="n">
        <x:v>46196</x:v>
      </x:c>
      <x:c r="C1364" s="179" t="n">
        <x:v>0.923</x:v>
      </x:c>
      <x:c r="D1364" s="179" t="n">
        <x:v>0.929</x:v>
      </x:c>
      <x:c r="E1364" s="179" t="n">
        <x:v>0.887</x:v>
      </x:c>
      <x:c r="F1364" s="179" t="n">
        <x:v>0.897</x:v>
      </x:c>
      <x:c r="G1364" s="179" t="n">
        <x:v>0.897</x:v>
      </x:c>
      <x:c r="H1364" s="180" t="n">
        <x:v>35646614</x:v>
      </x:c>
      <x:c r="I1364" s="177" t="str">
        <x:v>AKShare fallback: tencent_fqkline</x:v>
      </x:c>
      <x:c r="J1364" s="177" t="str">
        <x:v>live</x:v>
      </x:c>
      <x:c r="K1364" s="177" t="str">
        <x:v>https://akshare.akfamily.xyz/</x:v>
      </x:c>
    </x:row>
    <x:row r="1365">
      <x:c r="A1365" s="177" t="str">
        <x:v>515880.SH</x:v>
      </x:c>
      <x:c r="B1365" s="178" t="n">
        <x:v>46197</x:v>
      </x:c>
      <x:c r="C1365" s="179" t="n">
        <x:v>0.889</x:v>
      </x:c>
      <x:c r="D1365" s="179" t="n">
        <x:v>0.917</x:v>
      </x:c>
      <x:c r="E1365" s="179" t="n">
        <x:v>0.889</x:v>
      </x:c>
      <x:c r="F1365" s="179" t="n">
        <x:v>0.914</x:v>
      </x:c>
      <x:c r="G1365" s="179" t="n">
        <x:v>0.914</x:v>
      </x:c>
      <x:c r="H1365" s="180" t="n">
        <x:v>28246493</x:v>
      </x:c>
      <x:c r="I1365" s="177" t="str">
        <x:v>AKShare fallback: tencent_fqkline</x:v>
      </x:c>
      <x:c r="J1365" s="177" t="str">
        <x:v>live</x:v>
      </x:c>
      <x:c r="K1365" s="177" t="str">
        <x:v>https://akshare.akfamily.xyz/</x:v>
      </x:c>
    </x:row>
    <x:row r="1366">
      <x:c r="A1366" s="177" t="str">
        <x:v>515880.SH</x:v>
      </x:c>
      <x:c r="B1366" s="178" t="n">
        <x:v>46198</x:v>
      </x:c>
      <x:c r="C1366" s="179" t="n">
        <x:v>0.922</x:v>
      </x:c>
      <x:c r="D1366" s="179" t="n">
        <x:v>0.944</x:v>
      </x:c>
      <x:c r="E1366" s="179" t="n">
        <x:v>0.903</x:v>
      </x:c>
      <x:c r="F1366" s="179" t="n">
        <x:v>0.942</x:v>
      </x:c>
      <x:c r="G1366" s="179" t="n">
        <x:v>0.942</x:v>
      </x:c>
      <x:c r="H1366" s="180" t="n">
        <x:v>35806995</x:v>
      </x:c>
      <x:c r="I1366" s="177" t="str">
        <x:v>AKShare fallback: tencent_fqkline</x:v>
      </x:c>
      <x:c r="J1366" s="177" t="str">
        <x:v>live</x:v>
      </x:c>
      <x:c r="K1366" s="177" t="str">
        <x:v>https://akshare.akfamily.xyz/</x:v>
      </x:c>
    </x:row>
    <x:row r="1367">
      <x:c r="A1367" s="177" t="str">
        <x:v>515880.SH</x:v>
      </x:c>
      <x:c r="B1367" s="178" t="n">
        <x:v>46199</x:v>
      </x:c>
      <x:c r="C1367" s="179" t="n">
        <x:v>0.923</x:v>
      </x:c>
      <x:c r="D1367" s="179" t="n">
        <x:v>0.925</x:v>
      </x:c>
      <x:c r="E1367" s="179" t="n">
        <x:v>0.871</x:v>
      </x:c>
      <x:c r="F1367" s="179" t="n">
        <x:v>0.879</x:v>
      </x:c>
      <x:c r="G1367" s="179" t="n">
        <x:v>0.879</x:v>
      </x:c>
      <x:c r="H1367" s="180" t="n">
        <x:v>57105090</x:v>
      </x:c>
      <x:c r="I1367" s="177" t="str">
        <x:v>AKShare fallback: tencent_fqkline</x:v>
      </x:c>
      <x:c r="J1367" s="177" t="str">
        <x:v>live</x:v>
      </x:c>
      <x:c r="K1367" s="177" t="str">
        <x:v>https://akshare.akfamily.xyz/</x:v>
      </x:c>
    </x:row>
    <x:row r="1368">
      <x:c r="A1368" s="177" t="str">
        <x:v>515880.SH</x:v>
      </x:c>
      <x:c r="B1368" s="178" t="n">
        <x:v>46202</x:v>
      </x:c>
      <x:c r="C1368" s="179" t="n">
        <x:v>0.869</x:v>
      </x:c>
      <x:c r="D1368" s="179" t="n">
        <x:v>0.89</x:v>
      </x:c>
      <x:c r="E1368" s="179" t="n">
        <x:v>0.827</x:v>
      </x:c>
      <x:c r="F1368" s="179" t="n">
        <x:v>0.858</x:v>
      </x:c>
      <x:c r="G1368" s="179" t="n">
        <x:v>0.858</x:v>
      </x:c>
      <x:c r="H1368" s="180" t="n">
        <x:v>48273780</x:v>
      </x:c>
      <x:c r="I1368" s="177" t="str">
        <x:v>AKShare fallback: tencent_fqkline</x:v>
      </x:c>
      <x:c r="J1368" s="177" t="str">
        <x:v>live</x:v>
      </x:c>
      <x:c r="K1368" s="177" t="str">
        <x:v>https://akshare.akfamily.xyz/</x:v>
      </x:c>
    </x:row>
    <x:row r="1369">
      <x:c r="A1369" s="177" t="str">
        <x:v>515880.SH</x:v>
      </x:c>
      <x:c r="B1369" s="178" t="n">
        <x:v>46203</x:v>
      </x:c>
      <x:c r="C1369" s="179" t="n">
        <x:v>0.865</x:v>
      </x:c>
      <x:c r="D1369" s="179" t="n">
        <x:v>0.906</x:v>
      </x:c>
      <x:c r="E1369" s="179" t="n">
        <x:v>0.857</x:v>
      </x:c>
      <x:c r="F1369" s="179" t="n">
        <x:v>0.898</x:v>
      </x:c>
      <x:c r="G1369" s="179" t="n">
        <x:v>0.898</x:v>
      </x:c>
      <x:c r="H1369" s="180" t="n">
        <x:v>37038486</x:v>
      </x:c>
      <x:c r="I1369" s="177" t="str">
        <x:v>AKShare fallback: tencent_fqkline</x:v>
      </x:c>
      <x:c r="J1369" s="177" t="str">
        <x:v>live</x:v>
      </x:c>
      <x:c r="K1369" s="177" t="str">
        <x:v>https://akshare.akfamily.xyz/</x:v>
      </x:c>
    </x:row>
    <x:row r="1370">
      <x:c r="A1370" s="177" t="str">
        <x:v>515880.SH</x:v>
      </x:c>
      <x:c r="B1370" s="178" t="n">
        <x:v>46204</x:v>
      </x:c>
      <x:c r="C1370" s="179" t="n">
        <x:v>0.898</x:v>
      </x:c>
      <x:c r="D1370" s="179" t="n">
        <x:v>0.909</x:v>
      </x:c>
      <x:c r="E1370" s="179" t="n">
        <x:v>0.847</x:v>
      </x:c>
      <x:c r="F1370" s="179" t="n">
        <x:v>0.859</x:v>
      </x:c>
      <x:c r="G1370" s="179" t="n">
        <x:v>0.859</x:v>
      </x:c>
      <x:c r="H1370" s="180" t="n">
        <x:v>47573276</x:v>
      </x:c>
      <x:c r="I1370" s="177" t="str">
        <x:v>AKShare fallback: tencent_fqkline</x:v>
      </x:c>
      <x:c r="J1370" s="177" t="str">
        <x:v>live</x:v>
      </x:c>
      <x:c r="K1370" s="177" t="str">
        <x:v>https://akshare.akfamily.xyz/</x:v>
      </x:c>
    </x:row>
    <x:row r="1371">
      <x:c r="A1371" s="177" t="str">
        <x:v>515880.SH</x:v>
      </x:c>
      <x:c r="B1371" s="178" t="n">
        <x:v>46205</x:v>
      </x:c>
      <x:c r="C1371" s="179" t="n">
        <x:v>0.825</x:v>
      </x:c>
      <x:c r="D1371" s="179" t="n">
        <x:v>0.83</x:v>
      </x:c>
      <x:c r="E1371" s="179" t="n">
        <x:v>0.781</x:v>
      </x:c>
      <x:c r="F1371" s="179" t="n">
        <x:v>0.788</x:v>
      </x:c>
      <x:c r="G1371" s="179" t="n">
        <x:v>0.788</x:v>
      </x:c>
      <x:c r="H1371" s="180" t="n">
        <x:v>49106812</x:v>
      </x:c>
      <x:c r="I1371" s="177" t="str">
        <x:v>AKShare fallback: tencent_fqkline</x:v>
      </x:c>
      <x:c r="J1371" s="177" t="str">
        <x:v>live</x:v>
      </x:c>
      <x:c r="K1371" s="177" t="str">
        <x:v>https://akshare.akfamily.xyz/</x:v>
      </x:c>
    </x:row>
    <x:row r="1372">
      <x:c r="A1372" s="177" t="str">
        <x:v>515880.SH</x:v>
      </x:c>
      <x:c r="B1372" s="178" t="n">
        <x:v>46206</x:v>
      </x:c>
      <x:c r="C1372" s="179" t="n">
        <x:v>0.78</x:v>
      </x:c>
      <x:c r="D1372" s="179" t="n">
        <x:v>0.817</x:v>
      </x:c>
      <x:c r="E1372" s="179" t="n">
        <x:v>0.78</x:v>
      </x:c>
      <x:c r="F1372" s="179" t="n">
        <x:v>0.79</x:v>
      </x:c>
      <x:c r="G1372" s="179" t="n">
        <x:v>0.79</x:v>
      </x:c>
      <x:c r="H1372" s="180" t="n">
        <x:v>35660164</x:v>
      </x:c>
      <x:c r="I1372" s="177" t="str">
        <x:v>AKShare fallback: tencent_fqkline</x:v>
      </x:c>
      <x:c r="J1372" s="177" t="str">
        <x:v>live</x:v>
      </x:c>
      <x:c r="K1372" s="177" t="str">
        <x:v>https://akshare.akfamily.xyz/</x:v>
      </x:c>
    </x:row>
    <x:row r="1373">
      <x:c r="A1373" s="177" t="str">
        <x:v>515880.SH</x:v>
      </x:c>
      <x:c r="B1373" s="178" t="n">
        <x:v>46209</x:v>
      </x:c>
      <x:c r="C1373" s="179" t="n">
        <x:v>0.798</x:v>
      </x:c>
      <x:c r="D1373" s="179" t="n">
        <x:v>0.8</x:v>
      </x:c>
      <x:c r="E1373" s="179" t="n">
        <x:v>0.743</x:v>
      </x:c>
      <x:c r="F1373" s="179" t="n">
        <x:v>0.757</x:v>
      </x:c>
      <x:c r="G1373" s="179" t="n">
        <x:v>0.757</x:v>
      </x:c>
      <x:c r="H1373" s="180" t="n">
        <x:v>70680733</x:v>
      </x:c>
      <x:c r="I1373" s="177" t="str">
        <x:v>AKShare fallback: tencent_fqkline</x:v>
      </x:c>
      <x:c r="J1373" s="177" t="str">
        <x:v>live</x:v>
      </x:c>
      <x:c r="K1373" s="177" t="str">
        <x:v>https://akshare.akfamily.xyz/</x:v>
      </x:c>
    </x:row>
    <x:row r="1374">
      <x:c r="A1374" s="177" t="str">
        <x:v>515880.SH</x:v>
      </x:c>
      <x:c r="B1374" s="178" t="n">
        <x:v>46210</x:v>
      </x:c>
      <x:c r="C1374" s="179" t="n">
        <x:v>0.75</x:v>
      </x:c>
      <x:c r="D1374" s="179" t="n">
        <x:v>0.773</x:v>
      </x:c>
      <x:c r="E1374" s="179" t="n">
        <x:v>0.742</x:v>
      </x:c>
      <x:c r="F1374" s="179" t="n">
        <x:v>0.761</x:v>
      </x:c>
      <x:c r="G1374" s="179" t="n">
        <x:v>0.761</x:v>
      </x:c>
      <x:c r="H1374" s="180" t="n">
        <x:v>70181991</x:v>
      </x:c>
      <x:c r="I1374" s="177" t="str">
        <x:v>AKShare fallback: tencent_fqkline</x:v>
      </x:c>
      <x:c r="J1374" s="177" t="str">
        <x:v>live</x:v>
      </x:c>
      <x:c r="K1374" s="177" t="str">
        <x:v>https://akshare.akfamily.xyz/</x:v>
      </x:c>
    </x:row>
    <x:row r="1375">
      <x:c r="A1375" s="177" t="str">
        <x:v>515880.SH</x:v>
      </x:c>
      <x:c r="B1375" s="178" t="n">
        <x:v>46211</x:v>
      </x:c>
      <x:c r="C1375" s="179" t="n">
        <x:v>0.769</x:v>
      </x:c>
      <x:c r="D1375" s="179" t="n">
        <x:v>0.785</x:v>
      </x:c>
      <x:c r="E1375" s="179" t="n">
        <x:v>0.747</x:v>
      </x:c>
      <x:c r="F1375" s="179" t="n">
        <x:v>0.757</x:v>
      </x:c>
      <x:c r="G1375" s="179" t="n">
        <x:v>0.757</x:v>
      </x:c>
      <x:c r="H1375" s="180" t="n">
        <x:v>62745983</x:v>
      </x:c>
      <x:c r="I1375" s="177" t="str">
        <x:v>AKShare fallback: tencent_fqkline</x:v>
      </x:c>
      <x:c r="J1375" s="177" t="str">
        <x:v>live</x:v>
      </x:c>
      <x:c r="K1375" s="177" t="str">
        <x:v>https://akshare.akfamily.xyz/</x:v>
      </x:c>
    </x:row>
    <x:row r="1376">
      <x:c r="A1376" s="177" t="str">
        <x:v>515880.SH</x:v>
      </x:c>
      <x:c r="B1376" s="178" t="n">
        <x:v>46212</x:v>
      </x:c>
      <x:c r="C1376" s="179" t="n">
        <x:v>0.768</x:v>
      </x:c>
      <x:c r="D1376" s="179" t="n">
        <x:v>0.807</x:v>
      </x:c>
      <x:c r="E1376" s="179" t="n">
        <x:v>0.75</x:v>
      </x:c>
      <x:c r="F1376" s="179" t="n">
        <x:v>0.807</x:v>
      </x:c>
      <x:c r="G1376" s="179" t="n">
        <x:v>0.807</x:v>
      </x:c>
      <x:c r="H1376" s="180" t="n">
        <x:v>91328309</x:v>
      </x:c>
      <x:c r="I1376" s="177" t="str">
        <x:v>AKShare fallback: tencent_fqkline</x:v>
      </x:c>
      <x:c r="J1376" s="177" t="str">
        <x:v>live</x:v>
      </x:c>
      <x:c r="K1376" s="177" t="str">
        <x:v>https://akshare.akfamily.xyz/</x:v>
      </x:c>
    </x:row>
    <x:row r="1377">
      <x:c r="A1377" s="177" t="str">
        <x:v>515880.SH</x:v>
      </x:c>
      <x:c r="B1377" s="178" t="n">
        <x:v>46213</x:v>
      </x:c>
      <x:c r="C1377" s="179" t="n">
        <x:v>0.815</x:v>
      </x:c>
      <x:c r="D1377" s="179" t="n">
        <x:v>0.828</x:v>
      </x:c>
      <x:c r="E1377" s="179" t="n">
        <x:v>0.778</x:v>
      </x:c>
      <x:c r="F1377" s="179" t="n">
        <x:v>0.779</x:v>
      </x:c>
      <x:c r="G1377" s="179" t="n">
        <x:v>0.779</x:v>
      </x:c>
      <x:c r="H1377" s="180" t="n">
        <x:v>77459821</x:v>
      </x:c>
      <x:c r="I1377" s="177" t="str">
        <x:v>AKShare fallback: tencent_fqkline</x:v>
      </x:c>
      <x:c r="J1377" s="177" t="str">
        <x:v>live</x:v>
      </x:c>
      <x:c r="K1377" s="177" t="str">
        <x:v>https://akshare.akfamily.xyz/</x:v>
      </x:c>
    </x:row>
    <x:row r="1378">
      <x:c r="A1378" s="177" t="str">
        <x:v>515880.SH</x:v>
      </x:c>
      <x:c r="B1378" s="178" t="n">
        <x:v>46216</x:v>
      </x:c>
      <x:c r="C1378" s="179" t="n">
        <x:v>0.761</x:v>
      </x:c>
      <x:c r="D1378" s="179" t="n">
        <x:v>0.783</x:v>
      </x:c>
      <x:c r="E1378" s="179" t="n">
        <x:v>0.731</x:v>
      </x:c>
      <x:c r="F1378" s="179" t="n">
        <x:v>0.738</x:v>
      </x:c>
      <x:c r="G1378" s="179" t="n">
        <x:v>0.738</x:v>
      </x:c>
      <x:c r="H1378" s="180" t="n">
        <x:v>53432032</x:v>
      </x:c>
      <x:c r="I1378" s="177" t="str">
        <x:v>AKShare fallback: tencent_fqkline</x:v>
      </x:c>
      <x:c r="J1378" s="177" t="str">
        <x:v>live</x:v>
      </x:c>
      <x:c r="K1378" s="177" t="str">
        <x:v>https://akshare.akfamily.xyz/</x:v>
      </x:c>
    </x:row>
    <x:row r="1379">
      <x:c r="A1379" s="177" t="str">
        <x:v>515880.SH</x:v>
      </x:c>
      <x:c r="B1379" s="178" t="n">
        <x:v>46217</x:v>
      </x:c>
      <x:c r="C1379" s="179" t="n">
        <x:v>0.741</x:v>
      </x:c>
      <x:c r="D1379" s="179" t="n">
        <x:v>0.78</x:v>
      </x:c>
      <x:c r="E1379" s="179" t="n">
        <x:v>0.727</x:v>
      </x:c>
      <x:c r="F1379" s="179" t="n">
        <x:v>0.78</x:v>
      </x:c>
      <x:c r="G1379" s="179" t="n">
        <x:v>0.78</x:v>
      </x:c>
      <x:c r="H1379" s="180" t="n">
        <x:v>88171485</x:v>
      </x:c>
      <x:c r="I1379" s="177" t="str">
        <x:v>AKShare fallback: tencent_fqkline</x:v>
      </x:c>
      <x:c r="J1379" s="177" t="str">
        <x:v>live</x:v>
      </x:c>
      <x:c r="K1379" s="177" t="str">
        <x:v>https://akshare.akfamily.xyz/</x:v>
      </x:c>
    </x:row>
    <x:row r="1380">
      <x:c r="A1380" s="177" t="str">
        <x:v>515880.SH</x:v>
      </x:c>
      <x:c r="B1380" s="178" t="n">
        <x:v>46218</x:v>
      </x:c>
      <x:c r="C1380" s="179" t="n">
        <x:v>0.78</x:v>
      </x:c>
      <x:c r="D1380" s="179" t="n">
        <x:v>0.791</x:v>
      </x:c>
      <x:c r="E1380" s="179" t="n">
        <x:v>0.756</x:v>
      </x:c>
      <x:c r="F1380" s="179" t="n">
        <x:v>0.759</x:v>
      </x:c>
      <x:c r="G1380" s="179" t="n">
        <x:v>0.759</x:v>
      </x:c>
      <x:c r="H1380" s="180" t="n">
        <x:v>63058827</x:v>
      </x:c>
      <x:c r="I1380" s="177" t="str">
        <x:v>AKShare fallback: tencent_fqkline</x:v>
      </x:c>
      <x:c r="J1380" s="177" t="str">
        <x:v>live</x:v>
      </x:c>
      <x:c r="K1380" s="177" t="str">
        <x:v>https://akshare.akfamily.xyz/</x:v>
      </x:c>
    </x:row>
    <x:row r="1381">
      <x:c r="A1381" s="177" t="str">
        <x:v>515880.SH</x:v>
      </x:c>
      <x:c r="B1381" s="178" t="n">
        <x:v>46219</x:v>
      </x:c>
      <x:c r="C1381" s="179" t="n">
        <x:v>0.736</x:v>
      </x:c>
      <x:c r="D1381" s="179" t="n">
        <x:v>0.763</x:v>
      </x:c>
      <x:c r="E1381" s="179" t="n">
        <x:v>0.723</x:v>
      </x:c>
      <x:c r="F1381" s="179" t="n">
        <x:v>0.732</x:v>
      </x:c>
      <x:c r="G1381" s="179" t="n">
        <x:v>0.732</x:v>
      </x:c>
      <x:c r="H1381" s="180" t="n">
        <x:v>74391449</x:v>
      </x:c>
      <x:c r="I1381" s="177" t="str">
        <x:v>AKShare fallback: tencent_fqkline</x:v>
      </x:c>
      <x:c r="J1381" s="177" t="str">
        <x:v>live</x:v>
      </x:c>
      <x:c r="K1381" s="177" t="str">
        <x:v>https://akshare.akfamily.xyz/</x:v>
      </x:c>
    </x:row>
    <x:row r="1382">
      <x:c r="A1382" s="177" t="str">
        <x:v>515880.SH</x:v>
      </x:c>
      <x:c r="B1382" s="178" t="n">
        <x:v>46220</x:v>
      </x:c>
      <x:c r="C1382" s="179" t="n">
        <x:v>0.716</x:v>
      </x:c>
      <x:c r="D1382" s="179" t="n">
        <x:v>0.716</x:v>
      </x:c>
      <x:c r="E1382" s="179" t="n">
        <x:v>0.659</x:v>
      </x:c>
      <x:c r="F1382" s="179" t="n">
        <x:v>0.659</x:v>
      </x:c>
      <x:c r="G1382" s="179" t="n">
        <x:v>0.659</x:v>
      </x:c>
      <x:c r="H1382" s="180" t="n">
        <x:v>106197034</x:v>
      </x:c>
      <x:c r="I1382" s="177" t="str">
        <x:v>AKShare fallback: tencent_fqkline</x:v>
      </x:c>
      <x:c r="J1382" s="177" t="str">
        <x:v>live</x:v>
      </x:c>
      <x:c r="K1382" s="177" t="str">
        <x:v>https://akshare.akfamily.xyz/</x:v>
      </x:c>
    </x:row>
    <x:row r="1383">
      <x:c r="A1383" s="177" t="str">
        <x:v>515880.SH</x:v>
      </x:c>
      <x:c r="B1383" s="178" t="n">
        <x:v>46223</x:v>
      </x:c>
      <x:c r="C1383" s="179" t="n">
        <x:v>0.674</x:v>
      </x:c>
      <x:c r="D1383" s="179" t="n">
        <x:v>0.687</x:v>
      </x:c>
      <x:c r="E1383" s="179" t="n">
        <x:v>0.62</x:v>
      </x:c>
      <x:c r="F1383" s="179" t="n">
        <x:v>0.645</x:v>
      </x:c>
      <x:c r="G1383" s="179" t="n">
        <x:v>0.645</x:v>
      </x:c>
      <x:c r="H1383" s="180" t="n">
        <x:v>84558661</x:v>
      </x:c>
      <x:c r="I1383" s="177" t="str">
        <x:v>AKShare fallback: tencent_fqkline</x:v>
      </x:c>
      <x:c r="J1383" s="177" t="str">
        <x:v>live</x:v>
      </x:c>
      <x:c r="K1383" s="177" t="str">
        <x:v>https://akshare.akfamily.xyz/</x:v>
      </x:c>
    </x:row>
    <x:row r="1384">
      <x:c r="A1384" s="177" t="str">
        <x:v>515880.SH</x:v>
      </x:c>
      <x:c r="B1384" s="178" t="n">
        <x:v>46224</x:v>
      </x:c>
      <x:c r="C1384" s="179" t="n">
        <x:v>0.649</x:v>
      </x:c>
      <x:c r="D1384" s="179" t="n">
        <x:v>0.702</x:v>
      </x:c>
      <x:c r="E1384" s="179" t="n">
        <x:v>0.608</x:v>
      </x:c>
      <x:c r="F1384" s="179" t="n">
        <x:v>0.701</x:v>
      </x:c>
      <x:c r="G1384" s="179" t="n">
        <x:v>0.701</x:v>
      </x:c>
      <x:c r="H1384" s="180" t="n">
        <x:v>114591961</x:v>
      </x:c>
      <x:c r="I1384" s="177" t="str">
        <x:v>AKShare fallback: tencent_fqkline</x:v>
      </x:c>
      <x:c r="J1384" s="177" t="str">
        <x:v>live</x:v>
      </x:c>
      <x:c r="K1384" s="177" t="str">
        <x:v>https://akshare.akfamily.xyz/</x:v>
      </x:c>
    </x:row>
    <x:row r="1385">
      <x:c r="A1385" s="177" t="str">
        <x:v>515880.SH</x:v>
      </x:c>
      <x:c r="B1385" s="178" t="n">
        <x:v>46225</x:v>
      </x:c>
      <x:c r="C1385" s="179" t="n">
        <x:v>0.685</x:v>
      </x:c>
      <x:c r="D1385" s="179" t="n">
        <x:v>0.705</x:v>
      </x:c>
      <x:c r="E1385" s="179" t="n">
        <x:v>0.67</x:v>
      </x:c>
      <x:c r="F1385" s="179" t="n">
        <x:v>0.671</x:v>
      </x:c>
      <x:c r="G1385" s="179" t="n">
        <x:v>0.671</x:v>
      </x:c>
      <x:c r="H1385" s="180" t="n">
        <x:v>87010013</x:v>
      </x:c>
      <x:c r="I1385" s="177" t="str">
        <x:v>AKShare fallback: tencent_fqkline</x:v>
      </x:c>
      <x:c r="J1385" s="177" t="str">
        <x:v>live</x:v>
      </x:c>
      <x:c r="K1385" s="177" t="str">
        <x:v>https://akshare.akfamily.xyz/</x:v>
      </x:c>
    </x:row>
    <x:row r="1386">
      <x:c r="A1386" s="177" t="str">
        <x:v>515880.SH</x:v>
      </x:c>
      <x:c r="B1386" s="178" t="n">
        <x:v>46226</x:v>
      </x:c>
      <x:c r="C1386" s="179" t="n">
        <x:v>0.679</x:v>
      </x:c>
      <x:c r="D1386" s="179" t="n">
        <x:v>0.696</x:v>
      </x:c>
      <x:c r="E1386" s="179" t="n">
        <x:v>0.664</x:v>
      </x:c>
      <x:c r="F1386" s="179" t="n">
        <x:v>0.671</x:v>
      </x:c>
      <x:c r="G1386" s="179" t="n">
        <x:v>0.671</x:v>
      </x:c>
      <x:c r="H1386" s="180" t="n">
        <x:v>52478191</x:v>
      </x:c>
      <x:c r="I1386" s="177" t="str">
        <x:v>AKShare fallback: tencent_fqkline</x:v>
      </x:c>
      <x:c r="J1386" s="177" t="str">
        <x:v>live</x:v>
      </x:c>
      <x:c r="K1386" s="177" t="str">
        <x:v>https://akshare.akfamily.xyz/</x:v>
      </x:c>
    </x:row>
    <x:row r="1387">
      <x:c r="A1387" s="177" t="str">
        <x:v>515880.SH</x:v>
      </x:c>
      <x:c r="B1387" s="178" t="n">
        <x:v>46227</x:v>
      </x:c>
      <x:c r="C1387" s="179" t="n">
        <x:v>0.653</x:v>
      </x:c>
      <x:c r="D1387" s="179" t="n">
        <x:v>0.669</x:v>
      </x:c>
      <x:c r="E1387" s="179" t="n">
        <x:v>0.646</x:v>
      </x:c>
      <x:c r="F1387" s="179" t="n">
        <x:v>0.646</x:v>
      </x:c>
      <x:c r="G1387" s="179" t="n">
        <x:v>0.646</x:v>
      </x:c>
      <x:c r="H1387" s="180" t="n">
        <x:v>45064802</x:v>
      </x:c>
      <x:c r="I1387" s="177" t="str">
        <x:v>AKShare fallback: tencent_fqkline</x:v>
      </x:c>
      <x:c r="J1387" s="177" t="str">
        <x:v>live</x:v>
      </x:c>
      <x:c r="K1387" s="177" t="str">
        <x:v>https://akshare.akfamily.xyz/</x:v>
      </x:c>
    </x:row>
    <x:row r="1388">
      <x:c r="A1388" s="177" t="str">
        <x:v>515880.SH</x:v>
      </x:c>
      <x:c r="B1388" s="178" t="n">
        <x:v>46230</x:v>
      </x:c>
      <x:c r="C1388" s="179" t="n">
        <x:v>0.639</x:v>
      </x:c>
      <x:c r="D1388" s="179" t="n">
        <x:v>0.668</x:v>
      </x:c>
      <x:c r="E1388" s="179" t="n">
        <x:v>0.632</x:v>
      </x:c>
      <x:c r="F1388" s="179" t="n">
        <x:v>0.667</x:v>
      </x:c>
      <x:c r="G1388" s="179" t="n">
        <x:v>0.667</x:v>
      </x:c>
      <x:c r="H1388" s="180" t="n">
        <x:v>42346596</x:v>
      </x:c>
      <x:c r="I1388" s="177" t="str">
        <x:v>AKShare fallback: tencent_fqkline</x:v>
      </x:c>
      <x:c r="J1388" s="177" t="str">
        <x:v>live</x:v>
      </x:c>
      <x:c r="K1388" s="177" t="str">
        <x:v>https://akshare.akfamily.xyz/</x:v>
      </x:c>
    </x:row>
    <x:row r="1389">
      <x:c r="A1389" s="177" t="str">
        <x:v>515880.SH</x:v>
      </x:c>
      <x:c r="B1389" s="178" t="n">
        <x:v>46231</x:v>
      </x:c>
      <x:c r="C1389" s="179" t="n">
        <x:v>0.642</x:v>
      </x:c>
      <x:c r="D1389" s="179" t="n">
        <x:v>0.65</x:v>
      </x:c>
      <x:c r="E1389" s="179" t="n">
        <x:v>0.6</x:v>
      </x:c>
      <x:c r="F1389" s="179" t="n">
        <x:v>0.6</x:v>
      </x:c>
      <x:c r="G1389" s="179" t="n">
        <x:v>0.6</x:v>
      </x:c>
      <x:c r="H1389" s="180" t="n">
        <x:v>81965825</x:v>
      </x:c>
      <x:c r="I1389" s="177" t="str">
        <x:v>AKShare fallback: tencent_fqkline</x:v>
      </x:c>
      <x:c r="J1389" s="177" t="str">
        <x:v>live</x:v>
      </x:c>
      <x:c r="K1389" s="177" t="str">
        <x:v>https://akshare.akfamily.xyz/</x:v>
      </x:c>
    </x:row>
    <x:row r="1390">
      <x:c r="A1390" s="177" t="str">
        <x:v>515880.SH</x:v>
      </x:c>
      <x:c r="B1390" s="178" t="n">
        <x:v>46232</x:v>
      </x:c>
      <x:c r="C1390" s="179" t="n">
        <x:v>0.599</x:v>
      </x:c>
      <x:c r="D1390" s="179" t="n">
        <x:v>0.61</x:v>
      </x:c>
      <x:c r="E1390" s="179" t="n">
        <x:v>0.574</x:v>
      </x:c>
      <x:c r="F1390" s="179" t="n">
        <x:v>0.602</x:v>
      </x:c>
      <x:c r="G1390" s="179" t="n">
        <x:v>0.602</x:v>
      </x:c>
      <x:c r="H1390" s="180" t="n">
        <x:v>79074757</x:v>
      </x:c>
      <x:c r="I1390" s="177" t="str">
        <x:v>AKShare fallback: tencent_fqkline</x:v>
      </x:c>
      <x:c r="J1390" s="177" t="str">
        <x:v>live</x:v>
      </x:c>
      <x:c r="K1390" s="177" t="str">
        <x:v>https://akshare.akfamily.xyz/</x:v>
      </x:c>
    </x:row>
    <x:row r="1391">
      <x:c r="A1391" s="177" t="str">
        <x:v>515880.SH</x:v>
      </x:c>
      <x:c r="B1391" s="178" t="n">
        <x:v>46233</x:v>
      </x:c>
      <x:c r="C1391" s="179" t="n">
        <x:v>0.593</x:v>
      </x:c>
      <x:c r="D1391" s="179" t="n">
        <x:v>0.597</x:v>
      </x:c>
      <x:c r="E1391" s="179" t="n">
        <x:v>0.542</x:v>
      </x:c>
      <x:c r="F1391" s="179" t="n">
        <x:v>0.555</x:v>
      </x:c>
      <x:c r="G1391" s="179" t="n">
        <x:v>0.555</x:v>
      </x:c>
      <x:c r="H1391" s="180" t="n">
        <x:v>110354509</x:v>
      </x:c>
      <x:c r="I1391" s="177" t="str">
        <x:v>AKShare fallback: tencent_fqkline</x:v>
      </x:c>
      <x:c r="J1391" s="177" t="str">
        <x:v>live</x:v>
      </x:c>
      <x:c r="K1391" s="177" t="str">
        <x:v>https://akshare.akfamily.xyz/</x:v>
      </x:c>
    </x:row>
    <x:row r="1392">
      <x:c r="A1392" s="177" t="str">
        <x:v>515880.SH</x:v>
      </x:c>
      <x:c r="B1392" s="178" t="n">
        <x:v>46234</x:v>
      </x:c>
      <x:c r="C1392" s="179" t="n">
        <x:v>0.601</x:v>
      </x:c>
      <x:c r="D1392" s="179" t="n">
        <x:v>0.611</x:v>
      </x:c>
      <x:c r="E1392" s="179" t="n">
        <x:v>0.581</x:v>
      </x:c>
      <x:c r="F1392" s="179" t="n">
        <x:v>0.582</x:v>
      </x:c>
      <x:c r="G1392" s="179" t="n">
        <x:v>0.582</x:v>
      </x:c>
      <x:c r="H1392" s="180" t="n">
        <x:v>93598605</x:v>
      </x:c>
      <x:c r="I1392" s="177" t="str">
        <x:v>AKShare fallback: tencent_fqkline</x:v>
      </x:c>
      <x:c r="J1392" s="177" t="str">
        <x:v>live</x:v>
      </x:c>
      <x:c r="K1392" s="177" t="str">
        <x:v>https://akshare.akfamily.xyz/</x:v>
      </x:c>
    </x:row>
    <x:row r="1393">
      <x:c r="A1393" s="177" t="str">
        <x:v>515880.SH</x:v>
      </x:c>
      <x:c r="B1393" s="178" t="n">
        <x:v>46237</x:v>
      </x:c>
      <x:c r="C1393" s="179" t="n">
        <x:v>0.57</x:v>
      </x:c>
      <x:c r="D1393" s="179" t="n">
        <x:v>0.595</x:v>
      </x:c>
      <x:c r="E1393" s="179" t="n">
        <x:v>0.57</x:v>
      </x:c>
      <x:c r="F1393" s="179" t="n">
        <x:v>0.582</x:v>
      </x:c>
      <x:c r="G1393" s="179" t="n">
        <x:v>0.582</x:v>
      </x:c>
      <x:c r="H1393" s="180" t="n">
        <x:v>46569718</x:v>
      </x:c>
      <x:c r="I1393" s="177" t="str">
        <x:v>AKShare fallback: tencent_fqkline</x:v>
      </x:c>
      <x:c r="J1393" s="177" t="str">
        <x:v>live</x:v>
      </x:c>
      <x:c r="K1393" s="177" t="str">
        <x:v>https://akshare.akfamily.xyz/</x:v>
      </x:c>
    </x:row>
    <x:row r="1394">
      <x:c r="A1394" s="177" t="str">
        <x:v>515880.SH</x:v>
      </x:c>
      <x:c r="B1394" s="178" t="n">
        <x:v>46238</x:v>
      </x:c>
      <x:c r="C1394" s="179" t="n">
        <x:v>0.598</x:v>
      </x:c>
      <x:c r="D1394" s="179" t="n">
        <x:v>0.64</x:v>
      </x:c>
      <x:c r="E1394" s="179" t="n">
        <x:v>0.597</x:v>
      </x:c>
      <x:c r="F1394" s="179" t="n">
        <x:v>0.637</x:v>
      </x:c>
      <x:c r="G1394" s="179" t="n">
        <x:v>0.637</x:v>
      </x:c>
      <x:c r="H1394" s="180" t="n">
        <x:v>93309241</x:v>
      </x:c>
      <x:c r="I1394" s="177" t="str">
        <x:v>AKShare fallback: tencent_fqkline</x:v>
      </x:c>
      <x:c r="J1394" s="177" t="str">
        <x:v>live</x:v>
      </x:c>
      <x:c r="K1394" s="177" t="str">
        <x:v>https://akshare.akfamily.xyz/</x:v>
      </x:c>
    </x:row>
    <x:row r="1395">
      <x:c r="A1395" s="177" t="str">
        <x:v>515880.SH</x:v>
      </x:c>
      <x:c r="B1395" s="178" t="n">
        <x:v>46239</x:v>
      </x:c>
      <x:c r="C1395" s="179" t="n">
        <x:v>0.605</x:v>
      </x:c>
      <x:c r="D1395" s="179" t="n">
        <x:v>0.653</x:v>
      </x:c>
      <x:c r="E1395" s="179" t="n">
        <x:v>0.6</x:v>
      </x:c>
      <x:c r="F1395" s="179" t="n">
        <x:v>0.642</x:v>
      </x:c>
      <x:c r="G1395" s="179" t="n">
        <x:v>0.642</x:v>
      </x:c>
      <x:c r="H1395" s="180" t="n">
        <x:v>126540872</x:v>
      </x:c>
      <x:c r="I1395" s="177" t="str">
        <x:v>AKShare fallback: tencent_fqkline</x:v>
      </x:c>
      <x:c r="J1395" s="177" t="str">
        <x:v>live</x:v>
      </x:c>
      <x:c r="K1395" s="177" t="str">
        <x:v>https://akshare.akfamily.xyz/</x:v>
      </x:c>
    </x:row>
    <x:row r="1396">
      <x:c r="A1396" s="177" t="str">
        <x:v>515880.SH</x:v>
      </x:c>
      <x:c r="B1396" s="178" t="n">
        <x:v>46240</x:v>
      </x:c>
      <x:c r="C1396" s="179" t="n">
        <x:v>0.62</x:v>
      </x:c>
      <x:c r="D1396" s="179" t="n">
        <x:v>0.667</x:v>
      </x:c>
      <x:c r="E1396" s="179" t="n">
        <x:v>0.618</x:v>
      </x:c>
      <x:c r="F1396" s="179" t="n">
        <x:v>0.652</x:v>
      </x:c>
      <x:c r="G1396" s="179" t="n">
        <x:v>0.652</x:v>
      </x:c>
      <x:c r="H1396" s="180" t="n">
        <x:v>69255184</x:v>
      </x:c>
      <x:c r="I1396" s="177" t="str">
        <x:v>AKShare fallback: tencent_fqkline</x:v>
      </x:c>
      <x:c r="J1396" s="177" t="str">
        <x:v>live</x:v>
      </x:c>
      <x:c r="K1396" s="177" t="str">
        <x:v>https://akshare.akfamily.xyz/</x:v>
      </x:c>
    </x:row>
    <x:row r="1397">
      <x:c r="A1397" s="177" t="str">
        <x:v>515880.SH</x:v>
      </x:c>
      <x:c r="B1397" s="178" t="n">
        <x:v>46241</x:v>
      </x:c>
      <x:c r="C1397" s="179" t="n">
        <x:v>0.655</x:v>
      </x:c>
      <x:c r="D1397" s="179" t="n">
        <x:v>0.677</x:v>
      </x:c>
      <x:c r="E1397" s="179" t="n">
        <x:v>0.649</x:v>
      </x:c>
      <x:c r="F1397" s="179" t="n">
        <x:v>0.66</x:v>
      </x:c>
      <x:c r="G1397" s="179" t="n">
        <x:v>0.66</x:v>
      </x:c>
      <x:c r="H1397" s="180" t="n">
        <x:v>63609417</x:v>
      </x:c>
      <x:c r="I1397" s="177" t="str">
        <x:v>AKShare fallback: tencent_fqkline</x:v>
      </x:c>
      <x:c r="J1397" s="177" t="str">
        <x:v>live</x:v>
      </x:c>
      <x:c r="K1397" s="177" t="str">
        <x:v>https://akshare.akfamily.xyz/</x:v>
      </x:c>
    </x:row>
    <x:row r="1398">
      <x:c r="A1398" s="177" t="str">
        <x:v>515880.SH</x:v>
      </x:c>
      <x:c r="B1398" s="178" t="n">
        <x:v>46244</x:v>
      </x:c>
      <x:c r="C1398" s="179" t="n">
        <x:v>0.661</x:v>
      </x:c>
      <x:c r="D1398" s="179" t="n">
        <x:v>0.665</x:v>
      </x:c>
      <x:c r="E1398" s="179" t="n">
        <x:v>0.628</x:v>
      </x:c>
      <x:c r="F1398" s="179" t="n">
        <x:v>0.644</x:v>
      </x:c>
      <x:c r="G1398" s="179" t="n">
        <x:v>0.644</x:v>
      </x:c>
      <x:c r="H1398" s="180" t="n">
        <x:v>61188290</x:v>
      </x:c>
      <x:c r="I1398" s="177" t="str">
        <x:v>AKShare fallback: tencent_fqkline</x:v>
      </x:c>
      <x:c r="J1398" s="177" t="str">
        <x:v>live</x:v>
      </x:c>
      <x:c r="K1398" s="177" t="str">
        <x:v>https://akshare.akfamily.xyz/</x:v>
      </x:c>
    </x:row>
    <x:row r="1399">
      <x:c r="A1399" s="177" t="str">
        <x:v>515880.SH</x:v>
      </x:c>
      <x:c r="B1399" s="178" t="n">
        <x:v>46245</x:v>
      </x:c>
      <x:c r="C1399" s="179" t="n">
        <x:v>0.64</x:v>
      </x:c>
      <x:c r="D1399" s="179" t="n">
        <x:v>0.656</x:v>
      </x:c>
      <x:c r="E1399" s="179" t="n">
        <x:v>0.63</x:v>
      </x:c>
      <x:c r="F1399" s="179" t="n">
        <x:v>0.646</x:v>
      </x:c>
      <x:c r="G1399" s="179" t="n">
        <x:v>0.646</x:v>
      </x:c>
      <x:c r="H1399" s="180" t="n">
        <x:v>43005743</x:v>
      </x:c>
      <x:c r="I1399" s="177" t="str">
        <x:v>AKShare fallback: tencent_fqkline</x:v>
      </x:c>
      <x:c r="J1399" s="177" t="str">
        <x:v>live</x:v>
      </x:c>
      <x:c r="K1399" s="177" t="str">
        <x:v>https://akshare.akfamily.xyz/</x:v>
      </x:c>
    </x:row>
    <x:row r="1400">
      <x:c r="A1400" s="177" t="str">
        <x:v>515880.SH</x:v>
      </x:c>
      <x:c r="B1400" s="178" t="n">
        <x:v>46246</x:v>
      </x:c>
      <x:c r="C1400" s="179" t="n">
        <x:v>0.644</x:v>
      </x:c>
      <x:c r="D1400" s="179" t="n">
        <x:v>0.674</x:v>
      </x:c>
      <x:c r="E1400" s="179" t="n">
        <x:v>0.641</x:v>
      </x:c>
      <x:c r="F1400" s="179" t="n">
        <x:v>0.665</x:v>
      </x:c>
      <x:c r="G1400" s="179" t="n">
        <x:v>0.665</x:v>
      </x:c>
      <x:c r="H1400" s="180" t="n">
        <x:v>54173264</x:v>
      </x:c>
      <x:c r="I1400" s="177" t="str">
        <x:v>AKShare fallback: tencent_fqkline</x:v>
      </x:c>
      <x:c r="J1400" s="177" t="str">
        <x:v>live</x:v>
      </x:c>
      <x:c r="K1400" s="177" t="str">
        <x:v>https://akshare.akfamily.xyz/</x:v>
      </x:c>
    </x:row>
    <x:row r="1401">
      <x:c r="A1401" s="177" t="str">
        <x:v>515880.SH</x:v>
      </x:c>
      <x:c r="B1401" s="178" t="n">
        <x:v>46247</x:v>
      </x:c>
      <x:c r="C1401" s="179" t="n">
        <x:v>0.681</x:v>
      </x:c>
      <x:c r="D1401" s="179" t="n">
        <x:v>0.692</x:v>
      </x:c>
      <x:c r="E1401" s="179" t="n">
        <x:v>0.665</x:v>
      </x:c>
      <x:c r="F1401" s="179" t="n">
        <x:v>0.666</x:v>
      </x:c>
      <x:c r="G1401" s="179" t="n">
        <x:v>0.666</x:v>
      </x:c>
      <x:c r="H1401" s="180" t="n">
        <x:v>50968118</x:v>
      </x:c>
      <x:c r="I1401" s="177" t="str">
        <x:v>AKShare fallback: tencent_fqkline</x:v>
      </x:c>
      <x:c r="J1401" s="177" t="str">
        <x:v>live</x:v>
      </x:c>
      <x:c r="K1401" s="177" t="str">
        <x:v>https://akshare.akfamily.xyz/</x:v>
      </x:c>
    </x:row>
    <x:row r="1402">
      <x:c r="A1402" s="177" t="str">
        <x:v>515880.SH</x:v>
      </x:c>
      <x:c r="B1402" s="178" t="n">
        <x:v>46248</x:v>
      </x:c>
      <x:c r="C1402" s="179" t="n">
        <x:v>0.672</x:v>
      </x:c>
      <x:c r="D1402" s="179" t="n">
        <x:v>0.69</x:v>
      </x:c>
      <x:c r="E1402" s="179" t="n">
        <x:v>0.665</x:v>
      </x:c>
      <x:c r="F1402" s="179" t="n">
        <x:v>0.69</x:v>
      </x:c>
      <x:c r="G1402" s="179" t="n">
        <x:v>0.69</x:v>
      </x:c>
      <x:c r="H1402" s="180" t="n">
        <x:v>51776770</x:v>
      </x:c>
      <x:c r="I1402" s="177" t="str">
        <x:v>AKShare fallback: tencent_fqkline</x:v>
      </x:c>
      <x:c r="J1402" s="177" t="str">
        <x:v>live</x:v>
      </x:c>
      <x:c r="K1402" s="177" t="str">
        <x:v>https://akshare.akfamily.xyz/</x:v>
      </x:c>
    </x:row>
    <x:row r="1403">
      <x:c r="A1403" s="177" t="str">
        <x:v>515880.SH</x:v>
      </x:c>
      <x:c r="B1403" s="178" t="n">
        <x:v>46251</x:v>
      </x:c>
      <x:c r="C1403" s="179" t="n">
        <x:v>0.694</x:v>
      </x:c>
      <x:c r="D1403" s="179" t="n">
        <x:v>0.72</x:v>
      </x:c>
      <x:c r="E1403" s="179" t="n">
        <x:v>0.683</x:v>
      </x:c>
      <x:c r="F1403" s="179" t="n">
        <x:v>0.719</x:v>
      </x:c>
      <x:c r="G1403" s="179" t="n">
        <x:v>0.719</x:v>
      </x:c>
      <x:c r="H1403" s="180" t="n">
        <x:v>57803003</x:v>
      </x:c>
      <x:c r="I1403" s="177" t="str">
        <x:v>AKShare fallback: tencent_fqkline</x:v>
      </x:c>
      <x:c r="J1403" s="177" t="str">
        <x:v>live</x:v>
      </x:c>
      <x:c r="K1403" s="177" t="str">
        <x:v>https://akshare.akfamily.xyz/</x:v>
      </x:c>
    </x:row>
    <x:row r="1404">
      <x:c r="A1404" s="177" t="str">
        <x:v>515880.SH</x:v>
      </x:c>
      <x:c r="B1404" s="178" t="n">
        <x:v>46252</x:v>
      </x:c>
      <x:c r="C1404" s="179" t="n">
        <x:v>0.719</x:v>
      </x:c>
      <x:c r="D1404" s="179" t="n">
        <x:v>0.721</x:v>
      </x:c>
      <x:c r="E1404" s="179" t="n">
        <x:v>0.698</x:v>
      </x:c>
      <x:c r="F1404" s="179" t="n">
        <x:v>0.709</x:v>
      </x:c>
      <x:c r="G1404" s="179" t="n">
        <x:v>0.709</x:v>
      </x:c>
      <x:c r="H1404" s="180" t="n">
        <x:v>52761233</x:v>
      </x:c>
      <x:c r="I1404" s="177" t="str">
        <x:v>AKShare fallback: tencent_fqkline</x:v>
      </x:c>
      <x:c r="J1404" s="177" t="str">
        <x:v>live</x:v>
      </x:c>
      <x:c r="K1404" s="177" t="str">
        <x:v>https://akshare.akfamily.xyz/</x:v>
      </x:c>
    </x:row>
    <x:row r="1405">
      <x:c r="A1405" s="177" t="str">
        <x:v>515880.SH</x:v>
      </x:c>
      <x:c r="B1405" s="178" t="n">
        <x:v>46253</x:v>
      </x:c>
      <x:c r="C1405" s="179" t="n">
        <x:v>0.687</x:v>
      </x:c>
      <x:c r="D1405" s="179" t="n">
        <x:v>0.693</x:v>
      </x:c>
      <x:c r="E1405" s="179" t="n">
        <x:v>0.646</x:v>
      </x:c>
      <x:c r="F1405" s="179" t="n">
        <x:v>0.652</x:v>
      </x:c>
      <x:c r="G1405" s="179" t="n">
        <x:v>0.652</x:v>
      </x:c>
      <x:c r="H1405" s="180" t="n">
        <x:v>76854173</x:v>
      </x:c>
      <x:c r="I1405" s="177" t="str">
        <x:v>AKShare fallback: tencent_fqkline</x:v>
      </x:c>
      <x:c r="J1405" s="177" t="str">
        <x:v>live</x:v>
      </x:c>
      <x:c r="K1405" s="177" t="str">
        <x:v>https://akshare.akfamily.xyz/</x:v>
      </x:c>
    </x:row>
    <x:row r="1406">
      <x:c r="A1406" s="177" t="str">
        <x:v>515880.SH</x:v>
      </x:c>
      <x:c r="B1406" s="178" t="n">
        <x:v>46254</x:v>
      </x:c>
      <x:c r="C1406" s="179" t="n">
        <x:v>0.66</x:v>
      </x:c>
      <x:c r="D1406" s="179" t="n">
        <x:v>0.671</x:v>
      </x:c>
      <x:c r="E1406" s="179" t="n">
        <x:v>0.647</x:v>
      </x:c>
      <x:c r="F1406" s="179" t="n">
        <x:v>0.664</x:v>
      </x:c>
      <x:c r="G1406" s="179" t="n">
        <x:v>0.664</x:v>
      </x:c>
      <x:c r="H1406" s="180" t="n">
        <x:v>48676839</x:v>
      </x:c>
      <x:c r="I1406" s="177" t="str">
        <x:v>AKShare fallback: tencent_fqkline</x:v>
      </x:c>
      <x:c r="J1406" s="177" t="str">
        <x:v>live</x:v>
      </x:c>
      <x:c r="K1406" s="177" t="str">
        <x:v>https://akshare.akfamily.xyz/</x:v>
      </x:c>
    </x:row>
    <x:row r="1407">
      <x:c r="A1407" s="177" t="str">
        <x:v>515880.SH</x:v>
      </x:c>
      <x:c r="B1407" s="178" t="n">
        <x:v>46255</x:v>
      </x:c>
      <x:c r="C1407" s="179" t="n">
        <x:v>0.664</x:v>
      </x:c>
      <x:c r="D1407" s="179" t="n">
        <x:v>0.688</x:v>
      </x:c>
      <x:c r="E1407" s="179" t="n">
        <x:v>0.658</x:v>
      </x:c>
      <x:c r="F1407" s="179" t="n">
        <x:v>0.677</x:v>
      </x:c>
      <x:c r="G1407" s="179" t="n">
        <x:v>0.677</x:v>
      </x:c>
      <x:c r="H1407" s="180" t="n">
        <x:v>46592162</x:v>
      </x:c>
      <x:c r="I1407" s="177" t="str">
        <x:v>AKShare fallback: tencent_fqkline</x:v>
      </x:c>
      <x:c r="J1407" s="177" t="str">
        <x:v>live</x:v>
      </x:c>
      <x:c r="K1407" s="177" t="str">
        <x:v>https://akshare.akfamily.xyz/</x:v>
      </x:c>
    </x:row>
    <x:row r="1408">
      <x:c r="A1408" s="177" t="str">
        <x:v>515880.SH</x:v>
      </x:c>
      <x:c r="B1408" s="178" t="n">
        <x:v>46258</x:v>
      </x:c>
      <x:c r="C1408" s="179" t="n">
        <x:v>0.675</x:v>
      </x:c>
      <x:c r="D1408" s="179" t="n">
        <x:v>0.678</x:v>
      </x:c>
      <x:c r="E1408" s="179" t="n">
        <x:v>0.633</x:v>
      </x:c>
      <x:c r="F1408" s="179" t="n">
        <x:v>0.648</x:v>
      </x:c>
      <x:c r="G1408" s="179" t="n">
        <x:v>0.648</x:v>
      </x:c>
      <x:c r="H1408" s="180" t="n">
        <x:v>59316350</x:v>
      </x:c>
      <x:c r="I1408" s="177" t="str">
        <x:v>AKShare fallback: tencent_fqkline</x:v>
      </x:c>
      <x:c r="J1408" s="177" t="str">
        <x:v>live</x:v>
      </x:c>
      <x:c r="K1408" s="177" t="str">
        <x:v>https://akshare.akfamily.xyz/</x:v>
      </x:c>
    </x:row>
    <x:row r="1409">
      <x:c r="A1409" s="177" t="str">
        <x:v>515880.SH</x:v>
      </x:c>
      <x:c r="B1409" s="178" t="n">
        <x:v>46259</x:v>
      </x:c>
      <x:c r="C1409" s="179" t="n">
        <x:v>0.63</x:v>
      </x:c>
      <x:c r="D1409" s="179" t="n">
        <x:v>0.661</x:v>
      </x:c>
      <x:c r="E1409" s="179" t="n">
        <x:v>0.629</x:v>
      </x:c>
      <x:c r="F1409" s="179" t="n">
        <x:v>0.648</x:v>
      </x:c>
      <x:c r="G1409" s="179" t="n">
        <x:v>0.648</x:v>
      </x:c>
      <x:c r="H1409" s="180" t="n">
        <x:v>47239744</x:v>
      </x:c>
      <x:c r="I1409" s="177" t="str">
        <x:v>AKShare fallback: tencent_fqkline</x:v>
      </x:c>
      <x:c r="J1409" s="177" t="str">
        <x:v>live</x:v>
      </x:c>
      <x:c r="K1409" s="177" t="str">
        <x:v>https://akshare.akfamily.xyz/</x:v>
      </x:c>
    </x:row>
    <x:row r="1410">
      <x:c r="A1410" s="177" t="str">
        <x:v>515880.SH</x:v>
      </x:c>
      <x:c r="B1410" s="178" t="n">
        <x:v>46260</x:v>
      </x:c>
      <x:c r="C1410" s="179" t="n">
        <x:v>0.651</x:v>
      </x:c>
      <x:c r="D1410" s="179" t="n">
        <x:v>0.657</x:v>
      </x:c>
      <x:c r="E1410" s="179" t="n">
        <x:v>0.635</x:v>
      </x:c>
      <x:c r="F1410" s="179" t="n">
        <x:v>0.648</x:v>
      </x:c>
      <x:c r="G1410" s="179" t="n">
        <x:v>0.648</x:v>
      </x:c>
      <x:c r="H1410" s="180" t="n">
        <x:v>33860516</x:v>
      </x:c>
      <x:c r="I1410" s="177" t="str">
        <x:v>AKShare fallback: tencent_fqkline</x:v>
      </x:c>
      <x:c r="J1410" s="177" t="str">
        <x:v>live</x:v>
      </x:c>
      <x:c r="K1410" s="177" t="str">
        <x:v>https://akshare.akfamily.xyz/</x:v>
      </x:c>
    </x:row>
    <x:row r="1411">
      <x:c r="A1411" s="177" t="str">
        <x:v>515880.SH</x:v>
      </x:c>
      <x:c r="B1411" s="178" t="n">
        <x:v>46261</x:v>
      </x:c>
      <x:c r="C1411" s="179" t="n">
        <x:v>0</x:v>
      </x:c>
      <x:c r="D1411" s="179" t="n">
        <x:v>0</x:v>
      </x:c>
      <x:c r="E1411" s="179" t="n">
        <x:v>0</x:v>
      </x:c>
      <x:c r="F1411" s="179" t="n">
        <x:v>0.648</x:v>
      </x:c>
      <x:c r="G1411" s="179" t="n">
        <x:v>0.648</x:v>
      </x:c>
      <x:c r="H1411" s="180" t="n">
        <x:v>0</x:v>
      </x:c>
      <x:c r="I1411" s="177" t="str">
        <x:v>AKShare fallback: tencent_fqkline</x:v>
      </x:c>
      <x:c r="J1411" s="177" t="str">
        <x:v>live</x:v>
      </x:c>
      <x:c r="K1411" s="177" t="str">
        <x:v>https://akshare.akfamily.xyz/</x:v>
      </x:c>
    </x:row>
    <x:row r="1412">
      <x:c r="A1412" s="177" t="str">
        <x:v>512170.SH</x:v>
      </x:c>
      <x:c r="B1412" s="178" t="n">
        <x:v>46188</x:v>
      </x:c>
      <x:c r="C1412" s="179" t="n">
        <x:v>0.299</x:v>
      </x:c>
      <x:c r="D1412" s="179" t="n">
        <x:v>0.3</x:v>
      </x:c>
      <x:c r="E1412" s="179" t="n">
        <x:v>0.295</x:v>
      </x:c>
      <x:c r="F1412" s="179" t="n">
        <x:v>0.297</x:v>
      </x:c>
      <x:c r="G1412" s="179" t="n">
        <x:v>0.297</x:v>
      </x:c>
      <x:c r="H1412" s="180" t="n">
        <x:v>11250052</x:v>
      </x:c>
      <x:c r="I1412" s="177" t="str">
        <x:v>AKShare fallback: tencent_fqkline</x:v>
      </x:c>
      <x:c r="J1412" s="177" t="str">
        <x:v>live</x:v>
      </x:c>
      <x:c r="K1412" s="177" t="str">
        <x:v>https://akshare.akfamily.xyz/</x:v>
      </x:c>
    </x:row>
    <x:row r="1413">
      <x:c r="A1413" s="177" t="str">
        <x:v>512170.SH</x:v>
      </x:c>
      <x:c r="B1413" s="178" t="n">
        <x:v>46189</x:v>
      </x:c>
      <x:c r="C1413" s="179" t="n">
        <x:v>0.298</x:v>
      </x:c>
      <x:c r="D1413" s="179" t="n">
        <x:v>0.298</x:v>
      </x:c>
      <x:c r="E1413" s="179" t="n">
        <x:v>0.292</x:v>
      </x:c>
      <x:c r="F1413" s="179" t="n">
        <x:v>0.293</x:v>
      </x:c>
      <x:c r="G1413" s="179" t="n">
        <x:v>0.293</x:v>
      </x:c>
      <x:c r="H1413" s="180" t="n">
        <x:v>13827062</x:v>
      </x:c>
      <x:c r="I1413" s="177" t="str">
        <x:v>AKShare fallback: tencent_fqkline</x:v>
      </x:c>
      <x:c r="J1413" s="177" t="str">
        <x:v>live</x:v>
      </x:c>
      <x:c r="K1413" s="177" t="str">
        <x:v>https://akshare.akfamily.xyz/</x:v>
      </x:c>
    </x:row>
    <x:row r="1414">
      <x:c r="A1414" s="177" t="str">
        <x:v>512170.SH</x:v>
      </x:c>
      <x:c r="B1414" s="178" t="n">
        <x:v>46190</x:v>
      </x:c>
      <x:c r="C1414" s="179" t="n">
        <x:v>0.293</x:v>
      </x:c>
      <x:c r="D1414" s="179" t="n">
        <x:v>0.294</x:v>
      </x:c>
      <x:c r="E1414" s="179" t="n">
        <x:v>0.291</x:v>
      </x:c>
      <x:c r="F1414" s="179" t="n">
        <x:v>0.294</x:v>
      </x:c>
      <x:c r="G1414" s="179" t="n">
        <x:v>0.294</x:v>
      </x:c>
      <x:c r="H1414" s="180" t="n">
        <x:v>11050391</x:v>
      </x:c>
      <x:c r="I1414" s="177" t="str">
        <x:v>AKShare fallback: tencent_fqkline</x:v>
      </x:c>
      <x:c r="J1414" s="177" t="str">
        <x:v>live</x:v>
      </x:c>
      <x:c r="K1414" s="177" t="str">
        <x:v>https://akshare.akfamily.xyz/</x:v>
      </x:c>
    </x:row>
    <x:row r="1415">
      <x:c r="A1415" s="177" t="str">
        <x:v>512170.SH</x:v>
      </x:c>
      <x:c r="B1415" s="178" t="n">
        <x:v>46191</x:v>
      </x:c>
      <x:c r="C1415" s="179" t="n">
        <x:v>0.293</x:v>
      </x:c>
      <x:c r="D1415" s="179" t="n">
        <x:v>0.3</x:v>
      </x:c>
      <x:c r="E1415" s="179" t="n">
        <x:v>0.291</x:v>
      </x:c>
      <x:c r="F1415" s="179" t="n">
        <x:v>0.296</x:v>
      </x:c>
      <x:c r="G1415" s="179" t="n">
        <x:v>0.296</x:v>
      </x:c>
      <x:c r="H1415" s="180" t="n">
        <x:v>17527594</x:v>
      </x:c>
      <x:c r="I1415" s="177" t="str">
        <x:v>AKShare fallback: tencent_fqkline</x:v>
      </x:c>
      <x:c r="J1415" s="177" t="str">
        <x:v>live</x:v>
      </x:c>
      <x:c r="K1415" s="177" t="str">
        <x:v>https://akshare.akfamily.xyz/</x:v>
      </x:c>
    </x:row>
    <x:row r="1416">
      <x:c r="A1416" s="177" t="str">
        <x:v>512170.SH</x:v>
      </x:c>
      <x:c r="B1416" s="178" t="n">
        <x:v>46195</x:v>
      </x:c>
      <x:c r="C1416" s="179" t="n">
        <x:v>0.296</x:v>
      </x:c>
      <x:c r="D1416" s="179" t="n">
        <x:v>0.298</x:v>
      </x:c>
      <x:c r="E1416" s="179" t="n">
        <x:v>0.287</x:v>
      </x:c>
      <x:c r="F1416" s="179" t="n">
        <x:v>0.297</x:v>
      </x:c>
      <x:c r="G1416" s="179" t="n">
        <x:v>0.297</x:v>
      </x:c>
      <x:c r="H1416" s="180" t="n">
        <x:v>23592689</x:v>
      </x:c>
      <x:c r="I1416" s="177" t="str">
        <x:v>AKShare fallback: tencent_fqkline</x:v>
      </x:c>
      <x:c r="J1416" s="177" t="str">
        <x:v>live</x:v>
      </x:c>
      <x:c r="K1416" s="177" t="str">
        <x:v>https://akshare.akfamily.xyz/</x:v>
      </x:c>
    </x:row>
    <x:row r="1417">
      <x:c r="A1417" s="177" t="str">
        <x:v>512170.SH</x:v>
      </x:c>
      <x:c r="B1417" s="178" t="n">
        <x:v>46196</x:v>
      </x:c>
      <x:c r="C1417" s="179" t="n">
        <x:v>0.296</x:v>
      </x:c>
      <x:c r="D1417" s="179" t="n">
        <x:v>0.304</x:v>
      </x:c>
      <x:c r="E1417" s="179" t="n">
        <x:v>0.296</x:v>
      </x:c>
      <x:c r="F1417" s="179" t="n">
        <x:v>0.298</x:v>
      </x:c>
      <x:c r="G1417" s="179" t="n">
        <x:v>0.298</x:v>
      </x:c>
      <x:c r="H1417" s="180" t="n">
        <x:v>20626474</x:v>
      </x:c>
      <x:c r="I1417" s="177" t="str">
        <x:v>AKShare fallback: tencent_fqkline</x:v>
      </x:c>
      <x:c r="J1417" s="177" t="str">
        <x:v>live</x:v>
      </x:c>
      <x:c r="K1417" s="177" t="str">
        <x:v>https://akshare.akfamily.xyz/</x:v>
      </x:c>
    </x:row>
    <x:row r="1418">
      <x:c r="A1418" s="177" t="str">
        <x:v>512170.SH</x:v>
      </x:c>
      <x:c r="B1418" s="178" t="n">
        <x:v>46197</x:v>
      </x:c>
      <x:c r="C1418" s="179" t="n">
        <x:v>0.299</x:v>
      </x:c>
      <x:c r="D1418" s="179" t="n">
        <x:v>0.306</x:v>
      </x:c>
      <x:c r="E1418" s="179" t="n">
        <x:v>0.298</x:v>
      </x:c>
      <x:c r="F1418" s="179" t="n">
        <x:v>0.302</x:v>
      </x:c>
      <x:c r="G1418" s="179" t="n">
        <x:v>0.302</x:v>
      </x:c>
      <x:c r="H1418" s="180" t="n">
        <x:v>23614492</x:v>
      </x:c>
      <x:c r="I1418" s="177" t="str">
        <x:v>AKShare fallback: tencent_fqkline</x:v>
      </x:c>
      <x:c r="J1418" s="177" t="str">
        <x:v>live</x:v>
      </x:c>
      <x:c r="K1418" s="177" t="str">
        <x:v>https://akshare.akfamily.xyz/</x:v>
      </x:c>
    </x:row>
    <x:row r="1419">
      <x:c r="A1419" s="177" t="str">
        <x:v>512170.SH</x:v>
      </x:c>
      <x:c r="B1419" s="178" t="n">
        <x:v>46198</x:v>
      </x:c>
      <x:c r="C1419" s="179" t="n">
        <x:v>0.299</x:v>
      </x:c>
      <x:c r="D1419" s="179" t="n">
        <x:v>0.304</x:v>
      </x:c>
      <x:c r="E1419" s="179" t="n">
        <x:v>0.294</x:v>
      </x:c>
      <x:c r="F1419" s="179" t="n">
        <x:v>0.302</x:v>
      </x:c>
      <x:c r="G1419" s="179" t="n">
        <x:v>0.302</x:v>
      </x:c>
      <x:c r="H1419" s="180" t="n">
        <x:v>20831152</x:v>
      </x:c>
      <x:c r="I1419" s="177" t="str">
        <x:v>AKShare fallback: tencent_fqkline</x:v>
      </x:c>
      <x:c r="J1419" s="177" t="str">
        <x:v>live</x:v>
      </x:c>
      <x:c r="K1419" s="177" t="str">
        <x:v>https://akshare.akfamily.xyz/</x:v>
      </x:c>
    </x:row>
    <x:row r="1420">
      <x:c r="A1420" s="177" t="str">
        <x:v>512170.SH</x:v>
      </x:c>
      <x:c r="B1420" s="178" t="n">
        <x:v>46199</x:v>
      </x:c>
      <x:c r="C1420" s="179" t="n">
        <x:v>0.302</x:v>
      </x:c>
      <x:c r="D1420" s="179" t="n">
        <x:v>0.305</x:v>
      </x:c>
      <x:c r="E1420" s="179" t="n">
        <x:v>0.295</x:v>
      </x:c>
      <x:c r="F1420" s="179" t="n">
        <x:v>0.296</x:v>
      </x:c>
      <x:c r="G1420" s="179" t="n">
        <x:v>0.296</x:v>
      </x:c>
      <x:c r="H1420" s="180" t="n">
        <x:v>18250464</x:v>
      </x:c>
      <x:c r="I1420" s="177" t="str">
        <x:v>AKShare fallback: tencent_fqkline</x:v>
      </x:c>
      <x:c r="J1420" s="177" t="str">
        <x:v>live</x:v>
      </x:c>
      <x:c r="K1420" s="177" t="str">
        <x:v>https://akshare.akfamily.xyz/</x:v>
      </x:c>
    </x:row>
    <x:row r="1421">
      <x:c r="A1421" s="177" t="str">
        <x:v>512170.SH</x:v>
      </x:c>
      <x:c r="B1421" s="178" t="n">
        <x:v>46202</x:v>
      </x:c>
      <x:c r="C1421" s="179" t="n">
        <x:v>0.295</x:v>
      </x:c>
      <x:c r="D1421" s="179" t="n">
        <x:v>0.311</x:v>
      </x:c>
      <x:c r="E1421" s="179" t="n">
        <x:v>0.291</x:v>
      </x:c>
      <x:c r="F1421" s="179" t="n">
        <x:v>0.311</x:v>
      </x:c>
      <x:c r="G1421" s="179" t="n">
        <x:v>0.311</x:v>
      </x:c>
      <x:c r="H1421" s="180" t="n">
        <x:v>34040123</x:v>
      </x:c>
      <x:c r="I1421" s="177" t="str">
        <x:v>AKShare fallback: tencent_fqkline</x:v>
      </x:c>
      <x:c r="J1421" s="177" t="str">
        <x:v>live</x:v>
      </x:c>
      <x:c r="K1421" s="177" t="str">
        <x:v>https://akshare.akfamily.xyz/</x:v>
      </x:c>
    </x:row>
    <x:row r="1422">
      <x:c r="A1422" s="177" t="str">
        <x:v>512170.SH</x:v>
      </x:c>
      <x:c r="B1422" s="178" t="n">
        <x:v>46203</x:v>
      </x:c>
      <x:c r="C1422" s="179" t="n">
        <x:v>0.309</x:v>
      </x:c>
      <x:c r="D1422" s="179" t="n">
        <x:v>0.309</x:v>
      </x:c>
      <x:c r="E1422" s="179" t="n">
        <x:v>0.304</x:v>
      </x:c>
      <x:c r="F1422" s="179" t="n">
        <x:v>0.306</x:v>
      </x:c>
      <x:c r="G1422" s="179" t="n">
        <x:v>0.306</x:v>
      </x:c>
      <x:c r="H1422" s="180" t="n">
        <x:v>17444375</x:v>
      </x:c>
      <x:c r="I1422" s="177" t="str">
        <x:v>AKShare fallback: tencent_fqkline</x:v>
      </x:c>
      <x:c r="J1422" s="177" t="str">
        <x:v>live</x:v>
      </x:c>
      <x:c r="K1422" s="177" t="str">
        <x:v>https://akshare.akfamily.xyz/</x:v>
      </x:c>
    </x:row>
    <x:row r="1423">
      <x:c r="A1423" s="177" t="str">
        <x:v>512170.SH</x:v>
      </x:c>
      <x:c r="B1423" s="178" t="n">
        <x:v>46204</x:v>
      </x:c>
      <x:c r="C1423" s="179" t="n">
        <x:v>0.304</x:v>
      </x:c>
      <x:c r="D1423" s="179" t="n">
        <x:v>0.316</x:v>
      </x:c>
      <x:c r="E1423" s="179" t="n">
        <x:v>0.299</x:v>
      </x:c>
      <x:c r="F1423" s="179" t="n">
        <x:v>0.314</x:v>
      </x:c>
      <x:c r="G1423" s="179" t="n">
        <x:v>0.314</x:v>
      </x:c>
      <x:c r="H1423" s="180" t="n">
        <x:v>30315816</x:v>
      </x:c>
      <x:c r="I1423" s="177" t="str">
        <x:v>AKShare fallback: tencent_fqkline</x:v>
      </x:c>
      <x:c r="J1423" s="177" t="str">
        <x:v>live</x:v>
      </x:c>
      <x:c r="K1423" s="177" t="str">
        <x:v>https://akshare.akfamily.xyz/</x:v>
      </x:c>
    </x:row>
    <x:row r="1424">
      <x:c r="A1424" s="177" t="str">
        <x:v>512170.SH</x:v>
      </x:c>
      <x:c r="B1424" s="178" t="n">
        <x:v>46205</x:v>
      </x:c>
      <x:c r="C1424" s="179" t="n">
        <x:v>0.313</x:v>
      </x:c>
      <x:c r="D1424" s="179" t="n">
        <x:v>0.319</x:v>
      </x:c>
      <x:c r="E1424" s="179" t="n">
        <x:v>0.31</x:v>
      </x:c>
      <x:c r="F1424" s="179" t="n">
        <x:v>0.311</x:v>
      </x:c>
      <x:c r="G1424" s="179" t="n">
        <x:v>0.311</x:v>
      </x:c>
      <x:c r="H1424" s="180" t="n">
        <x:v>21133319</x:v>
      </x:c>
      <x:c r="I1424" s="177" t="str">
        <x:v>AKShare fallback: tencent_fqkline</x:v>
      </x:c>
      <x:c r="J1424" s="177" t="str">
        <x:v>live</x:v>
      </x:c>
      <x:c r="K1424" s="177" t="str">
        <x:v>https://akshare.akfamily.xyz/</x:v>
      </x:c>
    </x:row>
    <x:row r="1425">
      <x:c r="A1425" s="177" t="str">
        <x:v>512170.SH</x:v>
      </x:c>
      <x:c r="B1425" s="178" t="n">
        <x:v>46206</x:v>
      </x:c>
      <x:c r="C1425" s="179" t="n">
        <x:v>0.312</x:v>
      </x:c>
      <x:c r="D1425" s="179" t="n">
        <x:v>0.317</x:v>
      </x:c>
      <x:c r="E1425" s="179" t="n">
        <x:v>0.309</x:v>
      </x:c>
      <x:c r="F1425" s="179" t="n">
        <x:v>0.316</x:v>
      </x:c>
      <x:c r="G1425" s="179" t="n">
        <x:v>0.316</x:v>
      </x:c>
      <x:c r="H1425" s="180" t="n">
        <x:v>19570234</x:v>
      </x:c>
      <x:c r="I1425" s="177" t="str">
        <x:v>AKShare fallback: tencent_fqkline</x:v>
      </x:c>
      <x:c r="J1425" s="177" t="str">
        <x:v>live</x:v>
      </x:c>
      <x:c r="K1425" s="177" t="str">
        <x:v>https://akshare.akfamily.xyz/</x:v>
      </x:c>
    </x:row>
    <x:row r="1426">
      <x:c r="A1426" s="177" t="str">
        <x:v>512170.SH</x:v>
      </x:c>
      <x:c r="B1426" s="178" t="n">
        <x:v>46209</x:v>
      </x:c>
      <x:c r="C1426" s="179" t="n">
        <x:v>0.315</x:v>
      </x:c>
      <x:c r="D1426" s="179" t="n">
        <x:v>0.323</x:v>
      </x:c>
      <x:c r="E1426" s="179" t="n">
        <x:v>0.313</x:v>
      </x:c>
      <x:c r="F1426" s="179" t="n">
        <x:v>0.317</x:v>
      </x:c>
      <x:c r="G1426" s="179" t="n">
        <x:v>0.317</x:v>
      </x:c>
      <x:c r="H1426" s="180" t="n">
        <x:v>25250815</x:v>
      </x:c>
      <x:c r="I1426" s="177" t="str">
        <x:v>AKShare fallback: tencent_fqkline</x:v>
      </x:c>
      <x:c r="J1426" s="177" t="str">
        <x:v>live</x:v>
      </x:c>
      <x:c r="K1426" s="177" t="str">
        <x:v>https://akshare.akfamily.xyz/</x:v>
      </x:c>
    </x:row>
    <x:row r="1427">
      <x:c r="A1427" s="177" t="str">
        <x:v>512170.SH</x:v>
      </x:c>
      <x:c r="B1427" s="178" t="n">
        <x:v>46210</x:v>
      </x:c>
      <x:c r="C1427" s="179" t="n">
        <x:v>0.314</x:v>
      </x:c>
      <x:c r="D1427" s="179" t="n">
        <x:v>0.314</x:v>
      </x:c>
      <x:c r="E1427" s="179" t="n">
        <x:v>0.305</x:v>
      </x:c>
      <x:c r="F1427" s="179" t="n">
        <x:v>0.306</x:v>
      </x:c>
      <x:c r="G1427" s="179" t="n">
        <x:v>0.306</x:v>
      </x:c>
      <x:c r="H1427" s="180" t="n">
        <x:v>22963363</x:v>
      </x:c>
      <x:c r="I1427" s="177" t="str">
        <x:v>AKShare fallback: tencent_fqkline</x:v>
      </x:c>
      <x:c r="J1427" s="177" t="str">
        <x:v>live</x:v>
      </x:c>
      <x:c r="K1427" s="177" t="str">
        <x:v>https://akshare.akfamily.xyz/</x:v>
      </x:c>
    </x:row>
    <x:row r="1428">
      <x:c r="A1428" s="177" t="str">
        <x:v>512170.SH</x:v>
      </x:c>
      <x:c r="B1428" s="178" t="n">
        <x:v>46211</x:v>
      </x:c>
      <x:c r="C1428" s="179" t="n">
        <x:v>0.306</x:v>
      </x:c>
      <x:c r="D1428" s="179" t="n">
        <x:v>0.31</x:v>
      </x:c>
      <x:c r="E1428" s="179" t="n">
        <x:v>0.303</x:v>
      </x:c>
      <x:c r="F1428" s="179" t="n">
        <x:v>0.304</x:v>
      </x:c>
      <x:c r="G1428" s="179" t="n">
        <x:v>0.304</x:v>
      </x:c>
      <x:c r="H1428" s="180" t="n">
        <x:v>16686939</x:v>
      </x:c>
      <x:c r="I1428" s="177" t="str">
        <x:v>AKShare fallback: tencent_fqkline</x:v>
      </x:c>
      <x:c r="J1428" s="177" t="str">
        <x:v>live</x:v>
      </x:c>
      <x:c r="K1428" s="177" t="str">
        <x:v>https://akshare.akfamily.xyz/</x:v>
      </x:c>
    </x:row>
    <x:row r="1429">
      <x:c r="A1429" s="177" t="str">
        <x:v>512170.SH</x:v>
      </x:c>
      <x:c r="B1429" s="178" t="n">
        <x:v>46212</x:v>
      </x:c>
      <x:c r="C1429" s="179" t="n">
        <x:v>0.302</x:v>
      </x:c>
      <x:c r="D1429" s="179" t="n">
        <x:v>0.311</x:v>
      </x:c>
      <x:c r="E1429" s="179" t="n">
        <x:v>0.3</x:v>
      </x:c>
      <x:c r="F1429" s="179" t="n">
        <x:v>0.307</x:v>
      </x:c>
      <x:c r="G1429" s="179" t="n">
        <x:v>0.307</x:v>
      </x:c>
      <x:c r="H1429" s="180" t="n">
        <x:v>22925238</x:v>
      </x:c>
      <x:c r="I1429" s="177" t="str">
        <x:v>AKShare fallback: tencent_fqkline</x:v>
      </x:c>
      <x:c r="J1429" s="177" t="str">
        <x:v>live</x:v>
      </x:c>
      <x:c r="K1429" s="177" t="str">
        <x:v>https://akshare.akfamily.xyz/</x:v>
      </x:c>
    </x:row>
    <x:row r="1430">
      <x:c r="A1430" s="177" t="str">
        <x:v>512170.SH</x:v>
      </x:c>
      <x:c r="B1430" s="178" t="n">
        <x:v>46213</x:v>
      </x:c>
      <x:c r="C1430" s="179" t="n">
        <x:v>0.306</x:v>
      </x:c>
      <x:c r="D1430" s="179" t="n">
        <x:v>0.321</x:v>
      </x:c>
      <x:c r="E1430" s="179" t="n">
        <x:v>0.304</x:v>
      </x:c>
      <x:c r="F1430" s="179" t="n">
        <x:v>0.316</x:v>
      </x:c>
      <x:c r="G1430" s="179" t="n">
        <x:v>0.316</x:v>
      </x:c>
      <x:c r="H1430" s="180" t="n">
        <x:v>35312398</x:v>
      </x:c>
      <x:c r="I1430" s="177" t="str">
        <x:v>AKShare fallback: tencent_fqkline</x:v>
      </x:c>
      <x:c r="J1430" s="177" t="str">
        <x:v>live</x:v>
      </x:c>
      <x:c r="K1430" s="177" t="str">
        <x:v>https://akshare.akfamily.xyz/</x:v>
      </x:c>
    </x:row>
    <x:row r="1431">
      <x:c r="A1431" s="177" t="str">
        <x:v>512170.SH</x:v>
      </x:c>
      <x:c r="B1431" s="178" t="n">
        <x:v>46216</x:v>
      </x:c>
      <x:c r="C1431" s="179" t="n">
        <x:v>0.315</x:v>
      </x:c>
      <x:c r="D1431" s="179" t="n">
        <x:v>0.318</x:v>
      </x:c>
      <x:c r="E1431" s="179" t="n">
        <x:v>0.309</x:v>
      </x:c>
      <x:c r="F1431" s="179" t="n">
        <x:v>0.311</x:v>
      </x:c>
      <x:c r="G1431" s="179" t="n">
        <x:v>0.311</x:v>
      </x:c>
      <x:c r="H1431" s="180" t="n">
        <x:v>22084860</x:v>
      </x:c>
      <x:c r="I1431" s="177" t="str">
        <x:v>AKShare fallback: tencent_fqkline</x:v>
      </x:c>
      <x:c r="J1431" s="177" t="str">
        <x:v>live</x:v>
      </x:c>
      <x:c r="K1431" s="177" t="str">
        <x:v>https://akshare.akfamily.xyz/</x:v>
      </x:c>
    </x:row>
    <x:row r="1432">
      <x:c r="A1432" s="177" t="str">
        <x:v>512170.SH</x:v>
      </x:c>
      <x:c r="B1432" s="178" t="n">
        <x:v>46217</x:v>
      </x:c>
      <x:c r="C1432" s="179" t="n">
        <x:v>0.31</x:v>
      </x:c>
      <x:c r="D1432" s="179" t="n">
        <x:v>0.32</x:v>
      </x:c>
      <x:c r="E1432" s="179" t="n">
        <x:v>0.308</x:v>
      </x:c>
      <x:c r="F1432" s="179" t="n">
        <x:v>0.319</x:v>
      </x:c>
      <x:c r="G1432" s="179" t="n">
        <x:v>0.319</x:v>
      </x:c>
      <x:c r="H1432" s="180" t="n">
        <x:v>26035894</x:v>
      </x:c>
      <x:c r="I1432" s="177" t="str">
        <x:v>AKShare fallback: tencent_fqkline</x:v>
      </x:c>
      <x:c r="J1432" s="177" t="str">
        <x:v>live</x:v>
      </x:c>
      <x:c r="K1432" s="177" t="str">
        <x:v>https://akshare.akfamily.xyz/</x:v>
      </x:c>
    </x:row>
    <x:row r="1433">
      <x:c r="A1433" s="177" t="str">
        <x:v>512170.SH</x:v>
      </x:c>
      <x:c r="B1433" s="178" t="n">
        <x:v>46218</x:v>
      </x:c>
      <x:c r="C1433" s="179" t="n">
        <x:v>0.319</x:v>
      </x:c>
      <x:c r="D1433" s="179" t="n">
        <x:v>0.336</x:v>
      </x:c>
      <x:c r="E1433" s="179" t="n">
        <x:v>0.318</x:v>
      </x:c>
      <x:c r="F1433" s="179" t="n">
        <x:v>0.332</x:v>
      </x:c>
      <x:c r="G1433" s="179" t="n">
        <x:v>0.332</x:v>
      </x:c>
      <x:c r="H1433" s="180" t="n">
        <x:v>45746932</x:v>
      </x:c>
      <x:c r="I1433" s="177" t="str">
        <x:v>AKShare fallback: tencent_fqkline</x:v>
      </x:c>
      <x:c r="J1433" s="177" t="str">
        <x:v>live</x:v>
      </x:c>
      <x:c r="K1433" s="177" t="str">
        <x:v>https://akshare.akfamily.xyz/</x:v>
      </x:c>
    </x:row>
    <x:row r="1434">
      <x:c r="A1434" s="177" t="str">
        <x:v>512170.SH</x:v>
      </x:c>
      <x:c r="B1434" s="178" t="n">
        <x:v>46219</x:v>
      </x:c>
      <x:c r="C1434" s="179" t="n">
        <x:v>0.33</x:v>
      </x:c>
      <x:c r="D1434" s="179" t="n">
        <x:v>0.338</x:v>
      </x:c>
      <x:c r="E1434" s="179" t="n">
        <x:v>0.324</x:v>
      </x:c>
      <x:c r="F1434" s="179" t="n">
        <x:v>0.333</x:v>
      </x:c>
      <x:c r="G1434" s="179" t="n">
        <x:v>0.333</x:v>
      </x:c>
      <x:c r="H1434" s="180" t="n">
        <x:v>33090632</x:v>
      </x:c>
      <x:c r="I1434" s="177" t="str">
        <x:v>AKShare fallback: tencent_fqkline</x:v>
      </x:c>
      <x:c r="J1434" s="177" t="str">
        <x:v>live</x:v>
      </x:c>
      <x:c r="K1434" s="177" t="str">
        <x:v>https://akshare.akfamily.xyz/</x:v>
      </x:c>
    </x:row>
    <x:row r="1435">
      <x:c r="A1435" s="177" t="str">
        <x:v>512170.SH</x:v>
      </x:c>
      <x:c r="B1435" s="178" t="n">
        <x:v>46220</x:v>
      </x:c>
      <x:c r="C1435" s="179" t="n">
        <x:v>0.331</x:v>
      </x:c>
      <x:c r="D1435" s="179" t="n">
        <x:v>0.333</x:v>
      </x:c>
      <x:c r="E1435" s="179" t="n">
        <x:v>0.317</x:v>
      </x:c>
      <x:c r="F1435" s="179" t="n">
        <x:v>0.318</x:v>
      </x:c>
      <x:c r="G1435" s="179" t="n">
        <x:v>0.318</x:v>
      </x:c>
      <x:c r="H1435" s="180" t="n">
        <x:v>31620931</x:v>
      </x:c>
      <x:c r="I1435" s="177" t="str">
        <x:v>AKShare fallback: tencent_fqkline</x:v>
      </x:c>
      <x:c r="J1435" s="177" t="str">
        <x:v>live</x:v>
      </x:c>
      <x:c r="K1435" s="177" t="str">
        <x:v>https://akshare.akfamily.xyz/</x:v>
      </x:c>
    </x:row>
    <x:row r="1436">
      <x:c r="A1436" s="177" t="str">
        <x:v>512170.SH</x:v>
      </x:c>
      <x:c r="B1436" s="178" t="n">
        <x:v>46223</x:v>
      </x:c>
      <x:c r="C1436" s="179" t="n">
        <x:v>0.317</x:v>
      </x:c>
      <x:c r="D1436" s="179" t="n">
        <x:v>0.328</x:v>
      </x:c>
      <x:c r="E1436" s="179" t="n">
        <x:v>0.315</x:v>
      </x:c>
      <x:c r="F1436" s="179" t="n">
        <x:v>0.326</x:v>
      </x:c>
      <x:c r="G1436" s="179" t="n">
        <x:v>0.326</x:v>
      </x:c>
      <x:c r="H1436" s="180" t="n">
        <x:v>26516951</x:v>
      </x:c>
      <x:c r="I1436" s="177" t="str">
        <x:v>AKShare fallback: tencent_fqkline</x:v>
      </x:c>
      <x:c r="J1436" s="177" t="str">
        <x:v>live</x:v>
      </x:c>
      <x:c r="K1436" s="177" t="str">
        <x:v>https://akshare.akfamily.xyz/</x:v>
      </x:c>
    </x:row>
    <x:row r="1437">
      <x:c r="A1437" s="177" t="str">
        <x:v>512170.SH</x:v>
      </x:c>
      <x:c r="B1437" s="178" t="n">
        <x:v>46224</x:v>
      </x:c>
      <x:c r="C1437" s="179" t="n">
        <x:v>0.323</x:v>
      </x:c>
      <x:c r="D1437" s="179" t="n">
        <x:v>0.328</x:v>
      </x:c>
      <x:c r="E1437" s="179" t="n">
        <x:v>0.321</x:v>
      </x:c>
      <x:c r="F1437" s="179" t="n">
        <x:v>0.328</x:v>
      </x:c>
      <x:c r="G1437" s="179" t="n">
        <x:v>0.328</x:v>
      </x:c>
      <x:c r="H1437" s="180" t="n">
        <x:v>18255882</x:v>
      </x:c>
      <x:c r="I1437" s="177" t="str">
        <x:v>AKShare fallback: tencent_fqkline</x:v>
      </x:c>
      <x:c r="J1437" s="177" t="str">
        <x:v>live</x:v>
      </x:c>
      <x:c r="K1437" s="177" t="str">
        <x:v>https://akshare.akfamily.xyz/</x:v>
      </x:c>
    </x:row>
    <x:row r="1438">
      <x:c r="A1438" s="177" t="str">
        <x:v>512170.SH</x:v>
      </x:c>
      <x:c r="B1438" s="178" t="n">
        <x:v>46225</x:v>
      </x:c>
      <x:c r="C1438" s="179" t="n">
        <x:v>0.326</x:v>
      </x:c>
      <x:c r="D1438" s="179" t="n">
        <x:v>0.333</x:v>
      </x:c>
      <x:c r="E1438" s="179" t="n">
        <x:v>0.325</x:v>
      </x:c>
      <x:c r="F1438" s="179" t="n">
        <x:v>0.327</x:v>
      </x:c>
      <x:c r="G1438" s="179" t="n">
        <x:v>0.327</x:v>
      </x:c>
      <x:c r="H1438" s="180" t="n">
        <x:v>17439548</x:v>
      </x:c>
      <x:c r="I1438" s="177" t="str">
        <x:v>AKShare fallback: tencent_fqkline</x:v>
      </x:c>
      <x:c r="J1438" s="177" t="str">
        <x:v>live</x:v>
      </x:c>
      <x:c r="K1438" s="177" t="str">
        <x:v>https://akshare.akfamily.xyz/</x:v>
      </x:c>
    </x:row>
    <x:row r="1439">
      <x:c r="A1439" s="177" t="str">
        <x:v>512170.SH</x:v>
      </x:c>
      <x:c r="B1439" s="178" t="n">
        <x:v>46226</x:v>
      </x:c>
      <x:c r="C1439" s="179" t="n">
        <x:v>0.326</x:v>
      </x:c>
      <x:c r="D1439" s="179" t="n">
        <x:v>0.328</x:v>
      </x:c>
      <x:c r="E1439" s="179" t="n">
        <x:v>0.322</x:v>
      </x:c>
      <x:c r="F1439" s="179" t="n">
        <x:v>0.325</x:v>
      </x:c>
      <x:c r="G1439" s="179" t="n">
        <x:v>0.325</x:v>
      </x:c>
      <x:c r="H1439" s="180" t="n">
        <x:v>18014643</x:v>
      </x:c>
      <x:c r="I1439" s="177" t="str">
        <x:v>AKShare fallback: tencent_fqkline</x:v>
      </x:c>
      <x:c r="J1439" s="177" t="str">
        <x:v>live</x:v>
      </x:c>
      <x:c r="K1439" s="177" t="str">
        <x:v>https://akshare.akfamily.xyz/</x:v>
      </x:c>
    </x:row>
    <x:row r="1440">
      <x:c r="A1440" s="177" t="str">
        <x:v>512170.SH</x:v>
      </x:c>
      <x:c r="B1440" s="178" t="n">
        <x:v>46227</x:v>
      </x:c>
      <x:c r="C1440" s="179" t="n">
        <x:v>0.323</x:v>
      </x:c>
      <x:c r="D1440" s="179" t="n">
        <x:v>0.325</x:v>
      </x:c>
      <x:c r="E1440" s="179" t="n">
        <x:v>0.315</x:v>
      </x:c>
      <x:c r="F1440" s="179" t="n">
        <x:v>0.315</x:v>
      </x:c>
      <x:c r="G1440" s="179" t="n">
        <x:v>0.315</x:v>
      </x:c>
      <x:c r="H1440" s="180" t="n">
        <x:v>20357098</x:v>
      </x:c>
      <x:c r="I1440" s="177" t="str">
        <x:v>AKShare fallback: tencent_fqkline</x:v>
      </x:c>
      <x:c r="J1440" s="177" t="str">
        <x:v>live</x:v>
      </x:c>
      <x:c r="K1440" s="177" t="str">
        <x:v>https://akshare.akfamily.xyz/</x:v>
      </x:c>
    </x:row>
    <x:row r="1441">
      <x:c r="A1441" s="177" t="str">
        <x:v>512170.SH</x:v>
      </x:c>
      <x:c r="B1441" s="178" t="n">
        <x:v>46230</x:v>
      </x:c>
      <x:c r="C1441" s="179" t="n">
        <x:v>0.314</x:v>
      </x:c>
      <x:c r="D1441" s="179" t="n">
        <x:v>0.325</x:v>
      </x:c>
      <x:c r="E1441" s="179" t="n">
        <x:v>0.313</x:v>
      </x:c>
      <x:c r="F1441" s="179" t="n">
        <x:v>0.323</x:v>
      </x:c>
      <x:c r="G1441" s="179" t="n">
        <x:v>0.323</x:v>
      </x:c>
      <x:c r="H1441" s="180" t="n">
        <x:v>18571447</x:v>
      </x:c>
      <x:c r="I1441" s="177" t="str">
        <x:v>AKShare fallback: tencent_fqkline</x:v>
      </x:c>
      <x:c r="J1441" s="177" t="str">
        <x:v>live</x:v>
      </x:c>
      <x:c r="K1441" s="177" t="str">
        <x:v>https://akshare.akfamily.xyz/</x:v>
      </x:c>
    </x:row>
    <x:row r="1442">
      <x:c r="A1442" s="177" t="str">
        <x:v>512170.SH</x:v>
      </x:c>
      <x:c r="B1442" s="178" t="n">
        <x:v>46231</x:v>
      </x:c>
      <x:c r="C1442" s="179" t="n">
        <x:v>0.32</x:v>
      </x:c>
      <x:c r="D1442" s="179" t="n">
        <x:v>0.322</x:v>
      </x:c>
      <x:c r="E1442" s="179" t="n">
        <x:v>0.318</x:v>
      </x:c>
      <x:c r="F1442" s="179" t="n">
        <x:v>0.32</x:v>
      </x:c>
      <x:c r="G1442" s="179" t="n">
        <x:v>0.32</x:v>
      </x:c>
      <x:c r="H1442" s="180" t="n">
        <x:v>12672735</x:v>
      </x:c>
      <x:c r="I1442" s="177" t="str">
        <x:v>AKShare fallback: tencent_fqkline</x:v>
      </x:c>
      <x:c r="J1442" s="177" t="str">
        <x:v>live</x:v>
      </x:c>
      <x:c r="K1442" s="177" t="str">
        <x:v>https://akshare.akfamily.xyz/</x:v>
      </x:c>
    </x:row>
    <x:row r="1443">
      <x:c r="A1443" s="177" t="str">
        <x:v>512170.SH</x:v>
      </x:c>
      <x:c r="B1443" s="178" t="n">
        <x:v>46232</x:v>
      </x:c>
      <x:c r="C1443" s="179" t="n">
        <x:v>0.321</x:v>
      </x:c>
      <x:c r="D1443" s="179" t="n">
        <x:v>0.328</x:v>
      </x:c>
      <x:c r="E1443" s="179" t="n">
        <x:v>0.319</x:v>
      </x:c>
      <x:c r="F1443" s="179" t="n">
        <x:v>0.326</x:v>
      </x:c>
      <x:c r="G1443" s="179" t="n">
        <x:v>0.326</x:v>
      </x:c>
      <x:c r="H1443" s="180" t="n">
        <x:v>19306375</x:v>
      </x:c>
      <x:c r="I1443" s="177" t="str">
        <x:v>AKShare fallback: tencent_fqkline</x:v>
      </x:c>
      <x:c r="J1443" s="177" t="str">
        <x:v>live</x:v>
      </x:c>
      <x:c r="K1443" s="177" t="str">
        <x:v>https://akshare.akfamily.xyz/</x:v>
      </x:c>
    </x:row>
    <x:row r="1444">
      <x:c r="A1444" s="177" t="str">
        <x:v>512170.SH</x:v>
      </x:c>
      <x:c r="B1444" s="178" t="n">
        <x:v>46233</x:v>
      </x:c>
      <x:c r="C1444" s="179" t="n">
        <x:v>0.325</x:v>
      </x:c>
      <x:c r="D1444" s="179" t="n">
        <x:v>0.329</x:v>
      </x:c>
      <x:c r="E1444" s="179" t="n">
        <x:v>0.321</x:v>
      </x:c>
      <x:c r="F1444" s="179" t="n">
        <x:v>0.325</x:v>
      </x:c>
      <x:c r="G1444" s="179" t="n">
        <x:v>0.325</x:v>
      </x:c>
      <x:c r="H1444" s="180" t="n">
        <x:v>16117949</x:v>
      </x:c>
      <x:c r="I1444" s="177" t="str">
        <x:v>AKShare fallback: tencent_fqkline</x:v>
      </x:c>
      <x:c r="J1444" s="177" t="str">
        <x:v>live</x:v>
      </x:c>
      <x:c r="K1444" s="177" t="str">
        <x:v>https://akshare.akfamily.xyz/</x:v>
      </x:c>
    </x:row>
    <x:row r="1445">
      <x:c r="A1445" s="177" t="str">
        <x:v>512170.SH</x:v>
      </x:c>
      <x:c r="B1445" s="178" t="n">
        <x:v>46234</x:v>
      </x:c>
      <x:c r="C1445" s="179" t="n">
        <x:v>0.322</x:v>
      </x:c>
      <x:c r="D1445" s="179" t="n">
        <x:v>0.331</x:v>
      </x:c>
      <x:c r="E1445" s="179" t="n">
        <x:v>0.322</x:v>
      </x:c>
      <x:c r="F1445" s="179" t="n">
        <x:v>0.33</x:v>
      </x:c>
      <x:c r="G1445" s="179" t="n">
        <x:v>0.33</x:v>
      </x:c>
      <x:c r="H1445" s="180" t="n">
        <x:v>18606030</x:v>
      </x:c>
      <x:c r="I1445" s="177" t="str">
        <x:v>AKShare fallback: tencent_fqkline</x:v>
      </x:c>
      <x:c r="J1445" s="177" t="str">
        <x:v>live</x:v>
      </x:c>
      <x:c r="K1445" s="177" t="str">
        <x:v>https://akshare.akfamily.xyz/</x:v>
      </x:c>
    </x:row>
    <x:row r="1446">
      <x:c r="A1446" s="177" t="str">
        <x:v>512170.SH</x:v>
      </x:c>
      <x:c r="B1446" s="178" t="n">
        <x:v>46237</x:v>
      </x:c>
      <x:c r="C1446" s="179" t="n">
        <x:v>0.329</x:v>
      </x:c>
      <x:c r="D1446" s="179" t="n">
        <x:v>0.331</x:v>
      </x:c>
      <x:c r="E1446" s="179" t="n">
        <x:v>0.326</x:v>
      </x:c>
      <x:c r="F1446" s="179" t="n">
        <x:v>0.328</x:v>
      </x:c>
      <x:c r="G1446" s="179" t="n">
        <x:v>0.328</x:v>
      </x:c>
      <x:c r="H1446" s="180" t="n">
        <x:v>11615074</x:v>
      </x:c>
      <x:c r="I1446" s="177" t="str">
        <x:v>AKShare fallback: tencent_fqkline</x:v>
      </x:c>
      <x:c r="J1446" s="177" t="str">
        <x:v>live</x:v>
      </x:c>
      <x:c r="K1446" s="177" t="str">
        <x:v>https://akshare.akfamily.xyz/</x:v>
      </x:c>
    </x:row>
    <x:row r="1447">
      <x:c r="A1447" s="177" t="str">
        <x:v>512170.SH</x:v>
      </x:c>
      <x:c r="B1447" s="178" t="n">
        <x:v>46238</x:v>
      </x:c>
      <x:c r="C1447" s="179" t="n">
        <x:v>0.331</x:v>
      </x:c>
      <x:c r="D1447" s="179" t="n">
        <x:v>0.337</x:v>
      </x:c>
      <x:c r="E1447" s="179" t="n">
        <x:v>0.331</x:v>
      </x:c>
      <x:c r="F1447" s="179" t="n">
        <x:v>0.334</x:v>
      </x:c>
      <x:c r="G1447" s="179" t="n">
        <x:v>0.334</x:v>
      </x:c>
      <x:c r="H1447" s="180" t="n">
        <x:v>18398622</x:v>
      </x:c>
      <x:c r="I1447" s="177" t="str">
        <x:v>AKShare fallback: tencent_fqkline</x:v>
      </x:c>
      <x:c r="J1447" s="177" t="str">
        <x:v>live</x:v>
      </x:c>
      <x:c r="K1447" s="177" t="str">
        <x:v>https://akshare.akfamily.xyz/</x:v>
      </x:c>
    </x:row>
    <x:row r="1448">
      <x:c r="A1448" s="177" t="str">
        <x:v>512170.SH</x:v>
      </x:c>
      <x:c r="B1448" s="178" t="n">
        <x:v>46239</x:v>
      </x:c>
      <x:c r="C1448" s="179" t="n">
        <x:v>0.334</x:v>
      </x:c>
      <x:c r="D1448" s="179" t="n">
        <x:v>0.339</x:v>
      </x:c>
      <x:c r="E1448" s="179" t="n">
        <x:v>0.333</x:v>
      </x:c>
      <x:c r="F1448" s="179" t="n">
        <x:v>0.337</x:v>
      </x:c>
      <x:c r="G1448" s="179" t="n">
        <x:v>0.337</x:v>
      </x:c>
      <x:c r="H1448" s="180" t="n">
        <x:v>15984777</x:v>
      </x:c>
      <x:c r="I1448" s="177" t="str">
        <x:v>AKShare fallback: tencent_fqkline</x:v>
      </x:c>
      <x:c r="J1448" s="177" t="str">
        <x:v>live</x:v>
      </x:c>
      <x:c r="K1448" s="177" t="str">
        <x:v>https://akshare.akfamily.xyz/</x:v>
      </x:c>
    </x:row>
    <x:row r="1449">
      <x:c r="A1449" s="177" t="str">
        <x:v>512170.SH</x:v>
      </x:c>
      <x:c r="B1449" s="178" t="n">
        <x:v>46240</x:v>
      </x:c>
      <x:c r="C1449" s="179" t="n">
        <x:v>0.338</x:v>
      </x:c>
      <x:c r="D1449" s="179" t="n">
        <x:v>0.339</x:v>
      </x:c>
      <x:c r="E1449" s="179" t="n">
        <x:v>0.33</x:v>
      </x:c>
      <x:c r="F1449" s="179" t="n">
        <x:v>0.331</x:v>
      </x:c>
      <x:c r="G1449" s="179" t="n">
        <x:v>0.331</x:v>
      </x:c>
      <x:c r="H1449" s="180" t="n">
        <x:v>16600790</x:v>
      </x:c>
      <x:c r="I1449" s="177" t="str">
        <x:v>AKShare fallback: tencent_fqkline</x:v>
      </x:c>
      <x:c r="J1449" s="177" t="str">
        <x:v>live</x:v>
      </x:c>
      <x:c r="K1449" s="177" t="str">
        <x:v>https://akshare.akfamily.xyz/</x:v>
      </x:c>
    </x:row>
    <x:row r="1450">
      <x:c r="A1450" s="177" t="str">
        <x:v>512170.SH</x:v>
      </x:c>
      <x:c r="B1450" s="178" t="n">
        <x:v>46241</x:v>
      </x:c>
      <x:c r="C1450" s="179" t="n">
        <x:v>0.33</x:v>
      </x:c>
      <x:c r="D1450" s="179" t="n">
        <x:v>0.347</x:v>
      </x:c>
      <x:c r="E1450" s="179" t="n">
        <x:v>0.33</x:v>
      </x:c>
      <x:c r="F1450" s="179" t="n">
        <x:v>0.346</x:v>
      </x:c>
      <x:c r="G1450" s="179" t="n">
        <x:v>0.346</x:v>
      </x:c>
      <x:c r="H1450" s="180" t="n">
        <x:v>36317870</x:v>
      </x:c>
      <x:c r="I1450" s="177" t="str">
        <x:v>AKShare fallback: tencent_fqkline</x:v>
      </x:c>
      <x:c r="J1450" s="177" t="str">
        <x:v>live</x:v>
      </x:c>
      <x:c r="K1450" s="177" t="str">
        <x:v>https://akshare.akfamily.xyz/</x:v>
      </x:c>
    </x:row>
    <x:row r="1451">
      <x:c r="A1451" s="177" t="str">
        <x:v>512170.SH</x:v>
      </x:c>
      <x:c r="B1451" s="178" t="n">
        <x:v>46244</x:v>
      </x:c>
      <x:c r="C1451" s="179" t="n">
        <x:v>0.349</x:v>
      </x:c>
      <x:c r="D1451" s="179" t="n">
        <x:v>0.36</x:v>
      </x:c>
      <x:c r="E1451" s="179" t="n">
        <x:v>0.349</x:v>
      </x:c>
      <x:c r="F1451" s="179" t="n">
        <x:v>0.353</x:v>
      </x:c>
      <x:c r="G1451" s="179" t="n">
        <x:v>0.353</x:v>
      </x:c>
      <x:c r="H1451" s="180" t="n">
        <x:v>36806143</x:v>
      </x:c>
      <x:c r="I1451" s="177" t="str">
        <x:v>AKShare fallback: tencent_fqkline</x:v>
      </x:c>
      <x:c r="J1451" s="177" t="str">
        <x:v>live</x:v>
      </x:c>
      <x:c r="K1451" s="177" t="str">
        <x:v>https://akshare.akfamily.xyz/</x:v>
      </x:c>
    </x:row>
    <x:row r="1452">
      <x:c r="A1452" s="177" t="str">
        <x:v>512170.SH</x:v>
      </x:c>
      <x:c r="B1452" s="178" t="n">
        <x:v>46245</x:v>
      </x:c>
      <x:c r="C1452" s="179" t="n">
        <x:v>0.35</x:v>
      </x:c>
      <x:c r="D1452" s="179" t="n">
        <x:v>0.359</x:v>
      </x:c>
      <x:c r="E1452" s="179" t="n">
        <x:v>0.349</x:v>
      </x:c>
      <x:c r="F1452" s="179" t="n">
        <x:v>0.351</x:v>
      </x:c>
      <x:c r="G1452" s="179" t="n">
        <x:v>0.351</x:v>
      </x:c>
      <x:c r="H1452" s="180" t="n">
        <x:v>20984647</x:v>
      </x:c>
      <x:c r="I1452" s="177" t="str">
        <x:v>AKShare fallback: tencent_fqkline</x:v>
      </x:c>
      <x:c r="J1452" s="177" t="str">
        <x:v>live</x:v>
      </x:c>
      <x:c r="K1452" s="177" t="str">
        <x:v>https://akshare.akfamily.xyz/</x:v>
      </x:c>
    </x:row>
    <x:row r="1453">
      <x:c r="A1453" s="177" t="str">
        <x:v>512170.SH</x:v>
      </x:c>
      <x:c r="B1453" s="178" t="n">
        <x:v>46246</x:v>
      </x:c>
      <x:c r="C1453" s="179" t="n">
        <x:v>0.349</x:v>
      </x:c>
      <x:c r="D1453" s="179" t="n">
        <x:v>0.355</x:v>
      </x:c>
      <x:c r="E1453" s="179" t="n">
        <x:v>0.349</x:v>
      </x:c>
      <x:c r="F1453" s="179" t="n">
        <x:v>0.35</x:v>
      </x:c>
      <x:c r="G1453" s="179" t="n">
        <x:v>0.35</x:v>
      </x:c>
      <x:c r="H1453" s="180" t="n">
        <x:v>13248406</x:v>
      </x:c>
      <x:c r="I1453" s="177" t="str">
        <x:v>AKShare fallback: tencent_fqkline</x:v>
      </x:c>
      <x:c r="J1453" s="177" t="str">
        <x:v>live</x:v>
      </x:c>
      <x:c r="K1453" s="177" t="str">
        <x:v>https://akshare.akfamily.xyz/</x:v>
      </x:c>
    </x:row>
    <x:row r="1454">
      <x:c r="A1454" s="177" t="str">
        <x:v>512170.SH</x:v>
      </x:c>
      <x:c r="B1454" s="178" t="n">
        <x:v>46247</x:v>
      </x:c>
      <x:c r="C1454" s="179" t="n">
        <x:v>0.349</x:v>
      </x:c>
      <x:c r="D1454" s="179" t="n">
        <x:v>0.361</x:v>
      </x:c>
      <x:c r="E1454" s="179" t="n">
        <x:v>0.347</x:v>
      </x:c>
      <x:c r="F1454" s="179" t="n">
        <x:v>0.355</x:v>
      </x:c>
      <x:c r="G1454" s="179" t="n">
        <x:v>0.355</x:v>
      </x:c>
      <x:c r="H1454" s="180" t="n">
        <x:v>25232671</x:v>
      </x:c>
      <x:c r="I1454" s="177" t="str">
        <x:v>AKShare fallback: tencent_fqkline</x:v>
      </x:c>
      <x:c r="J1454" s="177" t="str">
        <x:v>live</x:v>
      </x:c>
      <x:c r="K1454" s="177" t="str">
        <x:v>https://akshare.akfamily.xyz/</x:v>
      </x:c>
    </x:row>
    <x:row r="1455">
      <x:c r="A1455" s="177" t="str">
        <x:v>512170.SH</x:v>
      </x:c>
      <x:c r="B1455" s="178" t="n">
        <x:v>46248</x:v>
      </x:c>
      <x:c r="C1455" s="179" t="n">
        <x:v>0.354</x:v>
      </x:c>
      <x:c r="D1455" s="179" t="n">
        <x:v>0.358</x:v>
      </x:c>
      <x:c r="E1455" s="179" t="n">
        <x:v>0.348</x:v>
      </x:c>
      <x:c r="F1455" s="179" t="n">
        <x:v>0.351</x:v>
      </x:c>
      <x:c r="G1455" s="179" t="n">
        <x:v>0.351</x:v>
      </x:c>
      <x:c r="H1455" s="180" t="n">
        <x:v>16879722</x:v>
      </x:c>
      <x:c r="I1455" s="177" t="str">
        <x:v>AKShare fallback: tencent_fqkline</x:v>
      </x:c>
      <x:c r="J1455" s="177" t="str">
        <x:v>live</x:v>
      </x:c>
      <x:c r="K1455" s="177" t="str">
        <x:v>https://akshare.akfamily.xyz/</x:v>
      </x:c>
    </x:row>
    <x:row r="1456">
      <x:c r="A1456" s="177" t="str">
        <x:v>512170.SH</x:v>
      </x:c>
      <x:c r="B1456" s="178" t="n">
        <x:v>46251</x:v>
      </x:c>
      <x:c r="C1456" s="179" t="n">
        <x:v>0.351</x:v>
      </x:c>
      <x:c r="D1456" s="179" t="n">
        <x:v>0.354</x:v>
      </x:c>
      <x:c r="E1456" s="179" t="n">
        <x:v>0.345</x:v>
      </x:c>
      <x:c r="F1456" s="179" t="n">
        <x:v>0.353</x:v>
      </x:c>
      <x:c r="G1456" s="179" t="n">
        <x:v>0.353</x:v>
      </x:c>
      <x:c r="H1456" s="180" t="n">
        <x:v>17810223</x:v>
      </x:c>
      <x:c r="I1456" s="177" t="str">
        <x:v>AKShare fallback: tencent_fqkline</x:v>
      </x:c>
      <x:c r="J1456" s="177" t="str">
        <x:v>live</x:v>
      </x:c>
      <x:c r="K1456" s="177" t="str">
        <x:v>https://akshare.akfamily.xyz/</x:v>
      </x:c>
    </x:row>
    <x:row r="1457">
      <x:c r="A1457" s="177" t="str">
        <x:v>512170.SH</x:v>
      </x:c>
      <x:c r="B1457" s="178" t="n">
        <x:v>46252</x:v>
      </x:c>
      <x:c r="C1457" s="179" t="n">
        <x:v>0.352</x:v>
      </x:c>
      <x:c r="D1457" s="179" t="n">
        <x:v>0.354</x:v>
      </x:c>
      <x:c r="E1457" s="179" t="n">
        <x:v>0.349</x:v>
      </x:c>
      <x:c r="F1457" s="179" t="n">
        <x:v>0.353</x:v>
      </x:c>
      <x:c r="G1457" s="179" t="n">
        <x:v>0.353</x:v>
      </x:c>
      <x:c r="H1457" s="180" t="n">
        <x:v>17514437</x:v>
      </x:c>
      <x:c r="I1457" s="177" t="str">
        <x:v>AKShare fallback: tencent_fqkline</x:v>
      </x:c>
      <x:c r="J1457" s="177" t="str">
        <x:v>live</x:v>
      </x:c>
      <x:c r="K1457" s="177" t="str">
        <x:v>https://akshare.akfamily.xyz/</x:v>
      </x:c>
    </x:row>
    <x:row r="1458">
      <x:c r="A1458" s="177" t="str">
        <x:v>512170.SH</x:v>
      </x:c>
      <x:c r="B1458" s="178" t="n">
        <x:v>46253</x:v>
      </x:c>
      <x:c r="C1458" s="179" t="n">
        <x:v>0.352</x:v>
      </x:c>
      <x:c r="D1458" s="179" t="n">
        <x:v>0.353</x:v>
      </x:c>
      <x:c r="E1458" s="179" t="n">
        <x:v>0.342</x:v>
      </x:c>
      <x:c r="F1458" s="179" t="n">
        <x:v>0.344</x:v>
      </x:c>
      <x:c r="G1458" s="179" t="n">
        <x:v>0.344</x:v>
      </x:c>
      <x:c r="H1458" s="180" t="n">
        <x:v>16476924</x:v>
      </x:c>
      <x:c r="I1458" s="177" t="str">
        <x:v>AKShare fallback: tencent_fqkline</x:v>
      </x:c>
      <x:c r="J1458" s="177" t="str">
        <x:v>live</x:v>
      </x:c>
      <x:c r="K1458" s="177" t="str">
        <x:v>https://akshare.akfamily.xyz/</x:v>
      </x:c>
    </x:row>
    <x:row r="1459">
      <x:c r="A1459" s="177" t="str">
        <x:v>512170.SH</x:v>
      </x:c>
      <x:c r="B1459" s="178" t="n">
        <x:v>46254</x:v>
      </x:c>
      <x:c r="C1459" s="179" t="n">
        <x:v>0.351</x:v>
      </x:c>
      <x:c r="D1459" s="179" t="n">
        <x:v>0.365</x:v>
      </x:c>
      <x:c r="E1459" s="179" t="n">
        <x:v>0.351</x:v>
      </x:c>
      <x:c r="F1459" s="179" t="n">
        <x:v>0.359</x:v>
      </x:c>
      <x:c r="G1459" s="179" t="n">
        <x:v>0.359</x:v>
      </x:c>
      <x:c r="H1459" s="180" t="n">
        <x:v>35277161</x:v>
      </x:c>
      <x:c r="I1459" s="177" t="str">
        <x:v>AKShare fallback: tencent_fqkline</x:v>
      </x:c>
      <x:c r="J1459" s="177" t="str">
        <x:v>live</x:v>
      </x:c>
      <x:c r="K1459" s="177" t="str">
        <x:v>https://akshare.akfamily.xyz/</x:v>
      </x:c>
    </x:row>
    <x:row r="1460">
      <x:c r="A1460" s="177" t="str">
        <x:v>512170.SH</x:v>
      </x:c>
      <x:c r="B1460" s="178" t="n">
        <x:v>46255</x:v>
      </x:c>
      <x:c r="C1460" s="179" t="n">
        <x:v>0.354</x:v>
      </x:c>
      <x:c r="D1460" s="179" t="n">
        <x:v>0.355</x:v>
      </x:c>
      <x:c r="E1460" s="179" t="n">
        <x:v>0.347</x:v>
      </x:c>
      <x:c r="F1460" s="179" t="n">
        <x:v>0.349</x:v>
      </x:c>
      <x:c r="G1460" s="179" t="n">
        <x:v>0.349</x:v>
      </x:c>
      <x:c r="H1460" s="180" t="n">
        <x:v>20497747</x:v>
      </x:c>
      <x:c r="I1460" s="177" t="str">
        <x:v>AKShare fallback: tencent_fqkline</x:v>
      </x:c>
      <x:c r="J1460" s="177" t="str">
        <x:v>live</x:v>
      </x:c>
      <x:c r="K1460" s="177" t="str">
        <x:v>https://akshare.akfamily.xyz/</x:v>
      </x:c>
    </x:row>
    <x:row r="1461">
      <x:c r="A1461" s="177" t="str">
        <x:v>512170.SH</x:v>
      </x:c>
      <x:c r="B1461" s="178" t="n">
        <x:v>46258</x:v>
      </x:c>
      <x:c r="C1461" s="179" t="n">
        <x:v>0.347</x:v>
      </x:c>
      <x:c r="D1461" s="179" t="n">
        <x:v>0.349</x:v>
      </x:c>
      <x:c r="E1461" s="179" t="n">
        <x:v>0.336</x:v>
      </x:c>
      <x:c r="F1461" s="179" t="n">
        <x:v>0.339</x:v>
      </x:c>
      <x:c r="G1461" s="179" t="n">
        <x:v>0.339</x:v>
      </x:c>
      <x:c r="H1461" s="180" t="n">
        <x:v>19746601</x:v>
      </x:c>
      <x:c r="I1461" s="177" t="str">
        <x:v>AKShare fallback: tencent_fqkline</x:v>
      </x:c>
      <x:c r="J1461" s="177" t="str">
        <x:v>live</x:v>
      </x:c>
      <x:c r="K1461" s="177" t="str">
        <x:v>https://akshare.akfamily.xyz/</x:v>
      </x:c>
    </x:row>
    <x:row r="1462">
      <x:c r="A1462" s="177" t="str">
        <x:v>512170.SH</x:v>
      </x:c>
      <x:c r="B1462" s="178" t="n">
        <x:v>46259</x:v>
      </x:c>
      <x:c r="C1462" s="179" t="n">
        <x:v>0.338</x:v>
      </x:c>
      <x:c r="D1462" s="179" t="n">
        <x:v>0.348</x:v>
      </x:c>
      <x:c r="E1462" s="179" t="n">
        <x:v>0.336</x:v>
      </x:c>
      <x:c r="F1462" s="179" t="n">
        <x:v>0.347</x:v>
      </x:c>
      <x:c r="G1462" s="179" t="n">
        <x:v>0.347</x:v>
      </x:c>
      <x:c r="H1462" s="180" t="n">
        <x:v>17875941</x:v>
      </x:c>
      <x:c r="I1462" s="177" t="str">
        <x:v>AKShare fallback: tencent_fqkline</x:v>
      </x:c>
      <x:c r="J1462" s="177" t="str">
        <x:v>live</x:v>
      </x:c>
      <x:c r="K1462" s="177" t="str">
        <x:v>https://akshare.akfamily.xyz/</x:v>
      </x:c>
    </x:row>
    <x:row r="1463">
      <x:c r="A1463" s="177" t="str">
        <x:v>512170.SH</x:v>
      </x:c>
      <x:c r="B1463" s="178" t="n">
        <x:v>46260</x:v>
      </x:c>
      <x:c r="C1463" s="179" t="n">
        <x:v>0.347</x:v>
      </x:c>
      <x:c r="D1463" s="179" t="n">
        <x:v>0.35</x:v>
      </x:c>
      <x:c r="E1463" s="179" t="n">
        <x:v>0.343</x:v>
      </x:c>
      <x:c r="F1463" s="179" t="n">
        <x:v>0.345</x:v>
      </x:c>
      <x:c r="G1463" s="179" t="n">
        <x:v>0.345</x:v>
      </x:c>
      <x:c r="H1463" s="180" t="n">
        <x:v>12705618</x:v>
      </x:c>
      <x:c r="I1463" s="177" t="str">
        <x:v>AKShare fallback: tencent_fqkline</x:v>
      </x:c>
      <x:c r="J1463" s="177" t="str">
        <x:v>live</x:v>
      </x:c>
      <x:c r="K1463" s="177" t="str">
        <x:v>https://akshare.akfamily.xyz/</x:v>
      </x:c>
    </x:row>
    <x:row r="1464">
      <x:c r="A1464" s="177" t="str">
        <x:v>512170.SH</x:v>
      </x:c>
      <x:c r="B1464" s="178" t="n">
        <x:v>46261</x:v>
      </x:c>
      <x:c r="C1464" s="179" t="n">
        <x:v>0</x:v>
      </x:c>
      <x:c r="D1464" s="179" t="n">
        <x:v>0</x:v>
      </x:c>
      <x:c r="E1464" s="179" t="n">
        <x:v>0</x:v>
      </x:c>
      <x:c r="F1464" s="179" t="n">
        <x:v>0.345</x:v>
      </x:c>
      <x:c r="G1464" s="179" t="n">
        <x:v>0.345</x:v>
      </x:c>
      <x:c r="H1464" s="180" t="n">
        <x:v>0</x:v>
      </x:c>
      <x:c r="I1464" s="177" t="str">
        <x:v>AKShare fallback: tencent_fqkline</x:v>
      </x:c>
      <x:c r="J1464" s="177" t="str">
        <x:v>live</x:v>
      </x:c>
      <x:c r="K1464" s="177" t="str">
        <x:v>https://akshare.akfamily.xyz/</x:v>
      </x:c>
    </x:row>
    <x:row r="1465">
      <x:c r="A1465" s="177" t="str">
        <x:v>512660.SH</x:v>
      </x:c>
      <x:c r="B1465" s="178" t="n">
        <x:v>46188</x:v>
      </x:c>
      <x:c r="C1465" s="179" t="n">
        <x:v>1.246</x:v>
      </x:c>
      <x:c r="D1465" s="179" t="n">
        <x:v>1.268</x:v>
      </x:c>
      <x:c r="E1465" s="179" t="n">
        <x:v>1.237</x:v>
      </x:c>
      <x:c r="F1465" s="179" t="n">
        <x:v>1.266</x:v>
      </x:c>
      <x:c r="G1465" s="179" t="n">
        <x:v>1.266</x:v>
      </x:c>
      <x:c r="H1465" s="180" t="n">
        <x:v>2500858</x:v>
      </x:c>
      <x:c r="I1465" s="177" t="str">
        <x:v>AKShare fallback: tencent_fqkline</x:v>
      </x:c>
      <x:c r="J1465" s="177" t="str">
        <x:v>live</x:v>
      </x:c>
      <x:c r="K1465" s="177" t="str">
        <x:v>https://akshare.akfamily.xyz/</x:v>
      </x:c>
    </x:row>
    <x:row r="1466">
      <x:c r="A1466" s="177" t="str">
        <x:v>512660.SH</x:v>
      </x:c>
      <x:c r="B1466" s="178" t="n">
        <x:v>46189</x:v>
      </x:c>
      <x:c r="C1466" s="179" t="n">
        <x:v>1.267</x:v>
      </x:c>
      <x:c r="D1466" s="179" t="n">
        <x:v>1.276</x:v>
      </x:c>
      <x:c r="E1466" s="179" t="n">
        <x:v>1.26</x:v>
      </x:c>
      <x:c r="F1466" s="179" t="n">
        <x:v>1.267</x:v>
      </x:c>
      <x:c r="G1466" s="179" t="n">
        <x:v>1.267</x:v>
      </x:c>
      <x:c r="H1466" s="180" t="n">
        <x:v>1954076</x:v>
      </x:c>
      <x:c r="I1466" s="177" t="str">
        <x:v>AKShare fallback: tencent_fqkline</x:v>
      </x:c>
      <x:c r="J1466" s="177" t="str">
        <x:v>live</x:v>
      </x:c>
      <x:c r="K1466" s="177" t="str">
        <x:v>https://akshare.akfamily.xyz/</x:v>
      </x:c>
    </x:row>
    <x:row r="1467">
      <x:c r="A1467" s="177" t="str">
        <x:v>512660.SH</x:v>
      </x:c>
      <x:c r="B1467" s="178" t="n">
        <x:v>46190</x:v>
      </x:c>
      <x:c r="C1467" s="179" t="n">
        <x:v>1.264</x:v>
      </x:c>
      <x:c r="D1467" s="179" t="n">
        <x:v>1.292</x:v>
      </x:c>
      <x:c r="E1467" s="179" t="n">
        <x:v>1.26</x:v>
      </x:c>
      <x:c r="F1467" s="179" t="n">
        <x:v>1.289</x:v>
      </x:c>
      <x:c r="G1467" s="179" t="n">
        <x:v>1.289</x:v>
      </x:c>
      <x:c r="H1467" s="180" t="n">
        <x:v>2722200</x:v>
      </x:c>
      <x:c r="I1467" s="177" t="str">
        <x:v>AKShare fallback: tencent_fqkline</x:v>
      </x:c>
      <x:c r="J1467" s="177" t="str">
        <x:v>live</x:v>
      </x:c>
      <x:c r="K1467" s="177" t="str">
        <x:v>https://akshare.akfamily.xyz/</x:v>
      </x:c>
    </x:row>
    <x:row r="1468">
      <x:c r="A1468" s="177" t="str">
        <x:v>512660.SH</x:v>
      </x:c>
      <x:c r="B1468" s="178" t="n">
        <x:v>46191</x:v>
      </x:c>
      <x:c r="C1468" s="179" t="n">
        <x:v>1.277</x:v>
      </x:c>
      <x:c r="D1468" s="179" t="n">
        <x:v>1.309</x:v>
      </x:c>
      <x:c r="E1468" s="179" t="n">
        <x:v>1.275</x:v>
      </x:c>
      <x:c r="F1468" s="179" t="n">
        <x:v>1.29</x:v>
      </x:c>
      <x:c r="G1468" s="179" t="n">
        <x:v>1.29</x:v>
      </x:c>
      <x:c r="H1468" s="180" t="n">
        <x:v>2621607</x:v>
      </x:c>
      <x:c r="I1468" s="177" t="str">
        <x:v>AKShare fallback: tencent_fqkline</x:v>
      </x:c>
      <x:c r="J1468" s="177" t="str">
        <x:v>live</x:v>
      </x:c>
      <x:c r="K1468" s="177" t="str">
        <x:v>https://akshare.akfamily.xyz/</x:v>
      </x:c>
    </x:row>
    <x:row r="1469">
      <x:c r="A1469" s="177" t="str">
        <x:v>512660.SH</x:v>
      </x:c>
      <x:c r="B1469" s="178" t="n">
        <x:v>46195</x:v>
      </x:c>
      <x:c r="C1469" s="179" t="n">
        <x:v>1.29</x:v>
      </x:c>
      <x:c r="D1469" s="179" t="n">
        <x:v>1.299</x:v>
      </x:c>
      <x:c r="E1469" s="179" t="n">
        <x:v>1.257</x:v>
      </x:c>
      <x:c r="F1469" s="179" t="n">
        <x:v>1.298</x:v>
      </x:c>
      <x:c r="G1469" s="179" t="n">
        <x:v>1.298</x:v>
      </x:c>
      <x:c r="H1469" s="180" t="n">
        <x:v>2861428</x:v>
      </x:c>
      <x:c r="I1469" s="177" t="str">
        <x:v>AKShare fallback: tencent_fqkline</x:v>
      </x:c>
      <x:c r="J1469" s="177" t="str">
        <x:v>live</x:v>
      </x:c>
      <x:c r="K1469" s="177" t="str">
        <x:v>https://akshare.akfamily.xyz/</x:v>
      </x:c>
    </x:row>
    <x:row r="1470">
      <x:c r="A1470" s="177" t="str">
        <x:v>512660.SH</x:v>
      </x:c>
      <x:c r="B1470" s="178" t="n">
        <x:v>46196</x:v>
      </x:c>
      <x:c r="C1470" s="179" t="n">
        <x:v>1.295</x:v>
      </x:c>
      <x:c r="D1470" s="179" t="n">
        <x:v>1.295</x:v>
      </x:c>
      <x:c r="E1470" s="179" t="n">
        <x:v>1.246</x:v>
      </x:c>
      <x:c r="F1470" s="179" t="n">
        <x:v>1.252</x:v>
      </x:c>
      <x:c r="G1470" s="179" t="n">
        <x:v>1.252</x:v>
      </x:c>
      <x:c r="H1470" s="180" t="n">
        <x:v>2129291</x:v>
      </x:c>
      <x:c r="I1470" s="177" t="str">
        <x:v>AKShare fallback: tencent_fqkline</x:v>
      </x:c>
      <x:c r="J1470" s="177" t="str">
        <x:v>live</x:v>
      </x:c>
      <x:c r="K1470" s="177" t="str">
        <x:v>https://akshare.akfamily.xyz/</x:v>
      </x:c>
    </x:row>
    <x:row r="1471">
      <x:c r="A1471" s="177" t="str">
        <x:v>512660.SH</x:v>
      </x:c>
      <x:c r="B1471" s="178" t="n">
        <x:v>46197</x:v>
      </x:c>
      <x:c r="C1471" s="179" t="n">
        <x:v>1.246</x:v>
      </x:c>
      <x:c r="D1471" s="179" t="n">
        <x:v>1.268</x:v>
      </x:c>
      <x:c r="E1471" s="179" t="n">
        <x:v>1.235</x:v>
      </x:c>
      <x:c r="F1471" s="179" t="n">
        <x:v>1.262</x:v>
      </x:c>
      <x:c r="G1471" s="179" t="n">
        <x:v>1.262</x:v>
      </x:c>
      <x:c r="H1471" s="180" t="n">
        <x:v>2008025</x:v>
      </x:c>
      <x:c r="I1471" s="177" t="str">
        <x:v>AKShare fallback: tencent_fqkline</x:v>
      </x:c>
      <x:c r="J1471" s="177" t="str">
        <x:v>live</x:v>
      </x:c>
      <x:c r="K1471" s="177" t="str">
        <x:v>https://akshare.akfamily.xyz/</x:v>
      </x:c>
    </x:row>
    <x:row r="1472">
      <x:c r="A1472" s="177" t="str">
        <x:v>512660.SH</x:v>
      </x:c>
      <x:c r="B1472" s="178" t="n">
        <x:v>46198</x:v>
      </x:c>
      <x:c r="C1472" s="179" t="n">
        <x:v>1.252</x:v>
      </x:c>
      <x:c r="D1472" s="179" t="n">
        <x:v>1.28</x:v>
      </x:c>
      <x:c r="E1472" s="179" t="n">
        <x:v>1.25</x:v>
      </x:c>
      <x:c r="F1472" s="179" t="n">
        <x:v>1.26</x:v>
      </x:c>
      <x:c r="G1472" s="179" t="n">
        <x:v>1.26</x:v>
      </x:c>
      <x:c r="H1472" s="180" t="n">
        <x:v>1684126</x:v>
      </x:c>
      <x:c r="I1472" s="177" t="str">
        <x:v>AKShare fallback: tencent_fqkline</x:v>
      </x:c>
      <x:c r="J1472" s="177" t="str">
        <x:v>live</x:v>
      </x:c>
      <x:c r="K1472" s="177" t="str">
        <x:v>https://akshare.akfamily.xyz/</x:v>
      </x:c>
    </x:row>
    <x:row r="1473">
      <x:c r="A1473" s="177" t="str">
        <x:v>512660.SH</x:v>
      </x:c>
      <x:c r="B1473" s="178" t="n">
        <x:v>46199</x:v>
      </x:c>
      <x:c r="C1473" s="179" t="n">
        <x:v>1.25</x:v>
      </x:c>
      <x:c r="D1473" s="179" t="n">
        <x:v>1.26</x:v>
      </x:c>
      <x:c r="E1473" s="179" t="n">
        <x:v>1.225</x:v>
      </x:c>
      <x:c r="F1473" s="179" t="n">
        <x:v>1.241</x:v>
      </x:c>
      <x:c r="G1473" s="179" t="n">
        <x:v>1.241</x:v>
      </x:c>
      <x:c r="H1473" s="180" t="n">
        <x:v>2067612</x:v>
      </x:c>
      <x:c r="I1473" s="177" t="str">
        <x:v>AKShare fallback: tencent_fqkline</x:v>
      </x:c>
      <x:c r="J1473" s="177" t="str">
        <x:v>live</x:v>
      </x:c>
      <x:c r="K1473" s="177" t="str">
        <x:v>https://akshare.akfamily.xyz/</x:v>
      </x:c>
    </x:row>
    <x:row r="1474">
      <x:c r="A1474" s="177" t="str">
        <x:v>512660.SH</x:v>
      </x:c>
      <x:c r="B1474" s="178" t="n">
        <x:v>46202</x:v>
      </x:c>
      <x:c r="C1474" s="179" t="n">
        <x:v>1.241</x:v>
      </x:c>
      <x:c r="D1474" s="179" t="n">
        <x:v>1.248</x:v>
      </x:c>
      <x:c r="E1474" s="179" t="n">
        <x:v>1.216</x:v>
      </x:c>
      <x:c r="F1474" s="179" t="n">
        <x:v>1.234</x:v>
      </x:c>
      <x:c r="G1474" s="179" t="n">
        <x:v>1.234</x:v>
      </x:c>
      <x:c r="H1474" s="180" t="n">
        <x:v>2253503</x:v>
      </x:c>
      <x:c r="I1474" s="177" t="str">
        <x:v>AKShare fallback: tencent_fqkline</x:v>
      </x:c>
      <x:c r="J1474" s="177" t="str">
        <x:v>live</x:v>
      </x:c>
      <x:c r="K1474" s="177" t="str">
        <x:v>https://akshare.akfamily.xyz/</x:v>
      </x:c>
    </x:row>
    <x:row r="1475">
      <x:c r="A1475" s="177" t="str">
        <x:v>512660.SH</x:v>
      </x:c>
      <x:c r="B1475" s="178" t="n">
        <x:v>46203</x:v>
      </x:c>
      <x:c r="C1475" s="179" t="n">
        <x:v>1.235</x:v>
      </x:c>
      <x:c r="D1475" s="179" t="n">
        <x:v>1.283</x:v>
      </x:c>
      <x:c r="E1475" s="179" t="n">
        <x:v>1.233</x:v>
      </x:c>
      <x:c r="F1475" s="179" t="n">
        <x:v>1.28</x:v>
      </x:c>
      <x:c r="G1475" s="179" t="n">
        <x:v>1.28</x:v>
      </x:c>
      <x:c r="H1475" s="180" t="n">
        <x:v>2675612</x:v>
      </x:c>
      <x:c r="I1475" s="177" t="str">
        <x:v>AKShare fallback: tencent_fqkline</x:v>
      </x:c>
      <x:c r="J1475" s="177" t="str">
        <x:v>live</x:v>
      </x:c>
      <x:c r="K1475" s="177" t="str">
        <x:v>https://akshare.akfamily.xyz/</x:v>
      </x:c>
    </x:row>
    <x:row r="1476">
      <x:c r="A1476" s="177" t="str">
        <x:v>512660.SH</x:v>
      </x:c>
      <x:c r="B1476" s="178" t="n">
        <x:v>46204</x:v>
      </x:c>
      <x:c r="C1476" s="179" t="n">
        <x:v>1.279</x:v>
      </x:c>
      <x:c r="D1476" s="179" t="n">
        <x:v>1.303</x:v>
      </x:c>
      <x:c r="E1476" s="179" t="n">
        <x:v>1.279</x:v>
      </x:c>
      <x:c r="F1476" s="179" t="n">
        <x:v>1.291</x:v>
      </x:c>
      <x:c r="G1476" s="179" t="n">
        <x:v>1.291</x:v>
      </x:c>
      <x:c r="H1476" s="180" t="n">
        <x:v>2824065</x:v>
      </x:c>
      <x:c r="I1476" s="177" t="str">
        <x:v>AKShare fallback: tencent_fqkline</x:v>
      </x:c>
      <x:c r="J1476" s="177" t="str">
        <x:v>live</x:v>
      </x:c>
      <x:c r="K1476" s="177" t="str">
        <x:v>https://akshare.akfamily.xyz/</x:v>
      </x:c>
    </x:row>
    <x:row r="1477">
      <x:c r="A1477" s="177" t="str">
        <x:v>512660.SH</x:v>
      </x:c>
      <x:c r="B1477" s="178" t="n">
        <x:v>46205</x:v>
      </x:c>
      <x:c r="C1477" s="179" t="n">
        <x:v>1.28</x:v>
      </x:c>
      <x:c r="D1477" s="179" t="n">
        <x:v>1.292</x:v>
      </x:c>
      <x:c r="E1477" s="179" t="n">
        <x:v>1.252</x:v>
      </x:c>
      <x:c r="F1477" s="179" t="n">
        <x:v>1.256</x:v>
      </x:c>
      <x:c r="G1477" s="179" t="n">
        <x:v>1.256</x:v>
      </x:c>
      <x:c r="H1477" s="180" t="n">
        <x:v>2775132</x:v>
      </x:c>
      <x:c r="I1477" s="177" t="str">
        <x:v>AKShare fallback: tencent_fqkline</x:v>
      </x:c>
      <x:c r="J1477" s="177" t="str">
        <x:v>live</x:v>
      </x:c>
      <x:c r="K1477" s="177" t="str">
        <x:v>https://akshare.akfamily.xyz/</x:v>
      </x:c>
    </x:row>
    <x:row r="1478">
      <x:c r="A1478" s="177" t="str">
        <x:v>512660.SH</x:v>
      </x:c>
      <x:c r="B1478" s="178" t="n">
        <x:v>46206</x:v>
      </x:c>
      <x:c r="C1478" s="179" t="n">
        <x:v>1.255</x:v>
      </x:c>
      <x:c r="D1478" s="179" t="n">
        <x:v>1.312</x:v>
      </x:c>
      <x:c r="E1478" s="179" t="n">
        <x:v>1.254</x:v>
      </x:c>
      <x:c r="F1478" s="179" t="n">
        <x:v>1.301</x:v>
      </x:c>
      <x:c r="G1478" s="179" t="n">
        <x:v>1.301</x:v>
      </x:c>
      <x:c r="H1478" s="180" t="n">
        <x:v>3808493</x:v>
      </x:c>
      <x:c r="I1478" s="177" t="str">
        <x:v>AKShare fallback: tencent_fqkline</x:v>
      </x:c>
      <x:c r="J1478" s="177" t="str">
        <x:v>live</x:v>
      </x:c>
      <x:c r="K1478" s="177" t="str">
        <x:v>https://akshare.akfamily.xyz/</x:v>
      </x:c>
    </x:row>
    <x:row r="1479">
      <x:c r="A1479" s="177" t="str">
        <x:v>512660.SH</x:v>
      </x:c>
      <x:c r="B1479" s="178" t="n">
        <x:v>46209</x:v>
      </x:c>
      <x:c r="C1479" s="179" t="n">
        <x:v>1.307</x:v>
      </x:c>
      <x:c r="D1479" s="179" t="n">
        <x:v>1.323</x:v>
      </x:c>
      <x:c r="E1479" s="179" t="n">
        <x:v>1.269</x:v>
      </x:c>
      <x:c r="F1479" s="179" t="n">
        <x:v>1.284</x:v>
      </x:c>
      <x:c r="G1479" s="179" t="n">
        <x:v>1.284</x:v>
      </x:c>
      <x:c r="H1479" s="180" t="n">
        <x:v>3431963</x:v>
      </x:c>
      <x:c r="I1479" s="177" t="str">
        <x:v>AKShare fallback: tencent_fqkline</x:v>
      </x:c>
      <x:c r="J1479" s="177" t="str">
        <x:v>live</x:v>
      </x:c>
      <x:c r="K1479" s="177" t="str">
        <x:v>https://akshare.akfamily.xyz/</x:v>
      </x:c>
    </x:row>
    <x:row r="1480">
      <x:c r="A1480" s="177" t="str">
        <x:v>512660.SH</x:v>
      </x:c>
      <x:c r="B1480" s="178" t="n">
        <x:v>46210</x:v>
      </x:c>
      <x:c r="C1480" s="179" t="n">
        <x:v>1.277</x:v>
      </x:c>
      <x:c r="D1480" s="179" t="n">
        <x:v>1.288</x:v>
      </x:c>
      <x:c r="E1480" s="179" t="n">
        <x:v>1.24</x:v>
      </x:c>
      <x:c r="F1480" s="179" t="n">
        <x:v>1.244</x:v>
      </x:c>
      <x:c r="G1480" s="179" t="n">
        <x:v>1.244</x:v>
      </x:c>
      <x:c r="H1480" s="180" t="n">
        <x:v>2587807</x:v>
      </x:c>
      <x:c r="I1480" s="177" t="str">
        <x:v>AKShare fallback: tencent_fqkline</x:v>
      </x:c>
      <x:c r="J1480" s="177" t="str">
        <x:v>live</x:v>
      </x:c>
      <x:c r="K1480" s="177" t="str">
        <x:v>https://akshare.akfamily.xyz/</x:v>
      </x:c>
    </x:row>
    <x:row r="1481">
      <x:c r="A1481" s="177" t="str">
        <x:v>512660.SH</x:v>
      </x:c>
      <x:c r="B1481" s="178" t="n">
        <x:v>46211</x:v>
      </x:c>
      <x:c r="C1481" s="179" t="n">
        <x:v>1.244</x:v>
      </x:c>
      <x:c r="D1481" s="179" t="n">
        <x:v>1.254</x:v>
      </x:c>
      <x:c r="E1481" s="179" t="n">
        <x:v>1.216</x:v>
      </x:c>
      <x:c r="F1481" s="179" t="n">
        <x:v>1.219</x:v>
      </x:c>
      <x:c r="G1481" s="179" t="n">
        <x:v>1.219</x:v>
      </x:c>
      <x:c r="H1481" s="180" t="n">
        <x:v>2257116</x:v>
      </x:c>
      <x:c r="I1481" s="177" t="str">
        <x:v>AKShare fallback: tencent_fqkline</x:v>
      </x:c>
      <x:c r="J1481" s="177" t="str">
        <x:v>live</x:v>
      </x:c>
      <x:c r="K1481" s="177" t="str">
        <x:v>https://akshare.akfamily.xyz/</x:v>
      </x:c>
    </x:row>
    <x:row r="1482">
      <x:c r="A1482" s="177" t="str">
        <x:v>512660.SH</x:v>
      </x:c>
      <x:c r="B1482" s="178" t="n">
        <x:v>46212</x:v>
      </x:c>
      <x:c r="C1482" s="179" t="n">
        <x:v>1.22</x:v>
      </x:c>
      <x:c r="D1482" s="179" t="n">
        <x:v>1.246</x:v>
      </x:c>
      <x:c r="E1482" s="179" t="n">
        <x:v>1.194</x:v>
      </x:c>
      <x:c r="F1482" s="179" t="n">
        <x:v>1.243</x:v>
      </x:c>
      <x:c r="G1482" s="179" t="n">
        <x:v>1.243</x:v>
      </x:c>
      <x:c r="H1482" s="180" t="n">
        <x:v>2904628</x:v>
      </x:c>
      <x:c r="I1482" s="177" t="str">
        <x:v>AKShare fallback: tencent_fqkline</x:v>
      </x:c>
      <x:c r="J1482" s="177" t="str">
        <x:v>live</x:v>
      </x:c>
      <x:c r="K1482" s="177" t="str">
        <x:v>https://akshare.akfamily.xyz/</x:v>
      </x:c>
    </x:row>
    <x:row r="1483">
      <x:c r="A1483" s="177" t="str">
        <x:v>512660.SH</x:v>
      </x:c>
      <x:c r="B1483" s="178" t="n">
        <x:v>46213</x:v>
      </x:c>
      <x:c r="C1483" s="179" t="n">
        <x:v>1.239</x:v>
      </x:c>
      <x:c r="D1483" s="179" t="n">
        <x:v>1.325</x:v>
      </x:c>
      <x:c r="E1483" s="179" t="n">
        <x:v>1.239</x:v>
      </x:c>
      <x:c r="F1483" s="179" t="n">
        <x:v>1.281</x:v>
      </x:c>
      <x:c r="G1483" s="179" t="n">
        <x:v>1.281</x:v>
      </x:c>
      <x:c r="H1483" s="180" t="n">
        <x:v>5296270</x:v>
      </x:c>
      <x:c r="I1483" s="177" t="str">
        <x:v>AKShare fallback: tencent_fqkline</x:v>
      </x:c>
      <x:c r="J1483" s="177" t="str">
        <x:v>live</x:v>
      </x:c>
      <x:c r="K1483" s="177" t="str">
        <x:v>https://akshare.akfamily.xyz/</x:v>
      </x:c>
    </x:row>
    <x:row r="1484">
      <x:c r="A1484" s="177" t="str">
        <x:v>512660.SH</x:v>
      </x:c>
      <x:c r="B1484" s="178" t="n">
        <x:v>46216</x:v>
      </x:c>
      <x:c r="C1484" s="179" t="n">
        <x:v>1.274</x:v>
      </x:c>
      <x:c r="D1484" s="179" t="n">
        <x:v>1.276</x:v>
      </x:c>
      <x:c r="E1484" s="179" t="n">
        <x:v>1.189</x:v>
      </x:c>
      <x:c r="F1484" s="179" t="n">
        <x:v>1.192</x:v>
      </x:c>
      <x:c r="G1484" s="179" t="n">
        <x:v>1.192</x:v>
      </x:c>
      <x:c r="H1484" s="180" t="n">
        <x:v>4441749</x:v>
      </x:c>
      <x:c r="I1484" s="177" t="str">
        <x:v>AKShare fallback: tencent_fqkline</x:v>
      </x:c>
      <x:c r="J1484" s="177" t="str">
        <x:v>live</x:v>
      </x:c>
      <x:c r="K1484" s="177" t="str">
        <x:v>https://akshare.akfamily.xyz/</x:v>
      </x:c>
    </x:row>
    <x:row r="1485">
      <x:c r="A1485" s="177" t="str">
        <x:v>512660.SH</x:v>
      </x:c>
      <x:c r="B1485" s="178" t="n">
        <x:v>46217</x:v>
      </x:c>
      <x:c r="C1485" s="179" t="n">
        <x:v>1.182</x:v>
      </x:c>
      <x:c r="D1485" s="179" t="n">
        <x:v>1.187</x:v>
      </x:c>
      <x:c r="E1485" s="179" t="n">
        <x:v>1.126</x:v>
      </x:c>
      <x:c r="F1485" s="179" t="n">
        <x:v>1.158</x:v>
      </x:c>
      <x:c r="G1485" s="179" t="n">
        <x:v>1.158</x:v>
      </x:c>
      <x:c r="H1485" s="180" t="n">
        <x:v>3700219</x:v>
      </x:c>
      <x:c r="I1485" s="177" t="str">
        <x:v>AKShare fallback: tencent_fqkline</x:v>
      </x:c>
      <x:c r="J1485" s="177" t="str">
        <x:v>live</x:v>
      </x:c>
      <x:c r="K1485" s="177" t="str">
        <x:v>https://akshare.akfamily.xyz/</x:v>
      </x:c>
    </x:row>
    <x:row r="1486">
      <x:c r="A1486" s="177" t="str">
        <x:v>512660.SH</x:v>
      </x:c>
      <x:c r="B1486" s="178" t="n">
        <x:v>46218</x:v>
      </x:c>
      <x:c r="C1486" s="179" t="n">
        <x:v>1.149</x:v>
      </x:c>
      <x:c r="D1486" s="179" t="n">
        <x:v>1.169</x:v>
      </x:c>
      <x:c r="E1486" s="179" t="n">
        <x:v>1.138</x:v>
      </x:c>
      <x:c r="F1486" s="179" t="n">
        <x:v>1.143</x:v>
      </x:c>
      <x:c r="G1486" s="179" t="n">
        <x:v>1.143</x:v>
      </x:c>
      <x:c r="H1486" s="180" t="n">
        <x:v>2774669</x:v>
      </x:c>
      <x:c r="I1486" s="177" t="str">
        <x:v>AKShare fallback: tencent_fqkline</x:v>
      </x:c>
      <x:c r="J1486" s="177" t="str">
        <x:v>live</x:v>
      </x:c>
      <x:c r="K1486" s="177" t="str">
        <x:v>https://akshare.akfamily.xyz/</x:v>
      </x:c>
    </x:row>
    <x:row r="1487">
      <x:c r="A1487" s="177" t="str">
        <x:v>512660.SH</x:v>
      </x:c>
      <x:c r="B1487" s="178" t="n">
        <x:v>46219</x:v>
      </x:c>
      <x:c r="C1487" s="179" t="n">
        <x:v>1.133</x:v>
      </x:c>
      <x:c r="D1487" s="179" t="n">
        <x:v>1.147</x:v>
      </x:c>
      <x:c r="E1487" s="179" t="n">
        <x:v>1.114</x:v>
      </x:c>
      <x:c r="F1487" s="179" t="n">
        <x:v>1.12</x:v>
      </x:c>
      <x:c r="G1487" s="179" t="n">
        <x:v>1.12</x:v>
      </x:c>
      <x:c r="H1487" s="180" t="n">
        <x:v>2707601</x:v>
      </x:c>
      <x:c r="I1487" s="177" t="str">
        <x:v>AKShare fallback: tencent_fqkline</x:v>
      </x:c>
      <x:c r="J1487" s="177" t="str">
        <x:v>live</x:v>
      </x:c>
      <x:c r="K1487" s="177" t="str">
        <x:v>https://akshare.akfamily.xyz/</x:v>
      </x:c>
    </x:row>
    <x:row r="1488">
      <x:c r="A1488" s="177" t="str">
        <x:v>512660.SH</x:v>
      </x:c>
      <x:c r="B1488" s="178" t="n">
        <x:v>46220</x:v>
      </x:c>
      <x:c r="C1488" s="179" t="n">
        <x:v>1.119</x:v>
      </x:c>
      <x:c r="D1488" s="179" t="n">
        <x:v>1.119</x:v>
      </x:c>
      <x:c r="E1488" s="179" t="n">
        <x:v>1.054</x:v>
      </x:c>
      <x:c r="F1488" s="179" t="n">
        <x:v>1.062</x:v>
      </x:c>
      <x:c r="G1488" s="179" t="n">
        <x:v>1.062</x:v>
      </x:c>
      <x:c r="H1488" s="180" t="n">
        <x:v>4187452</x:v>
      </x:c>
      <x:c r="I1488" s="177" t="str">
        <x:v>AKShare fallback: tencent_fqkline</x:v>
      </x:c>
      <x:c r="J1488" s="177" t="str">
        <x:v>live</x:v>
      </x:c>
      <x:c r="K1488" s="177" t="str">
        <x:v>https://akshare.akfamily.xyz/</x:v>
      </x:c>
    </x:row>
    <x:row r="1489">
      <x:c r="A1489" s="177" t="str">
        <x:v>512660.SH</x:v>
      </x:c>
      <x:c r="B1489" s="178" t="n">
        <x:v>46223</x:v>
      </x:c>
      <x:c r="C1489" s="179" t="n">
        <x:v>1.07</x:v>
      </x:c>
      <x:c r="D1489" s="179" t="n">
        <x:v>1.086</x:v>
      </x:c>
      <x:c r="E1489" s="179" t="n">
        <x:v>1.035</x:v>
      </x:c>
      <x:c r="F1489" s="179" t="n">
        <x:v>1.055</x:v>
      </x:c>
      <x:c r="G1489" s="179" t="n">
        <x:v>1.055</x:v>
      </x:c>
      <x:c r="H1489" s="180" t="n">
        <x:v>3751096</x:v>
      </x:c>
      <x:c r="I1489" s="177" t="str">
        <x:v>AKShare fallback: tencent_fqkline</x:v>
      </x:c>
      <x:c r="J1489" s="177" t="str">
        <x:v>live</x:v>
      </x:c>
      <x:c r="K1489" s="177" t="str">
        <x:v>https://akshare.akfamily.xyz/</x:v>
      </x:c>
    </x:row>
    <x:row r="1490">
      <x:c r="A1490" s="177" t="str">
        <x:v>512660.SH</x:v>
      </x:c>
      <x:c r="B1490" s="178" t="n">
        <x:v>46224</x:v>
      </x:c>
      <x:c r="C1490" s="179" t="n">
        <x:v>1.06</x:v>
      </x:c>
      <x:c r="D1490" s="179" t="n">
        <x:v>1.092</x:v>
      </x:c>
      <x:c r="E1490" s="179" t="n">
        <x:v>1.038</x:v>
      </x:c>
      <x:c r="F1490" s="179" t="n">
        <x:v>1.09</x:v>
      </x:c>
      <x:c r="G1490" s="179" t="n">
        <x:v>1.09</x:v>
      </x:c>
      <x:c r="H1490" s="180" t="n">
        <x:v>3940303</x:v>
      </x:c>
      <x:c r="I1490" s="177" t="str">
        <x:v>AKShare fallback: tencent_fqkline</x:v>
      </x:c>
      <x:c r="J1490" s="177" t="str">
        <x:v>live</x:v>
      </x:c>
      <x:c r="K1490" s="177" t="str">
        <x:v>https://akshare.akfamily.xyz/</x:v>
      </x:c>
    </x:row>
    <x:row r="1491">
      <x:c r="A1491" s="177" t="str">
        <x:v>512660.SH</x:v>
      </x:c>
      <x:c r="B1491" s="178" t="n">
        <x:v>46225</x:v>
      </x:c>
      <x:c r="C1491" s="179" t="n">
        <x:v>1.08</x:v>
      </x:c>
      <x:c r="D1491" s="179" t="n">
        <x:v>1.106</x:v>
      </x:c>
      <x:c r="E1491" s="179" t="n">
        <x:v>1.079</x:v>
      </x:c>
      <x:c r="F1491" s="179" t="n">
        <x:v>1.083</x:v>
      </x:c>
      <x:c r="G1491" s="179" t="n">
        <x:v>1.083</x:v>
      </x:c>
      <x:c r="H1491" s="180" t="n">
        <x:v>3517393</x:v>
      </x:c>
      <x:c r="I1491" s="177" t="str">
        <x:v>AKShare fallback: tencent_fqkline</x:v>
      </x:c>
      <x:c r="J1491" s="177" t="str">
        <x:v>live</x:v>
      </x:c>
      <x:c r="K1491" s="177" t="str">
        <x:v>https://akshare.akfamily.xyz/</x:v>
      </x:c>
    </x:row>
    <x:row r="1492">
      <x:c r="A1492" s="177" t="str">
        <x:v>512660.SH</x:v>
      </x:c>
      <x:c r="B1492" s="178" t="n">
        <x:v>46226</x:v>
      </x:c>
      <x:c r="C1492" s="179" t="n">
        <x:v>1.079</x:v>
      </x:c>
      <x:c r="D1492" s="179" t="n">
        <x:v>1.105</x:v>
      </x:c>
      <x:c r="E1492" s="179" t="n">
        <x:v>1.079</x:v>
      </x:c>
      <x:c r="F1492" s="179" t="n">
        <x:v>1.101</x:v>
      </x:c>
      <x:c r="G1492" s="179" t="n">
        <x:v>1.101</x:v>
      </x:c>
      <x:c r="H1492" s="180" t="n">
        <x:v>2726827</x:v>
      </x:c>
      <x:c r="I1492" s="177" t="str">
        <x:v>AKShare fallback: tencent_fqkline</x:v>
      </x:c>
      <x:c r="J1492" s="177" t="str">
        <x:v>live</x:v>
      </x:c>
      <x:c r="K1492" s="177" t="str">
        <x:v>https://akshare.akfamily.xyz/</x:v>
      </x:c>
    </x:row>
    <x:row r="1493">
      <x:c r="A1493" s="177" t="str">
        <x:v>512660.SH</x:v>
      </x:c>
      <x:c r="B1493" s="178" t="n">
        <x:v>46227</x:v>
      </x:c>
      <x:c r="C1493" s="179" t="n">
        <x:v>1.094</x:v>
      </x:c>
      <x:c r="D1493" s="179" t="n">
        <x:v>1.106</x:v>
      </x:c>
      <x:c r="E1493" s="179" t="n">
        <x:v>1.076</x:v>
      </x:c>
      <x:c r="F1493" s="179" t="n">
        <x:v>1.077</x:v>
      </x:c>
      <x:c r="G1493" s="179" t="n">
        <x:v>1.077</x:v>
      </x:c>
      <x:c r="H1493" s="180" t="n">
        <x:v>2947331</x:v>
      </x:c>
      <x:c r="I1493" s="177" t="str">
        <x:v>AKShare fallback: tencent_fqkline</x:v>
      </x:c>
      <x:c r="J1493" s="177" t="str">
        <x:v>live</x:v>
      </x:c>
      <x:c r="K1493" s="177" t="str">
        <x:v>https://akshare.akfamily.xyz/</x:v>
      </x:c>
    </x:row>
    <x:row r="1494">
      <x:c r="A1494" s="177" t="str">
        <x:v>512660.SH</x:v>
      </x:c>
      <x:c r="B1494" s="178" t="n">
        <x:v>46230</x:v>
      </x:c>
      <x:c r="C1494" s="179" t="n">
        <x:v>1.073</x:v>
      </x:c>
      <x:c r="D1494" s="179" t="n">
        <x:v>1.105</x:v>
      </x:c>
      <x:c r="E1494" s="179" t="n">
        <x:v>1.07</x:v>
      </x:c>
      <x:c r="F1494" s="179" t="n">
        <x:v>1.104</x:v>
      </x:c>
      <x:c r="G1494" s="179" t="n">
        <x:v>1.104</x:v>
      </x:c>
      <x:c r="H1494" s="180" t="n">
        <x:v>3870450</x:v>
      </x:c>
      <x:c r="I1494" s="177" t="str">
        <x:v>AKShare fallback: tencent_fqkline</x:v>
      </x:c>
      <x:c r="J1494" s="177" t="str">
        <x:v>live</x:v>
      </x:c>
      <x:c r="K1494" s="177" t="str">
        <x:v>https://akshare.akfamily.xyz/</x:v>
      </x:c>
    </x:row>
    <x:row r="1495">
      <x:c r="A1495" s="177" t="str">
        <x:v>512660.SH</x:v>
      </x:c>
      <x:c r="B1495" s="178" t="n">
        <x:v>46231</x:v>
      </x:c>
      <x:c r="C1495" s="179" t="n">
        <x:v>1.086</x:v>
      </x:c>
      <x:c r="D1495" s="179" t="n">
        <x:v>1.1</x:v>
      </x:c>
      <x:c r="E1495" s="179" t="n">
        <x:v>1.07</x:v>
      </x:c>
      <x:c r="F1495" s="179" t="n">
        <x:v>1.077</x:v>
      </x:c>
      <x:c r="G1495" s="179" t="n">
        <x:v>1.077</x:v>
      </x:c>
      <x:c r="H1495" s="180" t="n">
        <x:v>2516137</x:v>
      </x:c>
      <x:c r="I1495" s="177" t="str">
        <x:v>AKShare fallback: tencent_fqkline</x:v>
      </x:c>
      <x:c r="J1495" s="177" t="str">
        <x:v>live</x:v>
      </x:c>
      <x:c r="K1495" s="177" t="str">
        <x:v>https://akshare.akfamily.xyz/</x:v>
      </x:c>
    </x:row>
    <x:row r="1496">
      <x:c r="A1496" s="177" t="str">
        <x:v>512660.SH</x:v>
      </x:c>
      <x:c r="B1496" s="178" t="n">
        <x:v>46232</x:v>
      </x:c>
      <x:c r="C1496" s="179" t="n">
        <x:v>1.074</x:v>
      </x:c>
      <x:c r="D1496" s="179" t="n">
        <x:v>1.098</x:v>
      </x:c>
      <x:c r="E1496" s="179" t="n">
        <x:v>1.064</x:v>
      </x:c>
      <x:c r="F1496" s="179" t="n">
        <x:v>1.094</x:v>
      </x:c>
      <x:c r="G1496" s="179" t="n">
        <x:v>1.094</x:v>
      </x:c>
      <x:c r="H1496" s="180" t="n">
        <x:v>2886605</x:v>
      </x:c>
      <x:c r="I1496" s="177" t="str">
        <x:v>AKShare fallback: tencent_fqkline</x:v>
      </x:c>
      <x:c r="J1496" s="177" t="str">
        <x:v>live</x:v>
      </x:c>
      <x:c r="K1496" s="177" t="str">
        <x:v>https://akshare.akfamily.xyz/</x:v>
      </x:c>
    </x:row>
    <x:row r="1497">
      <x:c r="A1497" s="177" t="str">
        <x:v>512660.SH</x:v>
      </x:c>
      <x:c r="B1497" s="178" t="n">
        <x:v>46233</x:v>
      </x:c>
      <x:c r="C1497" s="179" t="n">
        <x:v>1.085</x:v>
      </x:c>
      <x:c r="D1497" s="179" t="n">
        <x:v>1.095</x:v>
      </x:c>
      <x:c r="E1497" s="179" t="n">
        <x:v>1.062</x:v>
      </x:c>
      <x:c r="F1497" s="179" t="n">
        <x:v>1.073</x:v>
      </x:c>
      <x:c r="G1497" s="179" t="n">
        <x:v>1.073</x:v>
      </x:c>
      <x:c r="H1497" s="180" t="n">
        <x:v>2859924</x:v>
      </x:c>
      <x:c r="I1497" s="177" t="str">
        <x:v>AKShare fallback: tencent_fqkline</x:v>
      </x:c>
      <x:c r="J1497" s="177" t="str">
        <x:v>live</x:v>
      </x:c>
      <x:c r="K1497" s="177" t="str">
        <x:v>https://akshare.akfamily.xyz/</x:v>
      </x:c>
    </x:row>
    <x:row r="1498">
      <x:c r="A1498" s="177" t="str">
        <x:v>512660.SH</x:v>
      </x:c>
      <x:c r="B1498" s="178" t="n">
        <x:v>46234</x:v>
      </x:c>
      <x:c r="C1498" s="179" t="n">
        <x:v>1.087</x:v>
      </x:c>
      <x:c r="D1498" s="179" t="n">
        <x:v>1.106</x:v>
      </x:c>
      <x:c r="E1498" s="179" t="n">
        <x:v>1.086</x:v>
      </x:c>
      <x:c r="F1498" s="179" t="n">
        <x:v>1.093</x:v>
      </x:c>
      <x:c r="G1498" s="179" t="n">
        <x:v>1.093</x:v>
      </x:c>
      <x:c r="H1498" s="180" t="n">
        <x:v>3538987</x:v>
      </x:c>
      <x:c r="I1498" s="177" t="str">
        <x:v>AKShare fallback: tencent_fqkline</x:v>
      </x:c>
      <x:c r="J1498" s="177" t="str">
        <x:v>live</x:v>
      </x:c>
      <x:c r="K1498" s="177" t="str">
        <x:v>https://akshare.akfamily.xyz/</x:v>
      </x:c>
    </x:row>
    <x:row r="1499">
      <x:c r="A1499" s="177" t="str">
        <x:v>512660.SH</x:v>
      </x:c>
      <x:c r="B1499" s="178" t="n">
        <x:v>46237</x:v>
      </x:c>
      <x:c r="C1499" s="179" t="n">
        <x:v>1.09</x:v>
      </x:c>
      <x:c r="D1499" s="179" t="n">
        <x:v>1.104</x:v>
      </x:c>
      <x:c r="E1499" s="179" t="n">
        <x:v>1.086</x:v>
      </x:c>
      <x:c r="F1499" s="179" t="n">
        <x:v>1.101</x:v>
      </x:c>
      <x:c r="G1499" s="179" t="n">
        <x:v>1.101</x:v>
      </x:c>
      <x:c r="H1499" s="180" t="n">
        <x:v>2775762</x:v>
      </x:c>
      <x:c r="I1499" s="177" t="str">
        <x:v>AKShare fallback: tencent_fqkline</x:v>
      </x:c>
      <x:c r="J1499" s="177" t="str">
        <x:v>live</x:v>
      </x:c>
      <x:c r="K1499" s="177" t="str">
        <x:v>https://akshare.akfamily.xyz/</x:v>
      </x:c>
    </x:row>
    <x:row r="1500">
      <x:c r="A1500" s="177" t="str">
        <x:v>512660.SH</x:v>
      </x:c>
      <x:c r="B1500" s="178" t="n">
        <x:v>46238</x:v>
      </x:c>
      <x:c r="C1500" s="179" t="n">
        <x:v>1.102</x:v>
      </x:c>
      <x:c r="D1500" s="179" t="n">
        <x:v>1.12</x:v>
      </x:c>
      <x:c r="E1500" s="179" t="n">
        <x:v>1.1</x:v>
      </x:c>
      <x:c r="F1500" s="179" t="n">
        <x:v>1.116</x:v>
      </x:c>
      <x:c r="G1500" s="179" t="n">
        <x:v>1.116</x:v>
      </x:c>
      <x:c r="H1500" s="180" t="n">
        <x:v>2507694</x:v>
      </x:c>
      <x:c r="I1500" s="177" t="str">
        <x:v>AKShare fallback: tencent_fqkline</x:v>
      </x:c>
      <x:c r="J1500" s="177" t="str">
        <x:v>live</x:v>
      </x:c>
      <x:c r="K1500" s="177" t="str">
        <x:v>https://akshare.akfamily.xyz/</x:v>
      </x:c>
    </x:row>
    <x:row r="1501">
      <x:c r="A1501" s="177" t="str">
        <x:v>512660.SH</x:v>
      </x:c>
      <x:c r="B1501" s="178" t="n">
        <x:v>46239</x:v>
      </x:c>
      <x:c r="C1501" s="179" t="n">
        <x:v>1.112</x:v>
      </x:c>
      <x:c r="D1501" s="179" t="n">
        <x:v>1.141</x:v>
      </x:c>
      <x:c r="E1501" s="179" t="n">
        <x:v>1.112</x:v>
      </x:c>
      <x:c r="F1501" s="179" t="n">
        <x:v>1.136</x:v>
      </x:c>
      <x:c r="G1501" s="179" t="n">
        <x:v>1.136</x:v>
      </x:c>
      <x:c r="H1501" s="180" t="n">
        <x:v>3061888</x:v>
      </x:c>
      <x:c r="I1501" s="177" t="str">
        <x:v>AKShare fallback: tencent_fqkline</x:v>
      </x:c>
      <x:c r="J1501" s="177" t="str">
        <x:v>live</x:v>
      </x:c>
      <x:c r="K1501" s="177" t="str">
        <x:v>https://akshare.akfamily.xyz/</x:v>
      </x:c>
    </x:row>
    <x:row r="1502">
      <x:c r="A1502" s="177" t="str">
        <x:v>512660.SH</x:v>
      </x:c>
      <x:c r="B1502" s="178" t="n">
        <x:v>46240</x:v>
      </x:c>
      <x:c r="C1502" s="179" t="n">
        <x:v>1.13</x:v>
      </x:c>
      <x:c r="D1502" s="179" t="n">
        <x:v>1.142</x:v>
      </x:c>
      <x:c r="E1502" s="179" t="n">
        <x:v>1.121</x:v>
      </x:c>
      <x:c r="F1502" s="179" t="n">
        <x:v>1.135</x:v>
      </x:c>
      <x:c r="G1502" s="179" t="n">
        <x:v>1.135</x:v>
      </x:c>
      <x:c r="H1502" s="180" t="n">
        <x:v>2348964</x:v>
      </x:c>
      <x:c r="I1502" s="177" t="str">
        <x:v>AKShare fallback: tencent_fqkline</x:v>
      </x:c>
      <x:c r="J1502" s="177" t="str">
        <x:v>live</x:v>
      </x:c>
      <x:c r="K1502" s="177" t="str">
        <x:v>https://akshare.akfamily.xyz/</x:v>
      </x:c>
    </x:row>
    <x:row r="1503">
      <x:c r="A1503" s="177" t="str">
        <x:v>512660.SH</x:v>
      </x:c>
      <x:c r="B1503" s="178" t="n">
        <x:v>46241</x:v>
      </x:c>
      <x:c r="C1503" s="179" t="n">
        <x:v>1.132</x:v>
      </x:c>
      <x:c r="D1503" s="179" t="n">
        <x:v>1.155</x:v>
      </x:c>
      <x:c r="E1503" s="179" t="n">
        <x:v>1.121</x:v>
      </x:c>
      <x:c r="F1503" s="179" t="n">
        <x:v>1.154</x:v>
      </x:c>
      <x:c r="G1503" s="179" t="n">
        <x:v>1.154</x:v>
      </x:c>
      <x:c r="H1503" s="180" t="n">
        <x:v>2488354</x:v>
      </x:c>
      <x:c r="I1503" s="177" t="str">
        <x:v>AKShare fallback: tencent_fqkline</x:v>
      </x:c>
      <x:c r="J1503" s="177" t="str">
        <x:v>live</x:v>
      </x:c>
      <x:c r="K1503" s="177" t="str">
        <x:v>https://akshare.akfamily.xyz/</x:v>
      </x:c>
    </x:row>
    <x:row r="1504">
      <x:c r="A1504" s="177" t="str">
        <x:v>512660.SH</x:v>
      </x:c>
      <x:c r="B1504" s="178" t="n">
        <x:v>46244</x:v>
      </x:c>
      <x:c r="C1504" s="179" t="n">
        <x:v>1.157</x:v>
      </x:c>
      <x:c r="D1504" s="179" t="n">
        <x:v>1.172</x:v>
      </x:c>
      <x:c r="E1504" s="179" t="n">
        <x:v>1.143</x:v>
      </x:c>
      <x:c r="F1504" s="179" t="n">
        <x:v>1.172</x:v>
      </x:c>
      <x:c r="G1504" s="179" t="n">
        <x:v>1.172</x:v>
      </x:c>
      <x:c r="H1504" s="180" t="n">
        <x:v>3183096</x:v>
      </x:c>
      <x:c r="I1504" s="177" t="str">
        <x:v>AKShare fallback: tencent_fqkline</x:v>
      </x:c>
      <x:c r="J1504" s="177" t="str">
        <x:v>live</x:v>
      </x:c>
      <x:c r="K1504" s="177" t="str">
        <x:v>https://akshare.akfamily.xyz/</x:v>
      </x:c>
    </x:row>
    <x:row r="1505">
      <x:c r="A1505" s="177" t="str">
        <x:v>512660.SH</x:v>
      </x:c>
      <x:c r="B1505" s="178" t="n">
        <x:v>46245</x:v>
      </x:c>
      <x:c r="C1505" s="179" t="n">
        <x:v>1.156</x:v>
      </x:c>
      <x:c r="D1505" s="179" t="n">
        <x:v>1.163</x:v>
      </x:c>
      <x:c r="E1505" s="179" t="n">
        <x:v>1.142</x:v>
      </x:c>
      <x:c r="F1505" s="179" t="n">
        <x:v>1.148</x:v>
      </x:c>
      <x:c r="G1505" s="179" t="n">
        <x:v>1.148</x:v>
      </x:c>
      <x:c r="H1505" s="180" t="n">
        <x:v>1965905</x:v>
      </x:c>
      <x:c r="I1505" s="177" t="str">
        <x:v>AKShare fallback: tencent_fqkline</x:v>
      </x:c>
      <x:c r="J1505" s="177" t="str">
        <x:v>live</x:v>
      </x:c>
      <x:c r="K1505" s="177" t="str">
        <x:v>https://akshare.akfamily.xyz/</x:v>
      </x:c>
    </x:row>
    <x:row r="1506">
      <x:c r="A1506" s="177" t="str">
        <x:v>512660.SH</x:v>
      </x:c>
      <x:c r="B1506" s="178" t="n">
        <x:v>46246</x:v>
      </x:c>
      <x:c r="C1506" s="179" t="n">
        <x:v>1.147</x:v>
      </x:c>
      <x:c r="D1506" s="179" t="n">
        <x:v>1.161</x:v>
      </x:c>
      <x:c r="E1506" s="179" t="n">
        <x:v>1.141</x:v>
      </x:c>
      <x:c r="F1506" s="179" t="n">
        <x:v>1.156</x:v>
      </x:c>
      <x:c r="G1506" s="179" t="n">
        <x:v>1.156</x:v>
      </x:c>
      <x:c r="H1506" s="180" t="n">
        <x:v>1950246</x:v>
      </x:c>
      <x:c r="I1506" s="177" t="str">
        <x:v>AKShare fallback: tencent_fqkline</x:v>
      </x:c>
      <x:c r="J1506" s="177" t="str">
        <x:v>live</x:v>
      </x:c>
      <x:c r="K1506" s="177" t="str">
        <x:v>https://akshare.akfamily.xyz/</x:v>
      </x:c>
    </x:row>
    <x:row r="1507">
      <x:c r="A1507" s="177" t="str">
        <x:v>512660.SH</x:v>
      </x:c>
      <x:c r="B1507" s="178" t="n">
        <x:v>46247</x:v>
      </x:c>
      <x:c r="C1507" s="179" t="n">
        <x:v>1.16</x:v>
      </x:c>
      <x:c r="D1507" s="179" t="n">
        <x:v>1.167</x:v>
      </x:c>
      <x:c r="E1507" s="179" t="n">
        <x:v>1.147</x:v>
      </x:c>
      <x:c r="F1507" s="179" t="n">
        <x:v>1.148</x:v>
      </x:c>
      <x:c r="G1507" s="179" t="n">
        <x:v>1.148</x:v>
      </x:c>
      <x:c r="H1507" s="180" t="n">
        <x:v>1852233</x:v>
      </x:c>
      <x:c r="I1507" s="177" t="str">
        <x:v>AKShare fallback: tencent_fqkline</x:v>
      </x:c>
      <x:c r="J1507" s="177" t="str">
        <x:v>live</x:v>
      </x:c>
      <x:c r="K1507" s="177" t="str">
        <x:v>https://akshare.akfamily.xyz/</x:v>
      </x:c>
    </x:row>
    <x:row r="1508">
      <x:c r="A1508" s="177" t="str">
        <x:v>512660.SH</x:v>
      </x:c>
      <x:c r="B1508" s="178" t="n">
        <x:v>46248</x:v>
      </x:c>
      <x:c r="C1508" s="179" t="n">
        <x:v>1.149</x:v>
      </x:c>
      <x:c r="D1508" s="179" t="n">
        <x:v>1.16</x:v>
      </x:c>
      <x:c r="E1508" s="179" t="n">
        <x:v>1.139</x:v>
      </x:c>
      <x:c r="F1508" s="179" t="n">
        <x:v>1.152</x:v>
      </x:c>
      <x:c r="G1508" s="179" t="n">
        <x:v>1.152</x:v>
      </x:c>
      <x:c r="H1508" s="180" t="n">
        <x:v>1768251</x:v>
      </x:c>
      <x:c r="I1508" s="177" t="str">
        <x:v>AKShare fallback: tencent_fqkline</x:v>
      </x:c>
      <x:c r="J1508" s="177" t="str">
        <x:v>live</x:v>
      </x:c>
      <x:c r="K1508" s="177" t="str">
        <x:v>https://akshare.akfamily.xyz/</x:v>
      </x:c>
    </x:row>
    <x:row r="1509">
      <x:c r="A1509" s="177" t="str">
        <x:v>512660.SH</x:v>
      </x:c>
      <x:c r="B1509" s="178" t="n">
        <x:v>46251</x:v>
      </x:c>
      <x:c r="C1509" s="179" t="n">
        <x:v>1.152</x:v>
      </x:c>
      <x:c r="D1509" s="179" t="n">
        <x:v>1.173</x:v>
      </x:c>
      <x:c r="E1509" s="179" t="n">
        <x:v>1.148</x:v>
      </x:c>
      <x:c r="F1509" s="179" t="n">
        <x:v>1.172</x:v>
      </x:c>
      <x:c r="G1509" s="179" t="n">
        <x:v>1.172</x:v>
      </x:c>
      <x:c r="H1509" s="180" t="n">
        <x:v>1816822</x:v>
      </x:c>
      <x:c r="I1509" s="177" t="str">
        <x:v>AKShare fallback: tencent_fqkline</x:v>
      </x:c>
      <x:c r="J1509" s="177" t="str">
        <x:v>live</x:v>
      </x:c>
      <x:c r="K1509" s="177" t="str">
        <x:v>https://akshare.akfamily.xyz/</x:v>
      </x:c>
    </x:row>
    <x:row r="1510">
      <x:c r="A1510" s="177" t="str">
        <x:v>512660.SH</x:v>
      </x:c>
      <x:c r="B1510" s="178" t="n">
        <x:v>46252</x:v>
      </x:c>
      <x:c r="C1510" s="179" t="n">
        <x:v>1.173</x:v>
      </x:c>
      <x:c r="D1510" s="179" t="n">
        <x:v>1.176</x:v>
      </x:c>
      <x:c r="E1510" s="179" t="n">
        <x:v>1.154</x:v>
      </x:c>
      <x:c r="F1510" s="179" t="n">
        <x:v>1.169</x:v>
      </x:c>
      <x:c r="G1510" s="179" t="n">
        <x:v>1.169</x:v>
      </x:c>
      <x:c r="H1510" s="180" t="n">
        <x:v>2052439</x:v>
      </x:c>
      <x:c r="I1510" s="177" t="str">
        <x:v>AKShare fallback: tencent_fqkline</x:v>
      </x:c>
      <x:c r="J1510" s="177" t="str">
        <x:v>live</x:v>
      </x:c>
      <x:c r="K1510" s="177" t="str">
        <x:v>https://akshare.akfamily.xyz/</x:v>
      </x:c>
    </x:row>
    <x:row r="1511">
      <x:c r="A1511" s="177" t="str">
        <x:v>512660.SH</x:v>
      </x:c>
      <x:c r="B1511" s="178" t="n">
        <x:v>46253</x:v>
      </x:c>
      <x:c r="C1511" s="179" t="n">
        <x:v>1.169</x:v>
      </x:c>
      <x:c r="D1511" s="179" t="n">
        <x:v>1.17</x:v>
      </x:c>
      <x:c r="E1511" s="179" t="n">
        <x:v>1.105</x:v>
      </x:c>
      <x:c r="F1511" s="179" t="n">
        <x:v>1.108</x:v>
      </x:c>
      <x:c r="G1511" s="179" t="n">
        <x:v>1.108</x:v>
      </x:c>
      <x:c r="H1511" s="180" t="n">
        <x:v>4578802</x:v>
      </x:c>
      <x:c r="I1511" s="177" t="str">
        <x:v>AKShare fallback: tencent_fqkline</x:v>
      </x:c>
      <x:c r="J1511" s="177" t="str">
        <x:v>live</x:v>
      </x:c>
      <x:c r="K1511" s="177" t="str">
        <x:v>https://akshare.akfamily.xyz/</x:v>
      </x:c>
    </x:row>
    <x:row r="1512">
      <x:c r="A1512" s="177" t="str">
        <x:v>512660.SH</x:v>
      </x:c>
      <x:c r="B1512" s="178" t="n">
        <x:v>46254</x:v>
      </x:c>
      <x:c r="C1512" s="179" t="n">
        <x:v>1.111</x:v>
      </x:c>
      <x:c r="D1512" s="179" t="n">
        <x:v>1.115</x:v>
      </x:c>
      <x:c r="E1512" s="179" t="n">
        <x:v>1.094</x:v>
      </x:c>
      <x:c r="F1512" s="179" t="n">
        <x:v>1.097</x:v>
      </x:c>
      <x:c r="G1512" s="179" t="n">
        <x:v>1.097</x:v>
      </x:c>
      <x:c r="H1512" s="180" t="n">
        <x:v>2243110</x:v>
      </x:c>
      <x:c r="I1512" s="177" t="str">
        <x:v>AKShare fallback: tencent_fqkline</x:v>
      </x:c>
      <x:c r="J1512" s="177" t="str">
        <x:v>live</x:v>
      </x:c>
      <x:c r="K1512" s="177" t="str">
        <x:v>https://akshare.akfamily.xyz/</x:v>
      </x:c>
    </x:row>
    <x:row r="1513">
      <x:c r="A1513" s="177" t="str">
        <x:v>512660.SH</x:v>
      </x:c>
      <x:c r="B1513" s="178" t="n">
        <x:v>46255</x:v>
      </x:c>
      <x:c r="C1513" s="179" t="n">
        <x:v>1.093</x:v>
      </x:c>
      <x:c r="D1513" s="179" t="n">
        <x:v>1.112</x:v>
      </x:c>
      <x:c r="E1513" s="179" t="n">
        <x:v>1.086</x:v>
      </x:c>
      <x:c r="F1513" s="179" t="n">
        <x:v>1.107</x:v>
      </x:c>
      <x:c r="G1513" s="179" t="n">
        <x:v>1.107</x:v>
      </x:c>
      <x:c r="H1513" s="180" t="n">
        <x:v>2051297</x:v>
      </x:c>
      <x:c r="I1513" s="177" t="str">
        <x:v>AKShare fallback: tencent_fqkline</x:v>
      </x:c>
      <x:c r="J1513" s="177" t="str">
        <x:v>live</x:v>
      </x:c>
      <x:c r="K1513" s="177" t="str">
        <x:v>https://akshare.akfamily.xyz/</x:v>
      </x:c>
    </x:row>
    <x:row r="1514">
      <x:c r="A1514" s="177" t="str">
        <x:v>512660.SH</x:v>
      </x:c>
      <x:c r="B1514" s="178" t="n">
        <x:v>46258</x:v>
      </x:c>
      <x:c r="C1514" s="179" t="n">
        <x:v>1.104</x:v>
      </x:c>
      <x:c r="D1514" s="179" t="n">
        <x:v>1.111</x:v>
      </x:c>
      <x:c r="E1514" s="179" t="n">
        <x:v>1.08</x:v>
      </x:c>
      <x:c r="F1514" s="179" t="n">
        <x:v>1.09</x:v>
      </x:c>
      <x:c r="G1514" s="179" t="n">
        <x:v>1.09</x:v>
      </x:c>
      <x:c r="H1514" s="180" t="n">
        <x:v>1797928</x:v>
      </x:c>
      <x:c r="I1514" s="177" t="str">
        <x:v>AKShare fallback: tencent_fqkline</x:v>
      </x:c>
      <x:c r="J1514" s="177" t="str">
        <x:v>live</x:v>
      </x:c>
      <x:c r="K1514" s="177" t="str">
        <x:v>https://akshare.akfamily.xyz/</x:v>
      </x:c>
    </x:row>
    <x:row r="1515">
      <x:c r="A1515" s="177" t="str">
        <x:v>512660.SH</x:v>
      </x:c>
      <x:c r="B1515" s="178" t="n">
        <x:v>46259</x:v>
      </x:c>
      <x:c r="C1515" s="179" t="n">
        <x:v>1.086</x:v>
      </x:c>
      <x:c r="D1515" s="179" t="n">
        <x:v>1.1</x:v>
      </x:c>
      <x:c r="E1515" s="179" t="n">
        <x:v>1.073</x:v>
      </x:c>
      <x:c r="F1515" s="179" t="n">
        <x:v>1.095</x:v>
      </x:c>
      <x:c r="G1515" s="179" t="n">
        <x:v>1.095</x:v>
      </x:c>
      <x:c r="H1515" s="180" t="n">
        <x:v>1588964</x:v>
      </x:c>
      <x:c r="I1515" s="177" t="str">
        <x:v>AKShare fallback: tencent_fqkline</x:v>
      </x:c>
      <x:c r="J1515" s="177" t="str">
        <x:v>live</x:v>
      </x:c>
      <x:c r="K1515" s="177" t="str">
        <x:v>https://akshare.akfamily.xyz/</x:v>
      </x:c>
    </x:row>
    <x:row r="1516">
      <x:c r="A1516" s="177" t="str">
        <x:v>512660.SH</x:v>
      </x:c>
      <x:c r="B1516" s="178" t="n">
        <x:v>46260</x:v>
      </x:c>
      <x:c r="C1516" s="179" t="n">
        <x:v>1.093</x:v>
      </x:c>
      <x:c r="D1516" s="179" t="n">
        <x:v>1.108</x:v>
      </x:c>
      <x:c r="E1516" s="179" t="n">
        <x:v>1.091</x:v>
      </x:c>
      <x:c r="F1516" s="179" t="n">
        <x:v>1.101</x:v>
      </x:c>
      <x:c r="G1516" s="179" t="n">
        <x:v>1.101</x:v>
      </x:c>
      <x:c r="H1516" s="180" t="n">
        <x:v>1356074</x:v>
      </x:c>
      <x:c r="I1516" s="177" t="str">
        <x:v>AKShare fallback: tencent_fqkline</x:v>
      </x:c>
      <x:c r="J1516" s="177" t="str">
        <x:v>live</x:v>
      </x:c>
      <x:c r="K1516" s="177" t="str">
        <x:v>https://akshare.akfamily.xyz/</x:v>
      </x:c>
    </x:row>
    <x:row r="1517">
      <x:c r="A1517" s="177" t="str">
        <x:v>512660.SH</x:v>
      </x:c>
      <x:c r="B1517" s="178" t="n">
        <x:v>46261</x:v>
      </x:c>
      <x:c r="C1517" s="179" t="n">
        <x:v>0</x:v>
      </x:c>
      <x:c r="D1517" s="179" t="n">
        <x:v>0</x:v>
      </x:c>
      <x:c r="E1517" s="179" t="n">
        <x:v>0</x:v>
      </x:c>
      <x:c r="F1517" s="179" t="n">
        <x:v>1.101</x:v>
      </x:c>
      <x:c r="G1517" s="179" t="n">
        <x:v>1.101</x:v>
      </x:c>
      <x:c r="H1517" s="180" t="n">
        <x:v>0</x:v>
      </x:c>
      <x:c r="I1517" s="177" t="str">
        <x:v>AKShare fallback: tencent_fqkline</x:v>
      </x:c>
      <x:c r="J1517" s="177" t="str">
        <x:v>live</x:v>
      </x:c>
      <x:c r="K1517" s="177" t="str">
        <x:v>https://akshare.akfamily.xyz/</x:v>
      </x:c>
    </x:row>
    <x:row r="1518">
      <x:c r="A1518" s="177" t="str">
        <x:v>159928.SZ</x:v>
      </x:c>
      <x:c r="B1518" s="178" t="n">
        <x:v>46188</x:v>
      </x:c>
      <x:c r="C1518" s="179" t="n">
        <x:v>0.656</x:v>
      </x:c>
      <x:c r="D1518" s="179" t="n">
        <x:v>0.66</x:v>
      </x:c>
      <x:c r="E1518" s="179" t="n">
        <x:v>0.649</x:v>
      </x:c>
      <x:c r="F1518" s="179" t="n">
        <x:v>0.654</x:v>
      </x:c>
      <x:c r="G1518" s="179" t="n">
        <x:v>0.654</x:v>
      </x:c>
      <x:c r="H1518" s="180" t="n">
        <x:v>4141608</x:v>
      </x:c>
      <x:c r="I1518" s="177" t="str">
        <x:v>AKShare fallback: tencent_fqkline</x:v>
      </x:c>
      <x:c r="J1518" s="177" t="str">
        <x:v>live</x:v>
      </x:c>
      <x:c r="K1518" s="177" t="str">
        <x:v>https://akshare.akfamily.xyz/</x:v>
      </x:c>
    </x:row>
    <x:row r="1519">
      <x:c r="A1519" s="177" t="str">
        <x:v>159928.SZ</x:v>
      </x:c>
      <x:c r="B1519" s="178" t="n">
        <x:v>46189</x:v>
      </x:c>
      <x:c r="C1519" s="179" t="n">
        <x:v>0.652</x:v>
      </x:c>
      <x:c r="D1519" s="179" t="n">
        <x:v>0.652</x:v>
      </x:c>
      <x:c r="E1519" s="179" t="n">
        <x:v>0.64</x:v>
      </x:c>
      <x:c r="F1519" s="179" t="n">
        <x:v>0.641</x:v>
      </x:c>
      <x:c r="G1519" s="179" t="n">
        <x:v>0.641</x:v>
      </x:c>
      <x:c r="H1519" s="180" t="n">
        <x:v>5292064</x:v>
      </x:c>
      <x:c r="I1519" s="177" t="str">
        <x:v>AKShare fallback: tencent_fqkline</x:v>
      </x:c>
      <x:c r="J1519" s="177" t="str">
        <x:v>live</x:v>
      </x:c>
      <x:c r="K1519" s="177" t="str">
        <x:v>https://akshare.akfamily.xyz/</x:v>
      </x:c>
    </x:row>
    <x:row r="1520">
      <x:c r="A1520" s="177" t="str">
        <x:v>159928.SZ</x:v>
      </x:c>
      <x:c r="B1520" s="178" t="n">
        <x:v>46190</x:v>
      </x:c>
      <x:c r="C1520" s="179" t="n">
        <x:v>0.64</x:v>
      </x:c>
      <x:c r="D1520" s="179" t="n">
        <x:v>0.642</x:v>
      </x:c>
      <x:c r="E1520" s="179" t="n">
        <x:v>0.631</x:v>
      </x:c>
      <x:c r="F1520" s="179" t="n">
        <x:v>0.635</x:v>
      </x:c>
      <x:c r="G1520" s="179" t="n">
        <x:v>0.635</x:v>
      </x:c>
      <x:c r="H1520" s="180" t="n">
        <x:v>4445422</x:v>
      </x:c>
      <x:c r="I1520" s="177" t="str">
        <x:v>AKShare fallback: tencent_fqkline</x:v>
      </x:c>
      <x:c r="J1520" s="177" t="str">
        <x:v>live</x:v>
      </x:c>
      <x:c r="K1520" s="177" t="str">
        <x:v>https://akshare.akfamily.xyz/</x:v>
      </x:c>
    </x:row>
    <x:row r="1521">
      <x:c r="A1521" s="177" t="str">
        <x:v>159928.SZ</x:v>
      </x:c>
      <x:c r="B1521" s="178" t="n">
        <x:v>46191</x:v>
      </x:c>
      <x:c r="C1521" s="179" t="n">
        <x:v>0.634</x:v>
      </x:c>
      <x:c r="D1521" s="179" t="n">
        <x:v>0.634</x:v>
      </x:c>
      <x:c r="E1521" s="179" t="n">
        <x:v>0.621</x:v>
      </x:c>
      <x:c r="F1521" s="179" t="n">
        <x:v>0.623</x:v>
      </x:c>
      <x:c r="G1521" s="179" t="n">
        <x:v>0.623</x:v>
      </x:c>
      <x:c r="H1521" s="180" t="n">
        <x:v>5117386</x:v>
      </x:c>
      <x:c r="I1521" s="177" t="str">
        <x:v>AKShare fallback: tencent_fqkline</x:v>
      </x:c>
      <x:c r="J1521" s="177" t="str">
        <x:v>live</x:v>
      </x:c>
      <x:c r="K1521" s="177" t="str">
        <x:v>https://akshare.akfamily.xyz/</x:v>
      </x:c>
    </x:row>
    <x:row r="1522">
      <x:c r="A1522" s="177" t="str">
        <x:v>159928.SZ</x:v>
      </x:c>
      <x:c r="B1522" s="178" t="n">
        <x:v>46195</x:v>
      </x:c>
      <x:c r="C1522" s="179" t="n">
        <x:v>0.621</x:v>
      </x:c>
      <x:c r="D1522" s="179" t="n">
        <x:v>0.631</x:v>
      </x:c>
      <x:c r="E1522" s="179" t="n">
        <x:v>0.611</x:v>
      </x:c>
      <x:c r="F1522" s="179" t="n">
        <x:v>0.627</x:v>
      </x:c>
      <x:c r="G1522" s="179" t="n">
        <x:v>0.627</x:v>
      </x:c>
      <x:c r="H1522" s="180" t="n">
        <x:v>5936251</x:v>
      </x:c>
      <x:c r="I1522" s="177" t="str">
        <x:v>AKShare fallback: tencent_fqkline</x:v>
      </x:c>
      <x:c r="J1522" s="177" t="str">
        <x:v>live</x:v>
      </x:c>
      <x:c r="K1522" s="177" t="str">
        <x:v>https://akshare.akfamily.xyz/</x:v>
      </x:c>
    </x:row>
    <x:row r="1523">
      <x:c r="A1523" s="177" t="str">
        <x:v>159928.SZ</x:v>
      </x:c>
      <x:c r="B1523" s="178" t="n">
        <x:v>46196</x:v>
      </x:c>
      <x:c r="C1523" s="179" t="n">
        <x:v>0.626</x:v>
      </x:c>
      <x:c r="D1523" s="179" t="n">
        <x:v>0.637</x:v>
      </x:c>
      <x:c r="E1523" s="179" t="n">
        <x:v>0.615</x:v>
      </x:c>
      <x:c r="F1523" s="179" t="n">
        <x:v>0.617</x:v>
      </x:c>
      <x:c r="G1523" s="179" t="n">
        <x:v>0.617</x:v>
      </x:c>
      <x:c r="H1523" s="180" t="n">
        <x:v>4446977</x:v>
      </x:c>
      <x:c r="I1523" s="177" t="str">
        <x:v>AKShare fallback: tencent_fqkline</x:v>
      </x:c>
      <x:c r="J1523" s="177" t="str">
        <x:v>live</x:v>
      </x:c>
      <x:c r="K1523" s="177" t="str">
        <x:v>https://akshare.akfamily.xyz/</x:v>
      </x:c>
    </x:row>
    <x:row r="1524">
      <x:c r="A1524" s="177" t="str">
        <x:v>159928.SZ</x:v>
      </x:c>
      <x:c r="B1524" s="178" t="n">
        <x:v>46197</x:v>
      </x:c>
      <x:c r="C1524" s="179" t="n">
        <x:v>0.617</x:v>
      </x:c>
      <x:c r="D1524" s="179" t="n">
        <x:v>0.623</x:v>
      </x:c>
      <x:c r="E1524" s="179" t="n">
        <x:v>0.607</x:v>
      </x:c>
      <x:c r="F1524" s="179" t="n">
        <x:v>0.608</x:v>
      </x:c>
      <x:c r="G1524" s="179" t="n">
        <x:v>0.608</x:v>
      </x:c>
      <x:c r="H1524" s="180" t="n">
        <x:v>4895828</x:v>
      </x:c>
      <x:c r="I1524" s="177" t="str">
        <x:v>AKShare fallback: tencent_fqkline</x:v>
      </x:c>
      <x:c r="J1524" s="177" t="str">
        <x:v>live</x:v>
      </x:c>
      <x:c r="K1524" s="177" t="str">
        <x:v>https://akshare.akfamily.xyz/</x:v>
      </x:c>
    </x:row>
    <x:row r="1525">
      <x:c r="A1525" s="177" t="str">
        <x:v>159928.SZ</x:v>
      </x:c>
      <x:c r="B1525" s="178" t="n">
        <x:v>46198</x:v>
      </x:c>
      <x:c r="C1525" s="179" t="n">
        <x:v>0.606</x:v>
      </x:c>
      <x:c r="D1525" s="179" t="n">
        <x:v>0.616</x:v>
      </x:c>
      <x:c r="E1525" s="179" t="n">
        <x:v>0.599</x:v>
      </x:c>
      <x:c r="F1525" s="179" t="n">
        <x:v>0.61</x:v>
      </x:c>
      <x:c r="G1525" s="179" t="n">
        <x:v>0.61</x:v>
      </x:c>
      <x:c r="H1525" s="180" t="n">
        <x:v>6044023</x:v>
      </x:c>
      <x:c r="I1525" s="177" t="str">
        <x:v>AKShare fallback: tencent_fqkline</x:v>
      </x:c>
      <x:c r="J1525" s="177" t="str">
        <x:v>live</x:v>
      </x:c>
      <x:c r="K1525" s="177" t="str">
        <x:v>https://akshare.akfamily.xyz/</x:v>
      </x:c>
    </x:row>
    <x:row r="1526">
      <x:c r="A1526" s="177" t="str">
        <x:v>159928.SZ</x:v>
      </x:c>
      <x:c r="B1526" s="178" t="n">
        <x:v>46199</x:v>
      </x:c>
      <x:c r="C1526" s="179" t="n">
        <x:v>0.611</x:v>
      </x:c>
      <x:c r="D1526" s="179" t="n">
        <x:v>0.616</x:v>
      </x:c>
      <x:c r="E1526" s="179" t="n">
        <x:v>0.602</x:v>
      </x:c>
      <x:c r="F1526" s="179" t="n">
        <x:v>0.603</x:v>
      </x:c>
      <x:c r="G1526" s="179" t="n">
        <x:v>0.603</x:v>
      </x:c>
      <x:c r="H1526" s="180" t="n">
        <x:v>4460339</x:v>
      </x:c>
      <x:c r="I1526" s="177" t="str">
        <x:v>AKShare fallback: tencent_fqkline</x:v>
      </x:c>
      <x:c r="J1526" s="177" t="str">
        <x:v>live</x:v>
      </x:c>
      <x:c r="K1526" s="177" t="str">
        <x:v>https://akshare.akfamily.xyz/</x:v>
      </x:c>
    </x:row>
    <x:row r="1527">
      <x:c r="A1527" s="177" t="str">
        <x:v>159928.SZ</x:v>
      </x:c>
      <x:c r="B1527" s="178" t="n">
        <x:v>46202</x:v>
      </x:c>
      <x:c r="C1527" s="179" t="n">
        <x:v>0.602</x:v>
      </x:c>
      <x:c r="D1527" s="179" t="n">
        <x:v>0.626</x:v>
      </x:c>
      <x:c r="E1527" s="179" t="n">
        <x:v>0.593</x:v>
      </x:c>
      <x:c r="F1527" s="179" t="n">
        <x:v>0.622</x:v>
      </x:c>
      <x:c r="G1527" s="179" t="n">
        <x:v>0.622</x:v>
      </x:c>
      <x:c r="H1527" s="180" t="n">
        <x:v>6796332</x:v>
      </x:c>
      <x:c r="I1527" s="177" t="str">
        <x:v>AKShare fallback: tencent_fqkline</x:v>
      </x:c>
      <x:c r="J1527" s="177" t="str">
        <x:v>live</x:v>
      </x:c>
      <x:c r="K1527" s="177" t="str">
        <x:v>https://akshare.akfamily.xyz/</x:v>
      </x:c>
    </x:row>
    <x:row r="1528">
      <x:c r="A1528" s="177" t="str">
        <x:v>159928.SZ</x:v>
      </x:c>
      <x:c r="B1528" s="178" t="n">
        <x:v>46203</x:v>
      </x:c>
      <x:c r="C1528" s="179" t="n">
        <x:v>0.617</x:v>
      </x:c>
      <x:c r="D1528" s="179" t="n">
        <x:v>0.62</x:v>
      </x:c>
      <x:c r="E1528" s="179" t="n">
        <x:v>0.608</x:v>
      </x:c>
      <x:c r="F1528" s="179" t="n">
        <x:v>0.615</x:v>
      </x:c>
      <x:c r="G1528" s="179" t="n">
        <x:v>0.615</x:v>
      </x:c>
      <x:c r="H1528" s="180" t="n">
        <x:v>4550940</x:v>
      </x:c>
      <x:c r="I1528" s="177" t="str">
        <x:v>AKShare fallback: tencent_fqkline</x:v>
      </x:c>
      <x:c r="J1528" s="177" t="str">
        <x:v>live</x:v>
      </x:c>
      <x:c r="K1528" s="177" t="str">
        <x:v>https://akshare.akfamily.xyz/</x:v>
      </x:c>
    </x:row>
    <x:row r="1529">
      <x:c r="A1529" s="177" t="str">
        <x:v>159928.SZ</x:v>
      </x:c>
      <x:c r="B1529" s="178" t="n">
        <x:v>46204</x:v>
      </x:c>
      <x:c r="C1529" s="179" t="n">
        <x:v>0.614</x:v>
      </x:c>
      <x:c r="D1529" s="179" t="n">
        <x:v>0.634</x:v>
      </x:c>
      <x:c r="E1529" s="179" t="n">
        <x:v>0.611</x:v>
      </x:c>
      <x:c r="F1529" s="179" t="n">
        <x:v>0.63</x:v>
      </x:c>
      <x:c r="G1529" s="179" t="n">
        <x:v>0.63</x:v>
      </x:c>
      <x:c r="H1529" s="180" t="n">
        <x:v>5575080</x:v>
      </x:c>
      <x:c r="I1529" s="177" t="str">
        <x:v>AKShare fallback: tencent_fqkline</x:v>
      </x:c>
      <x:c r="J1529" s="177" t="str">
        <x:v>live</x:v>
      </x:c>
      <x:c r="K1529" s="177" t="str">
        <x:v>https://akshare.akfamily.xyz/</x:v>
      </x:c>
    </x:row>
    <x:row r="1530">
      <x:c r="A1530" s="177" t="str">
        <x:v>159928.SZ</x:v>
      </x:c>
      <x:c r="B1530" s="178" t="n">
        <x:v>46205</x:v>
      </x:c>
      <x:c r="C1530" s="179" t="n">
        <x:v>0.63</x:v>
      </x:c>
      <x:c r="D1530" s="179" t="n">
        <x:v>0.636</x:v>
      </x:c>
      <x:c r="E1530" s="179" t="n">
        <x:v>0.622</x:v>
      </x:c>
      <x:c r="F1530" s="179" t="n">
        <x:v>0.628</x:v>
      </x:c>
      <x:c r="G1530" s="179" t="n">
        <x:v>0.628</x:v>
      </x:c>
      <x:c r="H1530" s="180" t="n">
        <x:v>4883392</x:v>
      </x:c>
      <x:c r="I1530" s="177" t="str">
        <x:v>AKShare fallback: tencent_fqkline</x:v>
      </x:c>
      <x:c r="J1530" s="177" t="str">
        <x:v>live</x:v>
      </x:c>
      <x:c r="K1530" s="177" t="str">
        <x:v>https://akshare.akfamily.xyz/</x:v>
      </x:c>
    </x:row>
    <x:row r="1531">
      <x:c r="A1531" s="177" t="str">
        <x:v>159928.SZ</x:v>
      </x:c>
      <x:c r="B1531" s="178" t="n">
        <x:v>46206</x:v>
      </x:c>
      <x:c r="C1531" s="179" t="n">
        <x:v>0.628</x:v>
      </x:c>
      <x:c r="D1531" s="179" t="n">
        <x:v>0.635</x:v>
      </x:c>
      <x:c r="E1531" s="179" t="n">
        <x:v>0.623</x:v>
      </x:c>
      <x:c r="F1531" s="179" t="n">
        <x:v>0.628</x:v>
      </x:c>
      <x:c r="G1531" s="179" t="n">
        <x:v>0.628</x:v>
      </x:c>
      <x:c r="H1531" s="180" t="n">
        <x:v>4048483</x:v>
      </x:c>
      <x:c r="I1531" s="177" t="str">
        <x:v>AKShare fallback: tencent_fqkline</x:v>
      </x:c>
      <x:c r="J1531" s="177" t="str">
        <x:v>live</x:v>
      </x:c>
      <x:c r="K1531" s="177" t="str">
        <x:v>https://akshare.akfamily.xyz/</x:v>
      </x:c>
    </x:row>
    <x:row r="1532">
      <x:c r="A1532" s="177" t="str">
        <x:v>159928.SZ</x:v>
      </x:c>
      <x:c r="B1532" s="178" t="n">
        <x:v>46209</x:v>
      </x:c>
      <x:c r="C1532" s="179" t="n">
        <x:v>0.627</x:v>
      </x:c>
      <x:c r="D1532" s="179" t="n">
        <x:v>0.643</x:v>
      </x:c>
      <x:c r="E1532" s="179" t="n">
        <x:v>0.625</x:v>
      </x:c>
      <x:c r="F1532" s="179" t="n">
        <x:v>0.64</x:v>
      </x:c>
      <x:c r="G1532" s="179" t="n">
        <x:v>0.64</x:v>
      </x:c>
      <x:c r="H1532" s="180" t="n">
        <x:v>5695860</x:v>
      </x:c>
      <x:c r="I1532" s="177" t="str">
        <x:v>AKShare fallback: tencent_fqkline</x:v>
      </x:c>
      <x:c r="J1532" s="177" t="str">
        <x:v>live</x:v>
      </x:c>
      <x:c r="K1532" s="177" t="str">
        <x:v>https://akshare.akfamily.xyz/</x:v>
      </x:c>
    </x:row>
    <x:row r="1533">
      <x:c r="A1533" s="177" t="str">
        <x:v>159928.SZ</x:v>
      </x:c>
      <x:c r="B1533" s="178" t="n">
        <x:v>46210</x:v>
      </x:c>
      <x:c r="C1533" s="179" t="n">
        <x:v>0.639</x:v>
      </x:c>
      <x:c r="D1533" s="179" t="n">
        <x:v>0.639</x:v>
      </x:c>
      <x:c r="E1533" s="179" t="n">
        <x:v>0.627</x:v>
      </x:c>
      <x:c r="F1533" s="179" t="n">
        <x:v>0.63</x:v>
      </x:c>
      <x:c r="G1533" s="179" t="n">
        <x:v>0.63</x:v>
      </x:c>
      <x:c r="H1533" s="180" t="n">
        <x:v>4551419</x:v>
      </x:c>
      <x:c r="I1533" s="177" t="str">
        <x:v>AKShare fallback: tencent_fqkline</x:v>
      </x:c>
      <x:c r="J1533" s="177" t="str">
        <x:v>live</x:v>
      </x:c>
      <x:c r="K1533" s="177" t="str">
        <x:v>https://akshare.akfamily.xyz/</x:v>
      </x:c>
    </x:row>
    <x:row r="1534">
      <x:c r="A1534" s="177" t="str">
        <x:v>159928.SZ</x:v>
      </x:c>
      <x:c r="B1534" s="178" t="n">
        <x:v>46211</x:v>
      </x:c>
      <x:c r="C1534" s="179" t="n">
        <x:v>0.629</x:v>
      </x:c>
      <x:c r="D1534" s="179" t="n">
        <x:v>0.633</x:v>
      </x:c>
      <x:c r="E1534" s="179" t="n">
        <x:v>0.621</x:v>
      </x:c>
      <x:c r="F1534" s="179" t="n">
        <x:v>0.625</x:v>
      </x:c>
      <x:c r="G1534" s="179" t="n">
        <x:v>0.625</x:v>
      </x:c>
      <x:c r="H1534" s="180" t="n">
        <x:v>3845963</x:v>
      </x:c>
      <x:c r="I1534" s="177" t="str">
        <x:v>AKShare fallback: tencent_fqkline</x:v>
      </x:c>
      <x:c r="J1534" s="177" t="str">
        <x:v>live</x:v>
      </x:c>
      <x:c r="K1534" s="177" t="str">
        <x:v>https://akshare.akfamily.xyz/</x:v>
      </x:c>
    </x:row>
    <x:row r="1535">
      <x:c r="A1535" s="177" t="str">
        <x:v>159928.SZ</x:v>
      </x:c>
      <x:c r="B1535" s="178" t="n">
        <x:v>46212</x:v>
      </x:c>
      <x:c r="C1535" s="179" t="n">
        <x:v>0.624</x:v>
      </x:c>
      <x:c r="D1535" s="179" t="n">
        <x:v>0.625</x:v>
      </x:c>
      <x:c r="E1535" s="179" t="n">
        <x:v>0.616</x:v>
      </x:c>
      <x:c r="F1535" s="179" t="n">
        <x:v>0.618</x:v>
      </x:c>
      <x:c r="G1535" s="179" t="n">
        <x:v>0.618</x:v>
      </x:c>
      <x:c r="H1535" s="180" t="n">
        <x:v>4573003</x:v>
      </x:c>
      <x:c r="I1535" s="177" t="str">
        <x:v>AKShare fallback: tencent_fqkline</x:v>
      </x:c>
      <x:c r="J1535" s="177" t="str">
        <x:v>live</x:v>
      </x:c>
      <x:c r="K1535" s="177" t="str">
        <x:v>https://akshare.akfamily.xyz/</x:v>
      </x:c>
    </x:row>
    <x:row r="1536">
      <x:c r="A1536" s="177" t="str">
        <x:v>159928.SZ</x:v>
      </x:c>
      <x:c r="B1536" s="178" t="n">
        <x:v>46213</x:v>
      </x:c>
      <x:c r="C1536" s="179" t="n">
        <x:v>0.617</x:v>
      </x:c>
      <x:c r="D1536" s="179" t="n">
        <x:v>0.634</x:v>
      </x:c>
      <x:c r="E1536" s="179" t="n">
        <x:v>0.611</x:v>
      </x:c>
      <x:c r="F1536" s="179" t="n">
        <x:v>0.632</x:v>
      </x:c>
      <x:c r="G1536" s="179" t="n">
        <x:v>0.632</x:v>
      </x:c>
      <x:c r="H1536" s="180" t="n">
        <x:v>5378312</x:v>
      </x:c>
      <x:c r="I1536" s="177" t="str">
        <x:v>AKShare fallback: tencent_fqkline</x:v>
      </x:c>
      <x:c r="J1536" s="177" t="str">
        <x:v>live</x:v>
      </x:c>
      <x:c r="K1536" s="177" t="str">
        <x:v>https://akshare.akfamily.xyz/</x:v>
      </x:c>
    </x:row>
    <x:row r="1537">
      <x:c r="A1537" s="177" t="str">
        <x:v>159928.SZ</x:v>
      </x:c>
      <x:c r="B1537" s="178" t="n">
        <x:v>46216</x:v>
      </x:c>
      <x:c r="C1537" s="179" t="n">
        <x:v>0.628</x:v>
      </x:c>
      <x:c r="D1537" s="179" t="n">
        <x:v>0.635</x:v>
      </x:c>
      <x:c r="E1537" s="179" t="n">
        <x:v>0.623</x:v>
      </x:c>
      <x:c r="F1537" s="179" t="n">
        <x:v>0.631</x:v>
      </x:c>
      <x:c r="G1537" s="179" t="n">
        <x:v>0.631</x:v>
      </x:c>
      <x:c r="H1537" s="180" t="n">
        <x:v>5863664</x:v>
      </x:c>
      <x:c r="I1537" s="177" t="str">
        <x:v>AKShare fallback: tencent_fqkline</x:v>
      </x:c>
      <x:c r="J1537" s="177" t="str">
        <x:v>live</x:v>
      </x:c>
      <x:c r="K1537" s="177" t="str">
        <x:v>https://akshare.akfamily.xyz/</x:v>
      </x:c>
    </x:row>
    <x:row r="1538">
      <x:c r="A1538" s="177" t="str">
        <x:v>159928.SZ</x:v>
      </x:c>
      <x:c r="B1538" s="178" t="n">
        <x:v>46217</x:v>
      </x:c>
      <x:c r="C1538" s="179" t="n">
        <x:v>0.633</x:v>
      </x:c>
      <x:c r="D1538" s="179" t="n">
        <x:v>0.634</x:v>
      </x:c>
      <x:c r="E1538" s="179" t="n">
        <x:v>0.626</x:v>
      </x:c>
      <x:c r="F1538" s="179" t="n">
        <x:v>0.632</x:v>
      </x:c>
      <x:c r="G1538" s="179" t="n">
        <x:v>0.632</x:v>
      </x:c>
      <x:c r="H1538" s="180" t="n">
        <x:v>4957571</x:v>
      </x:c>
      <x:c r="I1538" s="177" t="str">
        <x:v>AKShare fallback: tencent_fqkline</x:v>
      </x:c>
      <x:c r="J1538" s="177" t="str">
        <x:v>live</x:v>
      </x:c>
      <x:c r="K1538" s="177" t="str">
        <x:v>https://akshare.akfamily.xyz/</x:v>
      </x:c>
    </x:row>
    <x:row r="1539">
      <x:c r="A1539" s="177" t="str">
        <x:v>159928.SZ</x:v>
      </x:c>
      <x:c r="B1539" s="178" t="n">
        <x:v>46218</x:v>
      </x:c>
      <x:c r="C1539" s="179" t="n">
        <x:v>0.627</x:v>
      </x:c>
      <x:c r="D1539" s="179" t="n">
        <x:v>0.657</x:v>
      </x:c>
      <x:c r="E1539" s="179" t="n">
        <x:v>0.626</x:v>
      </x:c>
      <x:c r="F1539" s="179" t="n">
        <x:v>0.656</x:v>
      </x:c>
      <x:c r="G1539" s="179" t="n">
        <x:v>0.656</x:v>
      </x:c>
      <x:c r="H1539" s="180" t="n">
        <x:v>8846112</x:v>
      </x:c>
      <x:c r="I1539" s="177" t="str">
        <x:v>AKShare fallback: tencent_fqkline</x:v>
      </x:c>
      <x:c r="J1539" s="177" t="str">
        <x:v>live</x:v>
      </x:c>
      <x:c r="K1539" s="177" t="str">
        <x:v>https://akshare.akfamily.xyz/</x:v>
      </x:c>
    </x:row>
    <x:row r="1540">
      <x:c r="A1540" s="177" t="str">
        <x:v>159928.SZ</x:v>
      </x:c>
      <x:c r="B1540" s="178" t="n">
        <x:v>46219</x:v>
      </x:c>
      <x:c r="C1540" s="179" t="n">
        <x:v>0.655</x:v>
      </x:c>
      <x:c r="D1540" s="179" t="n">
        <x:v>0.668</x:v>
      </x:c>
      <x:c r="E1540" s="179" t="n">
        <x:v>0.653</x:v>
      </x:c>
      <x:c r="F1540" s="179" t="n">
        <x:v>0.665</x:v>
      </x:c>
      <x:c r="G1540" s="179" t="n">
        <x:v>0.665</x:v>
      </x:c>
      <x:c r="H1540" s="180" t="n">
        <x:v>7328817</x:v>
      </x:c>
      <x:c r="I1540" s="177" t="str">
        <x:v>AKShare fallback: tencent_fqkline</x:v>
      </x:c>
      <x:c r="J1540" s="177" t="str">
        <x:v>live</x:v>
      </x:c>
      <x:c r="K1540" s="177" t="str">
        <x:v>https://akshare.akfamily.xyz/</x:v>
      </x:c>
    </x:row>
    <x:row r="1541">
      <x:c r="A1541" s="177" t="str">
        <x:v>159928.SZ</x:v>
      </x:c>
      <x:c r="B1541" s="178" t="n">
        <x:v>46220</x:v>
      </x:c>
      <x:c r="C1541" s="179" t="n">
        <x:v>0.665</x:v>
      </x:c>
      <x:c r="D1541" s="179" t="n">
        <x:v>0.67</x:v>
      </x:c>
      <x:c r="E1541" s="179" t="n">
        <x:v>0.65</x:v>
      </x:c>
      <x:c r="F1541" s="179" t="n">
        <x:v>0.653</x:v>
      </x:c>
      <x:c r="G1541" s="179" t="n">
        <x:v>0.653</x:v>
      </x:c>
      <x:c r="H1541" s="180" t="n">
        <x:v>6543962</x:v>
      </x:c>
      <x:c r="I1541" s="177" t="str">
        <x:v>AKShare fallback: tencent_fqkline</x:v>
      </x:c>
      <x:c r="J1541" s="177" t="str">
        <x:v>live</x:v>
      </x:c>
      <x:c r="K1541" s="177" t="str">
        <x:v>https://akshare.akfamily.xyz/</x:v>
      </x:c>
    </x:row>
    <x:row r="1542">
      <x:c r="A1542" s="177" t="str">
        <x:v>159928.SZ</x:v>
      </x:c>
      <x:c r="B1542" s="178" t="n">
        <x:v>46223</x:v>
      </x:c>
      <x:c r="C1542" s="179" t="n">
        <x:v>0.655</x:v>
      </x:c>
      <x:c r="D1542" s="179" t="n">
        <x:v>0.676</x:v>
      </x:c>
      <x:c r="E1542" s="179" t="n">
        <x:v>0.651</x:v>
      </x:c>
      <x:c r="F1542" s="179" t="n">
        <x:v>0.676</x:v>
      </x:c>
      <x:c r="G1542" s="179" t="n">
        <x:v>0.676</x:v>
      </x:c>
      <x:c r="H1542" s="180" t="n">
        <x:v>8243175</x:v>
      </x:c>
      <x:c r="I1542" s="177" t="str">
        <x:v>AKShare fallback: tencent_fqkline</x:v>
      </x:c>
      <x:c r="J1542" s="177" t="str">
        <x:v>live</x:v>
      </x:c>
      <x:c r="K1542" s="177" t="str">
        <x:v>https://akshare.akfamily.xyz/</x:v>
      </x:c>
    </x:row>
    <x:row r="1543">
      <x:c r="A1543" s="177" t="str">
        <x:v>159928.SZ</x:v>
      </x:c>
      <x:c r="B1543" s="178" t="n">
        <x:v>46224</x:v>
      </x:c>
      <x:c r="C1543" s="179" t="n">
        <x:v>0.673</x:v>
      </x:c>
      <x:c r="D1543" s="179" t="n">
        <x:v>0.686</x:v>
      </x:c>
      <x:c r="E1543" s="179" t="n">
        <x:v>0.664</x:v>
      </x:c>
      <x:c r="F1543" s="179" t="n">
        <x:v>0.669</x:v>
      </x:c>
      <x:c r="G1543" s="179" t="n">
        <x:v>0.669</x:v>
      </x:c>
      <x:c r="H1543" s="180" t="n">
        <x:v>8741253</x:v>
      </x:c>
      <x:c r="I1543" s="177" t="str">
        <x:v>AKShare fallback: tencent_fqkline</x:v>
      </x:c>
      <x:c r="J1543" s="177" t="str">
        <x:v>live</x:v>
      </x:c>
      <x:c r="K1543" s="177" t="str">
        <x:v>https://akshare.akfamily.xyz/</x:v>
      </x:c>
    </x:row>
    <x:row r="1544">
      <x:c r="A1544" s="177" t="str">
        <x:v>159928.SZ</x:v>
      </x:c>
      <x:c r="B1544" s="178" t="n">
        <x:v>46225</x:v>
      </x:c>
      <x:c r="C1544" s="179" t="n">
        <x:v>0.665</x:v>
      </x:c>
      <x:c r="D1544" s="179" t="n">
        <x:v>0.674</x:v>
      </x:c>
      <x:c r="E1544" s="179" t="n">
        <x:v>0.658</x:v>
      </x:c>
      <x:c r="F1544" s="179" t="n">
        <x:v>0.673</x:v>
      </x:c>
      <x:c r="G1544" s="179" t="n">
        <x:v>0.673</x:v>
      </x:c>
      <x:c r="H1544" s="180" t="n">
        <x:v>6637806</x:v>
      </x:c>
      <x:c r="I1544" s="177" t="str">
        <x:v>AKShare fallback: tencent_fqkline</x:v>
      </x:c>
      <x:c r="J1544" s="177" t="str">
        <x:v>live</x:v>
      </x:c>
      <x:c r="K1544" s="177" t="str">
        <x:v>https://akshare.akfamily.xyz/</x:v>
      </x:c>
    </x:row>
    <x:row r="1545">
      <x:c r="A1545" s="177" t="str">
        <x:v>159928.SZ</x:v>
      </x:c>
      <x:c r="B1545" s="178" t="n">
        <x:v>46226</x:v>
      </x:c>
      <x:c r="C1545" s="179" t="n">
        <x:v>0.67</x:v>
      </x:c>
      <x:c r="D1545" s="179" t="n">
        <x:v>0.671</x:v>
      </x:c>
      <x:c r="E1545" s="179" t="n">
        <x:v>0.66</x:v>
      </x:c>
      <x:c r="F1545" s="179" t="n">
        <x:v>0.67</x:v>
      </x:c>
      <x:c r="G1545" s="179" t="n">
        <x:v>0.67</x:v>
      </x:c>
      <x:c r="H1545" s="180" t="n">
        <x:v>4901663</x:v>
      </x:c>
      <x:c r="I1545" s="177" t="str">
        <x:v>AKShare fallback: tencent_fqkline</x:v>
      </x:c>
      <x:c r="J1545" s="177" t="str">
        <x:v>live</x:v>
      </x:c>
      <x:c r="K1545" s="177" t="str">
        <x:v>https://akshare.akfamily.xyz/</x:v>
      </x:c>
    </x:row>
    <x:row r="1546">
      <x:c r="A1546" s="177" t="str">
        <x:v>159928.SZ</x:v>
      </x:c>
      <x:c r="B1546" s="178" t="n">
        <x:v>46227</x:v>
      </x:c>
      <x:c r="C1546" s="179" t="n">
        <x:v>0.669</x:v>
      </x:c>
      <x:c r="D1546" s="179" t="n">
        <x:v>0.672</x:v>
      </x:c>
      <x:c r="E1546" s="179" t="n">
        <x:v>0.656</x:v>
      </x:c>
      <x:c r="F1546" s="179" t="n">
        <x:v>0.656</x:v>
      </x:c>
      <x:c r="G1546" s="179" t="n">
        <x:v>0.656</x:v>
      </x:c>
      <x:c r="H1546" s="180" t="n">
        <x:v>4724253</x:v>
      </x:c>
      <x:c r="I1546" s="177" t="str">
        <x:v>AKShare fallback: tencent_fqkline</x:v>
      </x:c>
      <x:c r="J1546" s="177" t="str">
        <x:v>live</x:v>
      </x:c>
      <x:c r="K1546" s="177" t="str">
        <x:v>https://akshare.akfamily.xyz/</x:v>
      </x:c>
    </x:row>
    <x:row r="1547">
      <x:c r="A1547" s="177" t="str">
        <x:v>159928.SZ</x:v>
      </x:c>
      <x:c r="B1547" s="178" t="n">
        <x:v>46230</x:v>
      </x:c>
      <x:c r="C1547" s="179" t="n">
        <x:v>0.659</x:v>
      </x:c>
      <x:c r="D1547" s="179" t="n">
        <x:v>0.664</x:v>
      </x:c>
      <x:c r="E1547" s="179" t="n">
        <x:v>0.655</x:v>
      </x:c>
      <x:c r="F1547" s="179" t="n">
        <x:v>0.663</x:v>
      </x:c>
      <x:c r="G1547" s="179" t="n">
        <x:v>0.663</x:v>
      </x:c>
      <x:c r="H1547" s="180" t="n">
        <x:v>3542054</x:v>
      </x:c>
      <x:c r="I1547" s="177" t="str">
        <x:v>AKShare fallback: tencent_fqkline</x:v>
      </x:c>
      <x:c r="J1547" s="177" t="str">
        <x:v>live</x:v>
      </x:c>
      <x:c r="K1547" s="177" t="str">
        <x:v>https://akshare.akfamily.xyz/</x:v>
      </x:c>
    </x:row>
    <x:row r="1548">
      <x:c r="A1548" s="177" t="str">
        <x:v>159928.SZ</x:v>
      </x:c>
      <x:c r="B1548" s="178" t="n">
        <x:v>46231</x:v>
      </x:c>
      <x:c r="C1548" s="179" t="n">
        <x:v>0.662</x:v>
      </x:c>
      <x:c r="D1548" s="179" t="n">
        <x:v>0.673</x:v>
      </x:c>
      <x:c r="E1548" s="179" t="n">
        <x:v>0.659</x:v>
      </x:c>
      <x:c r="F1548" s="179" t="n">
        <x:v>0.673</x:v>
      </x:c>
      <x:c r="G1548" s="179" t="n">
        <x:v>0.673</x:v>
      </x:c>
      <x:c r="H1548" s="180" t="n">
        <x:v>4823725</x:v>
      </x:c>
      <x:c r="I1548" s="177" t="str">
        <x:v>AKShare fallback: tencent_fqkline</x:v>
      </x:c>
      <x:c r="J1548" s="177" t="str">
        <x:v>live</x:v>
      </x:c>
      <x:c r="K1548" s="177" t="str">
        <x:v>https://akshare.akfamily.xyz/</x:v>
      </x:c>
    </x:row>
    <x:row r="1549">
      <x:c r="A1549" s="177" t="str">
        <x:v>159928.SZ</x:v>
      </x:c>
      <x:c r="B1549" s="178" t="n">
        <x:v>46232</x:v>
      </x:c>
      <x:c r="C1549" s="179" t="n">
        <x:v>0.673</x:v>
      </x:c>
      <x:c r="D1549" s="179" t="n">
        <x:v>0.688</x:v>
      </x:c>
      <x:c r="E1549" s="179" t="n">
        <x:v>0.673</x:v>
      </x:c>
      <x:c r="F1549" s="179" t="n">
        <x:v>0.679</x:v>
      </x:c>
      <x:c r="G1549" s="179" t="n">
        <x:v>0.679</x:v>
      </x:c>
      <x:c r="H1549" s="180" t="n">
        <x:v>6728096</x:v>
      </x:c>
      <x:c r="I1549" s="177" t="str">
        <x:v>AKShare fallback: tencent_fqkline</x:v>
      </x:c>
      <x:c r="J1549" s="177" t="str">
        <x:v>live</x:v>
      </x:c>
      <x:c r="K1549" s="177" t="str">
        <x:v>https://akshare.akfamily.xyz/</x:v>
      </x:c>
    </x:row>
    <x:row r="1550">
      <x:c r="A1550" s="177" t="str">
        <x:v>159928.SZ</x:v>
      </x:c>
      <x:c r="B1550" s="178" t="n">
        <x:v>46233</x:v>
      </x:c>
      <x:c r="C1550" s="179" t="n">
        <x:v>0.68</x:v>
      </x:c>
      <x:c r="D1550" s="179" t="n">
        <x:v>0.701</x:v>
      </x:c>
      <x:c r="E1550" s="179" t="n">
        <x:v>0.678</x:v>
      </x:c>
      <x:c r="F1550" s="179" t="n">
        <x:v>0.699</x:v>
      </x:c>
      <x:c r="G1550" s="179" t="n">
        <x:v>0.699</x:v>
      </x:c>
      <x:c r="H1550" s="180" t="n">
        <x:v>8800814</x:v>
      </x:c>
      <x:c r="I1550" s="177" t="str">
        <x:v>AKShare fallback: tencent_fqkline</x:v>
      </x:c>
      <x:c r="J1550" s="177" t="str">
        <x:v>live</x:v>
      </x:c>
      <x:c r="K1550" s="177" t="str">
        <x:v>https://akshare.akfamily.xyz/</x:v>
      </x:c>
    </x:row>
    <x:row r="1551">
      <x:c r="A1551" s="177" t="str">
        <x:v>159928.SZ</x:v>
      </x:c>
      <x:c r="B1551" s="178" t="n">
        <x:v>46234</x:v>
      </x:c>
      <x:c r="C1551" s="179" t="n">
        <x:v>0.684</x:v>
      </x:c>
      <x:c r="D1551" s="179" t="n">
        <x:v>0.697</x:v>
      </x:c>
      <x:c r="E1551" s="179" t="n">
        <x:v>0.681</x:v>
      </x:c>
      <x:c r="F1551" s="179" t="n">
        <x:v>0.697</x:v>
      </x:c>
      <x:c r="G1551" s="179" t="n">
        <x:v>0.697</x:v>
      </x:c>
      <x:c r="H1551" s="180" t="n">
        <x:v>8324891</x:v>
      </x:c>
      <x:c r="I1551" s="177" t="str">
        <x:v>AKShare fallback: tencent_fqkline</x:v>
      </x:c>
      <x:c r="J1551" s="177" t="str">
        <x:v>live</x:v>
      </x:c>
      <x:c r="K1551" s="177" t="str">
        <x:v>https://akshare.akfamily.xyz/</x:v>
      </x:c>
    </x:row>
    <x:row r="1552">
      <x:c r="A1552" s="177" t="str">
        <x:v>159928.SZ</x:v>
      </x:c>
      <x:c r="B1552" s="178" t="n">
        <x:v>46237</x:v>
      </x:c>
      <x:c r="C1552" s="179" t="n">
        <x:v>0.694</x:v>
      </x:c>
      <x:c r="D1552" s="179" t="n">
        <x:v>0.7</x:v>
      </x:c>
      <x:c r="E1552" s="179" t="n">
        <x:v>0.69</x:v>
      </x:c>
      <x:c r="F1552" s="179" t="n">
        <x:v>0.69</x:v>
      </x:c>
      <x:c r="G1552" s="179" t="n">
        <x:v>0.69</x:v>
      </x:c>
      <x:c r="H1552" s="180" t="n">
        <x:v>5220083</x:v>
      </x:c>
      <x:c r="I1552" s="177" t="str">
        <x:v>AKShare fallback: tencent_fqkline</x:v>
      </x:c>
      <x:c r="J1552" s="177" t="str">
        <x:v>live</x:v>
      </x:c>
      <x:c r="K1552" s="177" t="str">
        <x:v>https://akshare.akfamily.xyz/</x:v>
      </x:c>
    </x:row>
    <x:row r="1553">
      <x:c r="A1553" s="177" t="str">
        <x:v>159928.SZ</x:v>
      </x:c>
      <x:c r="B1553" s="178" t="n">
        <x:v>46238</x:v>
      </x:c>
      <x:c r="C1553" s="179" t="n">
        <x:v>0.69</x:v>
      </x:c>
      <x:c r="D1553" s="179" t="n">
        <x:v>0.69</x:v>
      </x:c>
      <x:c r="E1553" s="179" t="n">
        <x:v>0.678</x:v>
      </x:c>
      <x:c r="F1553" s="179" t="n">
        <x:v>0.679</x:v>
      </x:c>
      <x:c r="G1553" s="179" t="n">
        <x:v>0.679</x:v>
      </x:c>
      <x:c r="H1553" s="180" t="n">
        <x:v>6833281</x:v>
      </x:c>
      <x:c r="I1553" s="177" t="str">
        <x:v>AKShare fallback: tencent_fqkline</x:v>
      </x:c>
      <x:c r="J1553" s="177" t="str">
        <x:v>live</x:v>
      </x:c>
      <x:c r="K1553" s="177" t="str">
        <x:v>https://akshare.akfamily.xyz/</x:v>
      </x:c>
    </x:row>
    <x:row r="1554">
      <x:c r="A1554" s="177" t="str">
        <x:v>159928.SZ</x:v>
      </x:c>
      <x:c r="B1554" s="178" t="n">
        <x:v>46239</x:v>
      </x:c>
      <x:c r="C1554" s="179" t="n">
        <x:v>0.677</x:v>
      </x:c>
      <x:c r="D1554" s="179" t="n">
        <x:v>0.679</x:v>
      </x:c>
      <x:c r="E1554" s="179" t="n">
        <x:v>0.668</x:v>
      </x:c>
      <x:c r="F1554" s="179" t="n">
        <x:v>0.674</x:v>
      </x:c>
      <x:c r="G1554" s="179" t="n">
        <x:v>0.674</x:v>
      </x:c>
      <x:c r="H1554" s="180" t="n">
        <x:v>8628109</x:v>
      </x:c>
      <x:c r="I1554" s="177" t="str">
        <x:v>AKShare fallback: tencent_fqkline</x:v>
      </x:c>
      <x:c r="J1554" s="177" t="str">
        <x:v>live</x:v>
      </x:c>
      <x:c r="K1554" s="177" t="str">
        <x:v>https://akshare.akfamily.xyz/</x:v>
      </x:c>
    </x:row>
    <x:row r="1555">
      <x:c r="A1555" s="177" t="str">
        <x:v>159928.SZ</x:v>
      </x:c>
      <x:c r="B1555" s="178" t="n">
        <x:v>46240</x:v>
      </x:c>
      <x:c r="C1555" s="179" t="n">
        <x:v>0.674</x:v>
      </x:c>
      <x:c r="D1555" s="179" t="n">
        <x:v>0.676</x:v>
      </x:c>
      <x:c r="E1555" s="179" t="n">
        <x:v>0.667</x:v>
      </x:c>
      <x:c r="F1555" s="179" t="n">
        <x:v>0.669</x:v>
      </x:c>
      <x:c r="G1555" s="179" t="n">
        <x:v>0.669</x:v>
      </x:c>
      <x:c r="H1555" s="180" t="n">
        <x:v>7833877</x:v>
      </x:c>
      <x:c r="I1555" s="177" t="str">
        <x:v>AKShare fallback: tencent_fqkline</x:v>
      </x:c>
      <x:c r="J1555" s="177" t="str">
        <x:v>live</x:v>
      </x:c>
      <x:c r="K1555" s="177" t="str">
        <x:v>https://akshare.akfamily.xyz/</x:v>
      </x:c>
    </x:row>
    <x:row r="1556">
      <x:c r="A1556" s="177" t="str">
        <x:v>159928.SZ</x:v>
      </x:c>
      <x:c r="B1556" s="178" t="n">
        <x:v>46241</x:v>
      </x:c>
      <x:c r="C1556" s="179" t="n">
        <x:v>0.669</x:v>
      </x:c>
      <x:c r="D1556" s="179" t="n">
        <x:v>0.674</x:v>
      </x:c>
      <x:c r="E1556" s="179" t="n">
        <x:v>0.665</x:v>
      </x:c>
      <x:c r="F1556" s="179" t="n">
        <x:v>0.672</x:v>
      </x:c>
      <x:c r="G1556" s="179" t="n">
        <x:v>0.672</x:v>
      </x:c>
      <x:c r="H1556" s="180" t="n">
        <x:v>5527701</x:v>
      </x:c>
      <x:c r="I1556" s="177" t="str">
        <x:v>AKShare fallback: tencent_fqkline</x:v>
      </x:c>
      <x:c r="J1556" s="177" t="str">
        <x:v>live</x:v>
      </x:c>
      <x:c r="K1556" s="177" t="str">
        <x:v>https://akshare.akfamily.xyz/</x:v>
      </x:c>
    </x:row>
    <x:row r="1557">
      <x:c r="A1557" s="177" t="str">
        <x:v>159928.SZ</x:v>
      </x:c>
      <x:c r="B1557" s="178" t="n">
        <x:v>46244</x:v>
      </x:c>
      <x:c r="C1557" s="179" t="n">
        <x:v>0.671</x:v>
      </x:c>
      <x:c r="D1557" s="179" t="n">
        <x:v>0.691</x:v>
      </x:c>
      <x:c r="E1557" s="179" t="n">
        <x:v>0.671</x:v>
      </x:c>
      <x:c r="F1557" s="179" t="n">
        <x:v>0.69</x:v>
      </x:c>
      <x:c r="G1557" s="179" t="n">
        <x:v>0.69</x:v>
      </x:c>
      <x:c r="H1557" s="180" t="n">
        <x:v>7196242</x:v>
      </x:c>
      <x:c r="I1557" s="177" t="str">
        <x:v>AKShare fallback: tencent_fqkline</x:v>
      </x:c>
      <x:c r="J1557" s="177" t="str">
        <x:v>live</x:v>
      </x:c>
      <x:c r="K1557" s="177" t="str">
        <x:v>https://akshare.akfamily.xyz/</x:v>
      </x:c>
    </x:row>
    <x:row r="1558">
      <x:c r="A1558" s="177" t="str">
        <x:v>159928.SZ</x:v>
      </x:c>
      <x:c r="B1558" s="178" t="n">
        <x:v>46245</x:v>
      </x:c>
      <x:c r="C1558" s="179" t="n">
        <x:v>0.689</x:v>
      </x:c>
      <x:c r="D1558" s="179" t="n">
        <x:v>0.69</x:v>
      </x:c>
      <x:c r="E1558" s="179" t="n">
        <x:v>0.68</x:v>
      </x:c>
      <x:c r="F1558" s="179" t="n">
        <x:v>0.681</x:v>
      </x:c>
      <x:c r="G1558" s="179" t="n">
        <x:v>0.681</x:v>
      </x:c>
      <x:c r="H1558" s="180" t="n">
        <x:v>5334816</x:v>
      </x:c>
      <x:c r="I1558" s="177" t="str">
        <x:v>AKShare fallback: tencent_fqkline</x:v>
      </x:c>
      <x:c r="J1558" s="177" t="str">
        <x:v>live</x:v>
      </x:c>
      <x:c r="K1558" s="177" t="str">
        <x:v>https://akshare.akfamily.xyz/</x:v>
      </x:c>
    </x:row>
    <x:row r="1559">
      <x:c r="A1559" s="177" t="str">
        <x:v>159928.SZ</x:v>
      </x:c>
      <x:c r="B1559" s="178" t="n">
        <x:v>46246</x:v>
      </x:c>
      <x:c r="C1559" s="179" t="n">
        <x:v>0.68</x:v>
      </x:c>
      <x:c r="D1559" s="179" t="n">
        <x:v>0.686</x:v>
      </x:c>
      <x:c r="E1559" s="179" t="n">
        <x:v>0.677</x:v>
      </x:c>
      <x:c r="F1559" s="179" t="n">
        <x:v>0.683</x:v>
      </x:c>
      <x:c r="G1559" s="179" t="n">
        <x:v>0.683</x:v>
      </x:c>
      <x:c r="H1559" s="180" t="n">
        <x:v>5522589</x:v>
      </x:c>
      <x:c r="I1559" s="177" t="str">
        <x:v>AKShare fallback: tencent_fqkline</x:v>
      </x:c>
      <x:c r="J1559" s="177" t="str">
        <x:v>live</x:v>
      </x:c>
      <x:c r="K1559" s="177" t="str">
        <x:v>https://akshare.akfamily.xyz/</x:v>
      </x:c>
    </x:row>
    <x:row r="1560">
      <x:c r="A1560" s="177" t="str">
        <x:v>159928.SZ</x:v>
      </x:c>
      <x:c r="B1560" s="178" t="n">
        <x:v>46247</x:v>
      </x:c>
      <x:c r="C1560" s="179" t="n">
        <x:v>0.68</x:v>
      </x:c>
      <x:c r="D1560" s="179" t="n">
        <x:v>0.689</x:v>
      </x:c>
      <x:c r="E1560" s="179" t="n">
        <x:v>0.678</x:v>
      </x:c>
      <x:c r="F1560" s="179" t="n">
        <x:v>0.684</x:v>
      </x:c>
      <x:c r="G1560" s="179" t="n">
        <x:v>0.684</x:v>
      </x:c>
      <x:c r="H1560" s="180" t="n">
        <x:v>4830467</x:v>
      </x:c>
      <x:c r="I1560" s="177" t="str">
        <x:v>AKShare fallback: tencent_fqkline</x:v>
      </x:c>
      <x:c r="J1560" s="177" t="str">
        <x:v>live</x:v>
      </x:c>
      <x:c r="K1560" s="177" t="str">
        <x:v>https://akshare.akfamily.xyz/</x:v>
      </x:c>
    </x:row>
    <x:row r="1561">
      <x:c r="A1561" s="177" t="str">
        <x:v>159928.SZ</x:v>
      </x:c>
      <x:c r="B1561" s="178" t="n">
        <x:v>46248</x:v>
      </x:c>
      <x:c r="C1561" s="179" t="n">
        <x:v>0.683</x:v>
      </x:c>
      <x:c r="D1561" s="179" t="n">
        <x:v>0.683</x:v>
      </x:c>
      <x:c r="E1561" s="179" t="n">
        <x:v>0.673</x:v>
      </x:c>
      <x:c r="F1561" s="179" t="n">
        <x:v>0.673</x:v>
      </x:c>
      <x:c r="G1561" s="179" t="n">
        <x:v>0.673</x:v>
      </x:c>
      <x:c r="H1561" s="180" t="n">
        <x:v>4931788</x:v>
      </x:c>
      <x:c r="I1561" s="177" t="str">
        <x:v>AKShare fallback: tencent_fqkline</x:v>
      </x:c>
      <x:c r="J1561" s="177" t="str">
        <x:v>live</x:v>
      </x:c>
      <x:c r="K1561" s="177" t="str">
        <x:v>https://akshare.akfamily.xyz/</x:v>
      </x:c>
    </x:row>
    <x:row r="1562">
      <x:c r="A1562" s="177" t="str">
        <x:v>159928.SZ</x:v>
      </x:c>
      <x:c r="B1562" s="178" t="n">
        <x:v>46251</x:v>
      </x:c>
      <x:c r="C1562" s="179" t="n">
        <x:v>0.666</x:v>
      </x:c>
      <x:c r="D1562" s="179" t="n">
        <x:v>0.668</x:v>
      </x:c>
      <x:c r="E1562" s="179" t="n">
        <x:v>0.66</x:v>
      </x:c>
      <x:c r="F1562" s="179" t="n">
        <x:v>0.667</x:v>
      </x:c>
      <x:c r="G1562" s="179" t="n">
        <x:v>0.667</x:v>
      </x:c>
      <x:c r="H1562" s="180" t="n">
        <x:v>6833605</x:v>
      </x:c>
      <x:c r="I1562" s="177" t="str">
        <x:v>AKShare fallback: tencent_fqkline</x:v>
      </x:c>
      <x:c r="J1562" s="177" t="str">
        <x:v>live</x:v>
      </x:c>
      <x:c r="K1562" s="177" t="str">
        <x:v>https://akshare.akfamily.xyz/</x:v>
      </x:c>
    </x:row>
    <x:row r="1563">
      <x:c r="A1563" s="177" t="str">
        <x:v>159928.SZ</x:v>
      </x:c>
      <x:c r="B1563" s="178" t="n">
        <x:v>46252</x:v>
      </x:c>
      <x:c r="C1563" s="179" t="n">
        <x:v>0.665</x:v>
      </x:c>
      <x:c r="D1563" s="179" t="n">
        <x:v>0.674</x:v>
      </x:c>
      <x:c r="E1563" s="179" t="n">
        <x:v>0.664</x:v>
      </x:c>
      <x:c r="F1563" s="179" t="n">
        <x:v>0.671</x:v>
      </x:c>
      <x:c r="G1563" s="179" t="n">
        <x:v>0.671</x:v>
      </x:c>
      <x:c r="H1563" s="180" t="n">
        <x:v>4809034</x:v>
      </x:c>
      <x:c r="I1563" s="177" t="str">
        <x:v>AKShare fallback: tencent_fqkline</x:v>
      </x:c>
      <x:c r="J1563" s="177" t="str">
        <x:v>live</x:v>
      </x:c>
      <x:c r="K1563" s="177" t="str">
        <x:v>https://akshare.akfamily.xyz/</x:v>
      </x:c>
    </x:row>
    <x:row r="1564">
      <x:c r="A1564" s="177" t="str">
        <x:v>159928.SZ</x:v>
      </x:c>
      <x:c r="B1564" s="178" t="n">
        <x:v>46253</x:v>
      </x:c>
      <x:c r="C1564" s="179" t="n">
        <x:v>0.67</x:v>
      </x:c>
      <x:c r="D1564" s="179" t="n">
        <x:v>0.675</x:v>
      </x:c>
      <x:c r="E1564" s="179" t="n">
        <x:v>0.662</x:v>
      </x:c>
      <x:c r="F1564" s="179" t="n">
        <x:v>0.664</x:v>
      </x:c>
      <x:c r="G1564" s="179" t="n">
        <x:v>0.664</x:v>
      </x:c>
      <x:c r="H1564" s="180" t="n">
        <x:v>4295536</x:v>
      </x:c>
      <x:c r="I1564" s="177" t="str">
        <x:v>AKShare fallback: tencent_fqkline</x:v>
      </x:c>
      <x:c r="J1564" s="177" t="str">
        <x:v>live</x:v>
      </x:c>
      <x:c r="K1564" s="177" t="str">
        <x:v>https://akshare.akfamily.xyz/</x:v>
      </x:c>
    </x:row>
    <x:row r="1565">
      <x:c r="A1565" s="177" t="str">
        <x:v>159928.SZ</x:v>
      </x:c>
      <x:c r="B1565" s="178" t="n">
        <x:v>46254</x:v>
      </x:c>
      <x:c r="C1565" s="179" t="n">
        <x:v>0.664</x:v>
      </x:c>
      <x:c r="D1565" s="179" t="n">
        <x:v>0.671</x:v>
      </x:c>
      <x:c r="E1565" s="179" t="n">
        <x:v>0.663</x:v>
      </x:c>
      <x:c r="F1565" s="179" t="n">
        <x:v>0.669</x:v>
      </x:c>
      <x:c r="G1565" s="179" t="n">
        <x:v>0.669</x:v>
      </x:c>
      <x:c r="H1565" s="180" t="n">
        <x:v>3631741</x:v>
      </x:c>
      <x:c r="I1565" s="177" t="str">
        <x:v>AKShare fallback: tencent_fqkline</x:v>
      </x:c>
      <x:c r="J1565" s="177" t="str">
        <x:v>live</x:v>
      </x:c>
      <x:c r="K1565" s="177" t="str">
        <x:v>https://akshare.akfamily.xyz/</x:v>
      </x:c>
    </x:row>
    <x:row r="1566">
      <x:c r="A1566" s="177" t="str">
        <x:v>159928.SZ</x:v>
      </x:c>
      <x:c r="B1566" s="178" t="n">
        <x:v>46255</x:v>
      </x:c>
      <x:c r="C1566" s="179" t="n">
        <x:v>0.669</x:v>
      </x:c>
      <x:c r="D1566" s="179" t="n">
        <x:v>0.669</x:v>
      </x:c>
      <x:c r="E1566" s="179" t="n">
        <x:v>0.657</x:v>
      </x:c>
      <x:c r="F1566" s="179" t="n">
        <x:v>0.659</x:v>
      </x:c>
      <x:c r="G1566" s="179" t="n">
        <x:v>0.659</x:v>
      </x:c>
      <x:c r="H1566" s="180" t="n">
        <x:v>3960279</x:v>
      </x:c>
      <x:c r="I1566" s="177" t="str">
        <x:v>AKShare fallback: tencent_fqkline</x:v>
      </x:c>
      <x:c r="J1566" s="177" t="str">
        <x:v>live</x:v>
      </x:c>
      <x:c r="K1566" s="177" t="str">
        <x:v>https://akshare.akfamily.xyz/</x:v>
      </x:c>
    </x:row>
    <x:row r="1567">
      <x:c r="A1567" s="177" t="str">
        <x:v>159928.SZ</x:v>
      </x:c>
      <x:c r="B1567" s="178" t="n">
        <x:v>46258</x:v>
      </x:c>
      <x:c r="C1567" s="179" t="n">
        <x:v>0.658</x:v>
      </x:c>
      <x:c r="D1567" s="179" t="n">
        <x:v>0.663</x:v>
      </x:c>
      <x:c r="E1567" s="179" t="n">
        <x:v>0.655</x:v>
      </x:c>
      <x:c r="F1567" s="179" t="n">
        <x:v>0.66</x:v>
      </x:c>
      <x:c r="G1567" s="179" t="n">
        <x:v>0.66</x:v>
      </x:c>
      <x:c r="H1567" s="180" t="n">
        <x:v>4745383</x:v>
      </x:c>
      <x:c r="I1567" s="177" t="str">
        <x:v>AKShare fallback: tencent_fqkline</x:v>
      </x:c>
      <x:c r="J1567" s="177" t="str">
        <x:v>live</x:v>
      </x:c>
      <x:c r="K1567" s="177" t="str">
        <x:v>https://akshare.akfamily.xyz/</x:v>
      </x:c>
    </x:row>
    <x:row r="1568">
      <x:c r="A1568" s="177" t="str">
        <x:v>159928.SZ</x:v>
      </x:c>
      <x:c r="B1568" s="178" t="n">
        <x:v>46259</x:v>
      </x:c>
      <x:c r="C1568" s="179" t="n">
        <x:v>0.661</x:v>
      </x:c>
      <x:c r="D1568" s="179" t="n">
        <x:v>0.665</x:v>
      </x:c>
      <x:c r="E1568" s="179" t="n">
        <x:v>0.66</x:v>
      </x:c>
      <x:c r="F1568" s="179" t="n">
        <x:v>0.664</x:v>
      </x:c>
      <x:c r="G1568" s="179" t="n">
        <x:v>0.664</x:v>
      </x:c>
      <x:c r="H1568" s="180" t="n">
        <x:v>3440302</x:v>
      </x:c>
      <x:c r="I1568" s="177" t="str">
        <x:v>AKShare fallback: tencent_fqkline</x:v>
      </x:c>
      <x:c r="J1568" s="177" t="str">
        <x:v>live</x:v>
      </x:c>
      <x:c r="K1568" s="177" t="str">
        <x:v>https://akshare.akfamily.xyz/</x:v>
      </x:c>
    </x:row>
    <x:row r="1569">
      <x:c r="A1569" s="177" t="str">
        <x:v>159928.SZ</x:v>
      </x:c>
      <x:c r="B1569" s="178" t="n">
        <x:v>46260</x:v>
      </x:c>
      <x:c r="C1569" s="179" t="n">
        <x:v>0.66</x:v>
      </x:c>
      <x:c r="D1569" s="179" t="n">
        <x:v>0.669</x:v>
      </x:c>
      <x:c r="E1569" s="179" t="n">
        <x:v>0.659</x:v>
      </x:c>
      <x:c r="F1569" s="179" t="n">
        <x:v>0.665</x:v>
      </x:c>
      <x:c r="G1569" s="179" t="n">
        <x:v>0.665</x:v>
      </x:c>
      <x:c r="H1569" s="180" t="n">
        <x:v>3132442</x:v>
      </x:c>
      <x:c r="I1569" s="177" t="str">
        <x:v>AKShare fallback: tencent_fqkline</x:v>
      </x:c>
      <x:c r="J1569" s="177" t="str">
        <x:v>live</x:v>
      </x:c>
      <x:c r="K1569" s="177" t="str">
        <x:v>https://akshare.akfamily.xyz/</x:v>
      </x:c>
    </x:row>
    <x:row r="1570">
      <x:c r="A1570" s="177" t="str">
        <x:v>159928.SZ</x:v>
      </x:c>
      <x:c r="B1570" s="178" t="n">
        <x:v>46261</x:v>
      </x:c>
      <x:c r="C1570" s="179" t="n">
        <x:v>0</x:v>
      </x:c>
      <x:c r="D1570" s="179" t="n">
        <x:v>0</x:v>
      </x:c>
      <x:c r="E1570" s="179" t="n">
        <x:v>0</x:v>
      </x:c>
      <x:c r="F1570" s="179" t="n">
        <x:v>0.665</x:v>
      </x:c>
      <x:c r="G1570" s="179" t="n">
        <x:v>0.665</x:v>
      </x:c>
      <x:c r="H1570" s="180" t="n">
        <x:v>0</x:v>
      </x:c>
      <x:c r="I1570" s="177" t="str">
        <x:v>AKShare fallback: tencent_fqkline</x:v>
      </x:c>
      <x:c r="J1570" s="177" t="str">
        <x:v>live</x:v>
      </x:c>
      <x:c r="K1570" s="177" t="str">
        <x:v>https://akshare.akfamily.xyz/</x:v>
      </x:c>
    </x:row>
    <x:row r="1571">
      <x:c r="A1571" s="177" t="str">
        <x:v>512200.SH</x:v>
      </x:c>
      <x:c r="B1571" s="178" t="n">
        <x:v>46188</x:v>
      </x:c>
      <x:c r="C1571" s="179" t="n">
        <x:v>1.286</x:v>
      </x:c>
      <x:c r="D1571" s="179" t="n">
        <x:v>1.293</x:v>
      </x:c>
      <x:c r="E1571" s="179" t="n">
        <x:v>1.271</x:v>
      </x:c>
      <x:c r="F1571" s="179" t="n">
        <x:v>1.285</x:v>
      </x:c>
      <x:c r="G1571" s="179" t="n">
        <x:v>1.285</x:v>
      </x:c>
      <x:c r="H1571" s="180" t="n">
        <x:v>534516</x:v>
      </x:c>
      <x:c r="I1571" s="177" t="str">
        <x:v>AKShare fallback: tencent_fqkline</x:v>
      </x:c>
      <x:c r="J1571" s="177" t="str">
        <x:v>live</x:v>
      </x:c>
      <x:c r="K1571" s="177" t="str">
        <x:v>https://akshare.akfamily.xyz/</x:v>
      </x:c>
    </x:row>
    <x:row r="1572">
      <x:c r="A1572" s="177" t="str">
        <x:v>512200.SH</x:v>
      </x:c>
      <x:c r="B1572" s="178" t="n">
        <x:v>46189</x:v>
      </x:c>
      <x:c r="C1572" s="179" t="n">
        <x:v>1.284</x:v>
      </x:c>
      <x:c r="D1572" s="179" t="n">
        <x:v>1.284</x:v>
      </x:c>
      <x:c r="E1572" s="179" t="n">
        <x:v>1.258</x:v>
      </x:c>
      <x:c r="F1572" s="179" t="n">
        <x:v>1.259</x:v>
      </x:c>
      <x:c r="G1572" s="179" t="n">
        <x:v>1.259</x:v>
      </x:c>
      <x:c r="H1572" s="180" t="n">
        <x:v>791695</x:v>
      </x:c>
      <x:c r="I1572" s="177" t="str">
        <x:v>AKShare fallback: tencent_fqkline</x:v>
      </x:c>
      <x:c r="J1572" s="177" t="str">
        <x:v>live</x:v>
      </x:c>
      <x:c r="K1572" s="177" t="str">
        <x:v>https://akshare.akfamily.xyz/</x:v>
      </x:c>
    </x:row>
    <x:row r="1573">
      <x:c r="A1573" s="177" t="str">
        <x:v>512200.SH</x:v>
      </x:c>
      <x:c r="B1573" s="178" t="n">
        <x:v>46190</x:v>
      </x:c>
      <x:c r="C1573" s="179" t="n">
        <x:v>1.257</x:v>
      </x:c>
      <x:c r="D1573" s="179" t="n">
        <x:v>1.261</x:v>
      </x:c>
      <x:c r="E1573" s="179" t="n">
        <x:v>1.245</x:v>
      </x:c>
      <x:c r="F1573" s="179" t="n">
        <x:v>1.257</x:v>
      </x:c>
      <x:c r="G1573" s="179" t="n">
        <x:v>1.257</x:v>
      </x:c>
      <x:c r="H1573" s="180" t="n">
        <x:v>2989977</x:v>
      </x:c>
      <x:c r="I1573" s="177" t="str">
        <x:v>AKShare fallback: tencent_fqkline</x:v>
      </x:c>
      <x:c r="J1573" s="177" t="str">
        <x:v>live</x:v>
      </x:c>
      <x:c r="K1573" s="177" t="str">
        <x:v>https://akshare.akfamily.xyz/</x:v>
      </x:c>
    </x:row>
    <x:row r="1574">
      <x:c r="A1574" s="177" t="str">
        <x:v>512200.SH</x:v>
      </x:c>
      <x:c r="B1574" s="178" t="n">
        <x:v>46191</x:v>
      </x:c>
      <x:c r="C1574" s="179" t="n">
        <x:v>1.252</x:v>
      </x:c>
      <x:c r="D1574" s="179" t="n">
        <x:v>1.257</x:v>
      </x:c>
      <x:c r="E1574" s="179" t="n">
        <x:v>1.231</x:v>
      </x:c>
      <x:c r="F1574" s="179" t="n">
        <x:v>1.243</x:v>
      </x:c>
      <x:c r="G1574" s="179" t="n">
        <x:v>1.243</x:v>
      </x:c>
      <x:c r="H1574" s="180" t="n">
        <x:v>1743616</x:v>
      </x:c>
      <x:c r="I1574" s="177" t="str">
        <x:v>AKShare fallback: tencent_fqkline</x:v>
      </x:c>
      <x:c r="J1574" s="177" t="str">
        <x:v>live</x:v>
      </x:c>
      <x:c r="K1574" s="177" t="str">
        <x:v>https://akshare.akfamily.xyz/</x:v>
      </x:c>
    </x:row>
    <x:row r="1575">
      <x:c r="A1575" s="177" t="str">
        <x:v>512200.SH</x:v>
      </x:c>
      <x:c r="B1575" s="178" t="n">
        <x:v>46195</x:v>
      </x:c>
      <x:c r="C1575" s="179" t="n">
        <x:v>1.242</x:v>
      </x:c>
      <x:c r="D1575" s="179" t="n">
        <x:v>1.242</x:v>
      </x:c>
      <x:c r="E1575" s="179" t="n">
        <x:v>1.209</x:v>
      </x:c>
      <x:c r="F1575" s="179" t="n">
        <x:v>1.241</x:v>
      </x:c>
      <x:c r="G1575" s="179" t="n">
        <x:v>1.241</x:v>
      </x:c>
      <x:c r="H1575" s="180" t="n">
        <x:v>2342361</x:v>
      </x:c>
      <x:c r="I1575" s="177" t="str">
        <x:v>AKShare fallback: tencent_fqkline</x:v>
      </x:c>
      <x:c r="J1575" s="177" t="str">
        <x:v>live</x:v>
      </x:c>
      <x:c r="K1575" s="177" t="str">
        <x:v>https://akshare.akfamily.xyz/</x:v>
      </x:c>
    </x:row>
    <x:row r="1576">
      <x:c r="A1576" s="177" t="str">
        <x:v>512200.SH</x:v>
      </x:c>
      <x:c r="B1576" s="178" t="n">
        <x:v>46196</x:v>
      </x:c>
      <x:c r="C1576" s="179" t="n">
        <x:v>1.233</x:v>
      </x:c>
      <x:c r="D1576" s="179" t="n">
        <x:v>1.259</x:v>
      </x:c>
      <x:c r="E1576" s="179" t="n">
        <x:v>1.23</x:v>
      </x:c>
      <x:c r="F1576" s="179" t="n">
        <x:v>1.233</x:v>
      </x:c>
      <x:c r="G1576" s="179" t="n">
        <x:v>1.233</x:v>
      </x:c>
      <x:c r="H1576" s="180" t="n">
        <x:v>1011231</x:v>
      </x:c>
      <x:c r="I1576" s="177" t="str">
        <x:v>AKShare fallback: tencent_fqkline</x:v>
      </x:c>
      <x:c r="J1576" s="177" t="str">
        <x:v>live</x:v>
      </x:c>
      <x:c r="K1576" s="177" t="str">
        <x:v>https://akshare.akfamily.xyz/</x:v>
      </x:c>
    </x:row>
    <x:row r="1577">
      <x:c r="A1577" s="177" t="str">
        <x:v>512200.SH</x:v>
      </x:c>
      <x:c r="B1577" s="178" t="n">
        <x:v>46197</x:v>
      </x:c>
      <x:c r="C1577" s="179" t="n">
        <x:v>1.232</x:v>
      </x:c>
      <x:c r="D1577" s="179" t="n">
        <x:v>1.232</x:v>
      </x:c>
      <x:c r="E1577" s="179" t="n">
        <x:v>1.202</x:v>
      </x:c>
      <x:c r="F1577" s="179" t="n">
        <x:v>1.212</x:v>
      </x:c>
      <x:c r="G1577" s="179" t="n">
        <x:v>1.212</x:v>
      </x:c>
      <x:c r="H1577" s="180" t="n">
        <x:v>1370737</x:v>
      </x:c>
      <x:c r="I1577" s="177" t="str">
        <x:v>AKShare fallback: tencent_fqkline</x:v>
      </x:c>
      <x:c r="J1577" s="177" t="str">
        <x:v>live</x:v>
      </x:c>
      <x:c r="K1577" s="177" t="str">
        <x:v>https://akshare.akfamily.xyz/</x:v>
      </x:c>
    </x:row>
    <x:row r="1578">
      <x:c r="A1578" s="177" t="str">
        <x:v>512200.SH</x:v>
      </x:c>
      <x:c r="B1578" s="178" t="n">
        <x:v>46198</x:v>
      </x:c>
      <x:c r="C1578" s="179" t="n">
        <x:v>1.208</x:v>
      </x:c>
      <x:c r="D1578" s="179" t="n">
        <x:v>1.214</x:v>
      </x:c>
      <x:c r="E1578" s="179" t="n">
        <x:v>1.191</x:v>
      </x:c>
      <x:c r="F1578" s="179" t="n">
        <x:v>1.202</x:v>
      </x:c>
      <x:c r="G1578" s="179" t="n">
        <x:v>1.202</x:v>
      </x:c>
      <x:c r="H1578" s="180" t="n">
        <x:v>1655984</x:v>
      </x:c>
      <x:c r="I1578" s="177" t="str">
        <x:v>AKShare fallback: tencent_fqkline</x:v>
      </x:c>
      <x:c r="J1578" s="177" t="str">
        <x:v>live</x:v>
      </x:c>
      <x:c r="K1578" s="177" t="str">
        <x:v>https://akshare.akfamily.xyz/</x:v>
      </x:c>
    </x:row>
    <x:row r="1579">
      <x:c r="A1579" s="177" t="str">
        <x:v>512200.SH</x:v>
      </x:c>
      <x:c r="B1579" s="178" t="n">
        <x:v>46199</x:v>
      </x:c>
      <x:c r="C1579" s="179" t="n">
        <x:v>1.193</x:v>
      </x:c>
      <x:c r="D1579" s="179" t="n">
        <x:v>1.215</x:v>
      </x:c>
      <x:c r="E1579" s="179" t="n">
        <x:v>1.19</x:v>
      </x:c>
      <x:c r="F1579" s="179" t="n">
        <x:v>1.191</x:v>
      </x:c>
      <x:c r="G1579" s="179" t="n">
        <x:v>1.191</x:v>
      </x:c>
      <x:c r="H1579" s="180" t="n">
        <x:v>1413587</x:v>
      </x:c>
      <x:c r="I1579" s="177" t="str">
        <x:v>AKShare fallback: tencent_fqkline</x:v>
      </x:c>
      <x:c r="J1579" s="177" t="str">
        <x:v>live</x:v>
      </x:c>
      <x:c r="K1579" s="177" t="str">
        <x:v>https://akshare.akfamily.xyz/</x:v>
      </x:c>
    </x:row>
    <x:row r="1580">
      <x:c r="A1580" s="177" t="str">
        <x:v>512200.SH</x:v>
      </x:c>
      <x:c r="B1580" s="178" t="n">
        <x:v>46202</x:v>
      </x:c>
      <x:c r="C1580" s="179" t="n">
        <x:v>1.191</x:v>
      </x:c>
      <x:c r="D1580" s="179" t="n">
        <x:v>1.194</x:v>
      </x:c>
      <x:c r="E1580" s="179" t="n">
        <x:v>1.163</x:v>
      </x:c>
      <x:c r="F1580" s="179" t="n">
        <x:v>1.184</x:v>
      </x:c>
      <x:c r="G1580" s="179" t="n">
        <x:v>1.184</x:v>
      </x:c>
      <x:c r="H1580" s="180" t="n">
        <x:v>675541</x:v>
      </x:c>
      <x:c r="I1580" s="177" t="str">
        <x:v>AKShare fallback: tencent_fqkline</x:v>
      </x:c>
      <x:c r="J1580" s="177" t="str">
        <x:v>live</x:v>
      </x:c>
      <x:c r="K1580" s="177" t="str">
        <x:v>https://akshare.akfamily.xyz/</x:v>
      </x:c>
    </x:row>
    <x:row r="1581">
      <x:c r="A1581" s="177" t="str">
        <x:v>512200.SH</x:v>
      </x:c>
      <x:c r="B1581" s="178" t="n">
        <x:v>46203</x:v>
      </x:c>
      <x:c r="C1581" s="179" t="n">
        <x:v>1.179</x:v>
      </x:c>
      <x:c r="D1581" s="179" t="n">
        <x:v>1.188</x:v>
      </x:c>
      <x:c r="E1581" s="179" t="n">
        <x:v>1.174</x:v>
      </x:c>
      <x:c r="F1581" s="179" t="n">
        <x:v>1.186</x:v>
      </x:c>
      <x:c r="G1581" s="179" t="n">
        <x:v>1.186</x:v>
      </x:c>
      <x:c r="H1581" s="180" t="n">
        <x:v>521211</x:v>
      </x:c>
      <x:c r="I1581" s="177" t="str">
        <x:v>AKShare fallback: tencent_fqkline</x:v>
      </x:c>
      <x:c r="J1581" s="177" t="str">
        <x:v>live</x:v>
      </x:c>
      <x:c r="K1581" s="177" t="str">
        <x:v>https://akshare.akfamily.xyz/</x:v>
      </x:c>
    </x:row>
    <x:row r="1582">
      <x:c r="A1582" s="177" t="str">
        <x:v>512200.SH</x:v>
      </x:c>
      <x:c r="B1582" s="178" t="n">
        <x:v>46204</x:v>
      </x:c>
      <x:c r="C1582" s="179" t="n">
        <x:v>1.182</x:v>
      </x:c>
      <x:c r="D1582" s="179" t="n">
        <x:v>1.231</x:v>
      </x:c>
      <x:c r="E1582" s="179" t="n">
        <x:v>1.18</x:v>
      </x:c>
      <x:c r="F1582" s="179" t="n">
        <x:v>1.214</x:v>
      </x:c>
      <x:c r="G1582" s="179" t="n">
        <x:v>1.214</x:v>
      </x:c>
      <x:c r="H1582" s="180" t="n">
        <x:v>1179614</x:v>
      </x:c>
      <x:c r="I1582" s="177" t="str">
        <x:v>AKShare fallback: tencent_fqkline</x:v>
      </x:c>
      <x:c r="J1582" s="177" t="str">
        <x:v>live</x:v>
      </x:c>
      <x:c r="K1582" s="177" t="str">
        <x:v>https://akshare.akfamily.xyz/</x:v>
      </x:c>
    </x:row>
    <x:row r="1583">
      <x:c r="A1583" s="177" t="str">
        <x:v>512200.SH</x:v>
      </x:c>
      <x:c r="B1583" s="178" t="n">
        <x:v>46205</x:v>
      </x:c>
      <x:c r="C1583" s="179" t="n">
        <x:v>1.207</x:v>
      </x:c>
      <x:c r="D1583" s="179" t="n">
        <x:v>1.221</x:v>
      </x:c>
      <x:c r="E1583" s="179" t="n">
        <x:v>1.187</x:v>
      </x:c>
      <x:c r="F1583" s="179" t="n">
        <x:v>1.19</x:v>
      </x:c>
      <x:c r="G1583" s="179" t="n">
        <x:v>1.19</x:v>
      </x:c>
      <x:c r="H1583" s="180" t="n">
        <x:v>954625</x:v>
      </x:c>
      <x:c r="I1583" s="177" t="str">
        <x:v>AKShare fallback: tencent_fqkline</x:v>
      </x:c>
      <x:c r="J1583" s="177" t="str">
        <x:v>live</x:v>
      </x:c>
      <x:c r="K1583" s="177" t="str">
        <x:v>https://akshare.akfamily.xyz/</x:v>
      </x:c>
    </x:row>
    <x:row r="1584">
      <x:c r="A1584" s="177" t="str">
        <x:v>512200.SH</x:v>
      </x:c>
      <x:c r="B1584" s="178" t="n">
        <x:v>46206</x:v>
      </x:c>
      <x:c r="C1584" s="179" t="n">
        <x:v>1.193</x:v>
      </x:c>
      <x:c r="D1584" s="179" t="n">
        <x:v>1.204</x:v>
      </x:c>
      <x:c r="E1584" s="179" t="n">
        <x:v>1.184</x:v>
      </x:c>
      <x:c r="F1584" s="179" t="n">
        <x:v>1.19</x:v>
      </x:c>
      <x:c r="G1584" s="179" t="n">
        <x:v>1.19</x:v>
      </x:c>
      <x:c r="H1584" s="180" t="n">
        <x:v>1027253</x:v>
      </x:c>
      <x:c r="I1584" s="177" t="str">
        <x:v>AKShare fallback: tencent_fqkline</x:v>
      </x:c>
      <x:c r="J1584" s="177" t="str">
        <x:v>live</x:v>
      </x:c>
      <x:c r="K1584" s="177" t="str">
        <x:v>https://akshare.akfamily.xyz/</x:v>
      </x:c>
    </x:row>
    <x:row r="1585">
      <x:c r="A1585" s="177" t="str">
        <x:v>512200.SH</x:v>
      </x:c>
      <x:c r="B1585" s="178" t="n">
        <x:v>46209</x:v>
      </x:c>
      <x:c r="C1585" s="179" t="n">
        <x:v>1.19</x:v>
      </x:c>
      <x:c r="D1585" s="179" t="n">
        <x:v>1.201</x:v>
      </x:c>
      <x:c r="E1585" s="179" t="n">
        <x:v>1.186</x:v>
      </x:c>
      <x:c r="F1585" s="179" t="n">
        <x:v>1.197</x:v>
      </x:c>
      <x:c r="G1585" s="179" t="n">
        <x:v>1.197</x:v>
      </x:c>
      <x:c r="H1585" s="180" t="n">
        <x:v>888510</x:v>
      </x:c>
      <x:c r="I1585" s="177" t="str">
        <x:v>AKShare fallback: tencent_fqkline</x:v>
      </x:c>
      <x:c r="J1585" s="177" t="str">
        <x:v>live</x:v>
      </x:c>
      <x:c r="K1585" s="177" t="str">
        <x:v>https://akshare.akfamily.xyz/</x:v>
      </x:c>
    </x:row>
    <x:row r="1586">
      <x:c r="A1586" s="177" t="str">
        <x:v>512200.SH</x:v>
      </x:c>
      <x:c r="B1586" s="178" t="n">
        <x:v>46210</x:v>
      </x:c>
      <x:c r="C1586" s="179" t="n">
        <x:v>1.195</x:v>
      </x:c>
      <x:c r="D1586" s="179" t="n">
        <x:v>1.195</x:v>
      </x:c>
      <x:c r="E1586" s="179" t="n">
        <x:v>1.165</x:v>
      </x:c>
      <x:c r="F1586" s="179" t="n">
        <x:v>1.171</x:v>
      </x:c>
      <x:c r="G1586" s="179" t="n">
        <x:v>1.171</x:v>
      </x:c>
      <x:c r="H1586" s="180" t="n">
        <x:v>721192</x:v>
      </x:c>
      <x:c r="I1586" s="177" t="str">
        <x:v>AKShare fallback: tencent_fqkline</x:v>
      </x:c>
      <x:c r="J1586" s="177" t="str">
        <x:v>live</x:v>
      </x:c>
      <x:c r="K1586" s="177" t="str">
        <x:v>https://akshare.akfamily.xyz/</x:v>
      </x:c>
    </x:row>
    <x:row r="1587">
      <x:c r="A1587" s="177" t="str">
        <x:v>512200.SH</x:v>
      </x:c>
      <x:c r="B1587" s="178" t="n">
        <x:v>46211</x:v>
      </x:c>
      <x:c r="C1587" s="179" t="n">
        <x:v>1.172</x:v>
      </x:c>
      <x:c r="D1587" s="179" t="n">
        <x:v>1.18</x:v>
      </x:c>
      <x:c r="E1587" s="179" t="n">
        <x:v>1.16</x:v>
      </x:c>
      <x:c r="F1587" s="179" t="n">
        <x:v>1.177</x:v>
      </x:c>
      <x:c r="G1587" s="179" t="n">
        <x:v>1.177</x:v>
      </x:c>
      <x:c r="H1587" s="180" t="n">
        <x:v>667829</x:v>
      </x:c>
      <x:c r="I1587" s="177" t="str">
        <x:v>AKShare fallback: tencent_fqkline</x:v>
      </x:c>
      <x:c r="J1587" s="177" t="str">
        <x:v>live</x:v>
      </x:c>
      <x:c r="K1587" s="177" t="str">
        <x:v>https://akshare.akfamily.xyz/</x:v>
      </x:c>
    </x:row>
    <x:row r="1588">
      <x:c r="A1588" s="177" t="str">
        <x:v>512200.SH</x:v>
      </x:c>
      <x:c r="B1588" s="178" t="n">
        <x:v>46212</x:v>
      </x:c>
      <x:c r="C1588" s="179" t="n">
        <x:v>1.176</x:v>
      </x:c>
      <x:c r="D1588" s="179" t="n">
        <x:v>1.189</x:v>
      </x:c>
      <x:c r="E1588" s="179" t="n">
        <x:v>1.166</x:v>
      </x:c>
      <x:c r="F1588" s="179" t="n">
        <x:v>1.189</x:v>
      </x:c>
      <x:c r="G1588" s="179" t="n">
        <x:v>1.189</x:v>
      </x:c>
      <x:c r="H1588" s="180" t="n">
        <x:v>678983</x:v>
      </x:c>
      <x:c r="I1588" s="177" t="str">
        <x:v>AKShare fallback: tencent_fqkline</x:v>
      </x:c>
      <x:c r="J1588" s="177" t="str">
        <x:v>live</x:v>
      </x:c>
      <x:c r="K1588" s="177" t="str">
        <x:v>https://akshare.akfamily.xyz/</x:v>
      </x:c>
    </x:row>
    <x:row r="1589">
      <x:c r="A1589" s="177" t="str">
        <x:v>512200.SH</x:v>
      </x:c>
      <x:c r="B1589" s="178" t="n">
        <x:v>46213</x:v>
      </x:c>
      <x:c r="C1589" s="179" t="n">
        <x:v>1.184</x:v>
      </x:c>
      <x:c r="D1589" s="179" t="n">
        <x:v>1.235</x:v>
      </x:c>
      <x:c r="E1589" s="179" t="n">
        <x:v>1.18</x:v>
      </x:c>
      <x:c r="F1589" s="179" t="n">
        <x:v>1.216</x:v>
      </x:c>
      <x:c r="G1589" s="179" t="n">
        <x:v>1.216</x:v>
      </x:c>
      <x:c r="H1589" s="180" t="n">
        <x:v>1577825</x:v>
      </x:c>
      <x:c r="I1589" s="177" t="str">
        <x:v>AKShare fallback: tencent_fqkline</x:v>
      </x:c>
      <x:c r="J1589" s="177" t="str">
        <x:v>live</x:v>
      </x:c>
      <x:c r="K1589" s="177" t="str">
        <x:v>https://akshare.akfamily.xyz/</x:v>
      </x:c>
    </x:row>
    <x:row r="1590">
      <x:c r="A1590" s="177" t="str">
        <x:v>512200.SH</x:v>
      </x:c>
      <x:c r="B1590" s="178" t="n">
        <x:v>46216</x:v>
      </x:c>
      <x:c r="C1590" s="179" t="n">
        <x:v>1.207</x:v>
      </x:c>
      <x:c r="D1590" s="179" t="n">
        <x:v>1.211</x:v>
      </x:c>
      <x:c r="E1590" s="179" t="n">
        <x:v>1.176</x:v>
      </x:c>
      <x:c r="F1590" s="179" t="n">
        <x:v>1.178</x:v>
      </x:c>
      <x:c r="G1590" s="179" t="n">
        <x:v>1.178</x:v>
      </x:c>
      <x:c r="H1590" s="180" t="n">
        <x:v>726245</x:v>
      </x:c>
      <x:c r="I1590" s="177" t="str">
        <x:v>AKShare fallback: tencent_fqkline</x:v>
      </x:c>
      <x:c r="J1590" s="177" t="str">
        <x:v>live</x:v>
      </x:c>
      <x:c r="K1590" s="177" t="str">
        <x:v>https://akshare.akfamily.xyz/</x:v>
      </x:c>
    </x:row>
    <x:row r="1591">
      <x:c r="A1591" s="177" t="str">
        <x:v>512200.SH</x:v>
      </x:c>
      <x:c r="B1591" s="178" t="n">
        <x:v>46217</x:v>
      </x:c>
      <x:c r="C1591" s="179" t="n">
        <x:v>1.181</x:v>
      </x:c>
      <x:c r="D1591" s="179" t="n">
        <x:v>1.19</x:v>
      </x:c>
      <x:c r="E1591" s="179" t="n">
        <x:v>1.168</x:v>
      </x:c>
      <x:c r="F1591" s="179" t="n">
        <x:v>1.187</x:v>
      </x:c>
      <x:c r="G1591" s="179" t="n">
        <x:v>1.187</x:v>
      </x:c>
      <x:c r="H1591" s="180" t="n">
        <x:v>625159</x:v>
      </x:c>
      <x:c r="I1591" s="177" t="str">
        <x:v>AKShare fallback: tencent_fqkline</x:v>
      </x:c>
      <x:c r="J1591" s="177" t="str">
        <x:v>live</x:v>
      </x:c>
      <x:c r="K1591" s="177" t="str">
        <x:v>https://akshare.akfamily.xyz/</x:v>
      </x:c>
    </x:row>
    <x:row r="1592">
      <x:c r="A1592" s="177" t="str">
        <x:v>512200.SH</x:v>
      </x:c>
      <x:c r="B1592" s="178" t="n">
        <x:v>46218</x:v>
      </x:c>
      <x:c r="C1592" s="179" t="n">
        <x:v>1.184</x:v>
      </x:c>
      <x:c r="D1592" s="179" t="n">
        <x:v>1.206</x:v>
      </x:c>
      <x:c r="E1592" s="179" t="n">
        <x:v>1.174</x:v>
      </x:c>
      <x:c r="F1592" s="179" t="n">
        <x:v>1.195</x:v>
      </x:c>
      <x:c r="G1592" s="179" t="n">
        <x:v>1.195</x:v>
      </x:c>
      <x:c r="H1592" s="180" t="n">
        <x:v>1656997</x:v>
      </x:c>
      <x:c r="I1592" s="177" t="str">
        <x:v>AKShare fallback: tencent_fqkline</x:v>
      </x:c>
      <x:c r="J1592" s="177" t="str">
        <x:v>live</x:v>
      </x:c>
      <x:c r="K1592" s="177" t="str">
        <x:v>https://akshare.akfamily.xyz/</x:v>
      </x:c>
    </x:row>
    <x:row r="1593">
      <x:c r="A1593" s="177" t="str">
        <x:v>512200.SH</x:v>
      </x:c>
      <x:c r="B1593" s="178" t="n">
        <x:v>46219</x:v>
      </x:c>
      <x:c r="C1593" s="179" t="n">
        <x:v>1.18</x:v>
      </x:c>
      <x:c r="D1593" s="179" t="n">
        <x:v>1.215</x:v>
      </x:c>
      <x:c r="E1593" s="179" t="n">
        <x:v>1.179</x:v>
      </x:c>
      <x:c r="F1593" s="179" t="n">
        <x:v>1.21</x:v>
      </x:c>
      <x:c r="G1593" s="179" t="n">
        <x:v>1.21</x:v>
      </x:c>
      <x:c r="H1593" s="180" t="n">
        <x:v>1334482</x:v>
      </x:c>
      <x:c r="I1593" s="177" t="str">
        <x:v>AKShare fallback: tencent_fqkline</x:v>
      </x:c>
      <x:c r="J1593" s="177" t="str">
        <x:v>live</x:v>
      </x:c>
      <x:c r="K1593" s="177" t="str">
        <x:v>https://akshare.akfamily.xyz/</x:v>
      </x:c>
    </x:row>
    <x:row r="1594">
      <x:c r="A1594" s="177" t="str">
        <x:v>512200.SH</x:v>
      </x:c>
      <x:c r="B1594" s="178" t="n">
        <x:v>46220</x:v>
      </x:c>
      <x:c r="C1594" s="179" t="n">
        <x:v>1.2</x:v>
      </x:c>
      <x:c r="D1594" s="179" t="n">
        <x:v>1.21</x:v>
      </x:c>
      <x:c r="E1594" s="179" t="n">
        <x:v>1.154</x:v>
      </x:c>
      <x:c r="F1594" s="179" t="n">
        <x:v>1.157</x:v>
      </x:c>
      <x:c r="G1594" s="179" t="n">
        <x:v>1.157</x:v>
      </x:c>
      <x:c r="H1594" s="180" t="n">
        <x:v>1375333</x:v>
      </x:c>
      <x:c r="I1594" s="177" t="str">
        <x:v>AKShare fallback: tencent_fqkline</x:v>
      </x:c>
      <x:c r="J1594" s="177" t="str">
        <x:v>live</x:v>
      </x:c>
      <x:c r="K1594" s="177" t="str">
        <x:v>https://akshare.akfamily.xyz/</x:v>
      </x:c>
    </x:row>
    <x:row r="1595">
      <x:c r="A1595" s="177" t="str">
        <x:v>512200.SH</x:v>
      </x:c>
      <x:c r="B1595" s="178" t="n">
        <x:v>46223</x:v>
      </x:c>
      <x:c r="C1595" s="179" t="n">
        <x:v>1.157</x:v>
      </x:c>
      <x:c r="D1595" s="179" t="n">
        <x:v>1.168</x:v>
      </x:c>
      <x:c r="E1595" s="179" t="n">
        <x:v>1.13</x:v>
      </x:c>
      <x:c r="F1595" s="179" t="n">
        <x:v>1.146</x:v>
      </x:c>
      <x:c r="G1595" s="179" t="n">
        <x:v>1.146</x:v>
      </x:c>
      <x:c r="H1595" s="180" t="n">
        <x:v>1279934</x:v>
      </x:c>
      <x:c r="I1595" s="177" t="str">
        <x:v>AKShare fallback: tencent_fqkline</x:v>
      </x:c>
      <x:c r="J1595" s="177" t="str">
        <x:v>live</x:v>
      </x:c>
      <x:c r="K1595" s="177" t="str">
        <x:v>https://akshare.akfamily.xyz/</x:v>
      </x:c>
    </x:row>
    <x:row r="1596">
      <x:c r="A1596" s="177" t="str">
        <x:v>512200.SH</x:v>
      </x:c>
      <x:c r="B1596" s="178" t="n">
        <x:v>46224</x:v>
      </x:c>
      <x:c r="C1596" s="179" t="n">
        <x:v>1.144</x:v>
      </x:c>
      <x:c r="D1596" s="179" t="n">
        <x:v>1.149</x:v>
      </x:c>
      <x:c r="E1596" s="179" t="n">
        <x:v>1.12</x:v>
      </x:c>
      <x:c r="F1596" s="179" t="n">
        <x:v>1.144</x:v>
      </x:c>
      <x:c r="G1596" s="179" t="n">
        <x:v>1.144</x:v>
      </x:c>
      <x:c r="H1596" s="180" t="n">
        <x:v>1174141</x:v>
      </x:c>
      <x:c r="I1596" s="177" t="str">
        <x:v>AKShare fallback: tencent_fqkline</x:v>
      </x:c>
      <x:c r="J1596" s="177" t="str">
        <x:v>live</x:v>
      </x:c>
      <x:c r="K1596" s="177" t="str">
        <x:v>https://akshare.akfamily.xyz/</x:v>
      </x:c>
    </x:row>
    <x:row r="1597">
      <x:c r="A1597" s="177" t="str">
        <x:v>512200.SH</x:v>
      </x:c>
      <x:c r="B1597" s="178" t="n">
        <x:v>46225</x:v>
      </x:c>
      <x:c r="C1597" s="179" t="n">
        <x:v>1.137</x:v>
      </x:c>
      <x:c r="D1597" s="179" t="n">
        <x:v>1.158</x:v>
      </x:c>
      <x:c r="E1597" s="179" t="n">
        <x:v>1.134</x:v>
      </x:c>
      <x:c r="F1597" s="179" t="n">
        <x:v>1.158</x:v>
      </x:c>
      <x:c r="G1597" s="179" t="n">
        <x:v>1.158</x:v>
      </x:c>
      <x:c r="H1597" s="180" t="n">
        <x:v>973633</x:v>
      </x:c>
      <x:c r="I1597" s="177" t="str">
        <x:v>AKShare fallback: tencent_fqkline</x:v>
      </x:c>
      <x:c r="J1597" s="177" t="str">
        <x:v>live</x:v>
      </x:c>
      <x:c r="K1597" s="177" t="str">
        <x:v>https://akshare.akfamily.xyz/</x:v>
      </x:c>
    </x:row>
    <x:row r="1598">
      <x:c r="A1598" s="177" t="str">
        <x:v>512200.SH</x:v>
      </x:c>
      <x:c r="B1598" s="178" t="n">
        <x:v>46226</x:v>
      </x:c>
      <x:c r="C1598" s="179" t="n">
        <x:v>1.149</x:v>
      </x:c>
      <x:c r="D1598" s="179" t="n">
        <x:v>1.157</x:v>
      </x:c>
      <x:c r="E1598" s="179" t="n">
        <x:v>1.137</x:v>
      </x:c>
      <x:c r="F1598" s="179" t="n">
        <x:v>1.157</x:v>
      </x:c>
      <x:c r="G1598" s="179" t="n">
        <x:v>1.157</x:v>
      </x:c>
      <x:c r="H1598" s="180" t="n">
        <x:v>819699</x:v>
      </x:c>
      <x:c r="I1598" s="177" t="str">
        <x:v>AKShare fallback: tencent_fqkline</x:v>
      </x:c>
      <x:c r="J1598" s="177" t="str">
        <x:v>live</x:v>
      </x:c>
      <x:c r="K1598" s="177" t="str">
        <x:v>https://akshare.akfamily.xyz/</x:v>
      </x:c>
    </x:row>
    <x:row r="1599">
      <x:c r="A1599" s="177" t="str">
        <x:v>512200.SH</x:v>
      </x:c>
      <x:c r="B1599" s="178" t="n">
        <x:v>46227</x:v>
      </x:c>
      <x:c r="C1599" s="179" t="n">
        <x:v>1.146</x:v>
      </x:c>
      <x:c r="D1599" s="179" t="n">
        <x:v>1.151</x:v>
      </x:c>
      <x:c r="E1599" s="179" t="n">
        <x:v>1.123</x:v>
      </x:c>
      <x:c r="F1599" s="179" t="n">
        <x:v>1.123</x:v>
      </x:c>
      <x:c r="G1599" s="179" t="n">
        <x:v>1.123</x:v>
      </x:c>
      <x:c r="H1599" s="180" t="n">
        <x:v>683406</x:v>
      </x:c>
      <x:c r="I1599" s="177" t="str">
        <x:v>AKShare fallback: tencent_fqkline</x:v>
      </x:c>
      <x:c r="J1599" s="177" t="str">
        <x:v>live</x:v>
      </x:c>
      <x:c r="K1599" s="177" t="str">
        <x:v>https://akshare.akfamily.xyz/</x:v>
      </x:c>
    </x:row>
    <x:row r="1600">
      <x:c r="A1600" s="177" t="str">
        <x:v>512200.SH</x:v>
      </x:c>
      <x:c r="B1600" s="178" t="n">
        <x:v>46230</x:v>
      </x:c>
      <x:c r="C1600" s="179" t="n">
        <x:v>1.121</x:v>
      </x:c>
      <x:c r="D1600" s="179" t="n">
        <x:v>1.145</x:v>
      </x:c>
      <x:c r="E1600" s="179" t="n">
        <x:v>1.116</x:v>
      </x:c>
      <x:c r="F1600" s="179" t="n">
        <x:v>1.145</x:v>
      </x:c>
      <x:c r="G1600" s="179" t="n">
        <x:v>1.145</x:v>
      </x:c>
      <x:c r="H1600" s="180" t="n">
        <x:v>654812</x:v>
      </x:c>
      <x:c r="I1600" s="177" t="str">
        <x:v>AKShare fallback: tencent_fqkline</x:v>
      </x:c>
      <x:c r="J1600" s="177" t="str">
        <x:v>live</x:v>
      </x:c>
      <x:c r="K1600" s="177" t="str">
        <x:v>https://akshare.akfamily.xyz/</x:v>
      </x:c>
    </x:row>
    <x:row r="1601">
      <x:c r="A1601" s="177" t="str">
        <x:v>512200.SH</x:v>
      </x:c>
      <x:c r="B1601" s="178" t="n">
        <x:v>46231</x:v>
      </x:c>
      <x:c r="C1601" s="179" t="n">
        <x:v>1.148</x:v>
      </x:c>
      <x:c r="D1601" s="179" t="n">
        <x:v>1.171</x:v>
      </x:c>
      <x:c r="E1601" s="179" t="n">
        <x:v>1.148</x:v>
      </x:c>
      <x:c r="F1601" s="179" t="n">
        <x:v>1.159</x:v>
      </x:c>
      <x:c r="G1601" s="179" t="n">
        <x:v>1.159</x:v>
      </x:c>
      <x:c r="H1601" s="180" t="n">
        <x:v>1803358</x:v>
      </x:c>
      <x:c r="I1601" s="177" t="str">
        <x:v>AKShare fallback: tencent_fqkline</x:v>
      </x:c>
      <x:c r="J1601" s="177" t="str">
        <x:v>live</x:v>
      </x:c>
      <x:c r="K1601" s="177" t="str">
        <x:v>https://akshare.akfamily.xyz/</x:v>
      </x:c>
    </x:row>
    <x:row r="1602">
      <x:c r="A1602" s="177" t="str">
        <x:v>512200.SH</x:v>
      </x:c>
      <x:c r="B1602" s="178" t="n">
        <x:v>46232</x:v>
      </x:c>
      <x:c r="C1602" s="179" t="n">
        <x:v>1.152</x:v>
      </x:c>
      <x:c r="D1602" s="179" t="n">
        <x:v>1.185</x:v>
      </x:c>
      <x:c r="E1602" s="179" t="n">
        <x:v>1.152</x:v>
      </x:c>
      <x:c r="F1602" s="179" t="n">
        <x:v>1.178</x:v>
      </x:c>
      <x:c r="G1602" s="179" t="n">
        <x:v>1.178</x:v>
      </x:c>
      <x:c r="H1602" s="180" t="n">
        <x:v>984366</x:v>
      </x:c>
      <x:c r="I1602" s="177" t="str">
        <x:v>AKShare fallback: tencent_fqkline</x:v>
      </x:c>
      <x:c r="J1602" s="177" t="str">
        <x:v>live</x:v>
      </x:c>
      <x:c r="K1602" s="177" t="str">
        <x:v>https://akshare.akfamily.xyz/</x:v>
      </x:c>
    </x:row>
    <x:row r="1603">
      <x:c r="A1603" s="177" t="str">
        <x:v>512200.SH</x:v>
      </x:c>
      <x:c r="B1603" s="178" t="n">
        <x:v>46233</x:v>
      </x:c>
      <x:c r="C1603" s="179" t="n">
        <x:v>1.167</x:v>
      </x:c>
      <x:c r="D1603" s="179" t="n">
        <x:v>1.194</x:v>
      </x:c>
      <x:c r="E1603" s="179" t="n">
        <x:v>1.164</x:v>
      </x:c>
      <x:c r="F1603" s="179" t="n">
        <x:v>1.174</x:v>
      </x:c>
      <x:c r="G1603" s="179" t="n">
        <x:v>1.174</x:v>
      </x:c>
      <x:c r="H1603" s="180" t="n">
        <x:v>1148406</x:v>
      </x:c>
      <x:c r="I1603" s="177" t="str">
        <x:v>AKShare fallback: tencent_fqkline</x:v>
      </x:c>
      <x:c r="J1603" s="177" t="str">
        <x:v>live</x:v>
      </x:c>
      <x:c r="K1603" s="177" t="str">
        <x:v>https://akshare.akfamily.xyz/</x:v>
      </x:c>
    </x:row>
    <x:row r="1604">
      <x:c r="A1604" s="177" t="str">
        <x:v>512200.SH</x:v>
      </x:c>
      <x:c r="B1604" s="178" t="n">
        <x:v>46234</x:v>
      </x:c>
      <x:c r="C1604" s="179" t="n">
        <x:v>1.166</x:v>
      </x:c>
      <x:c r="D1604" s="179" t="n">
        <x:v>1.189</x:v>
      </x:c>
      <x:c r="E1604" s="179" t="n">
        <x:v>1.166</x:v>
      </x:c>
      <x:c r="F1604" s="179" t="n">
        <x:v>1.188</x:v>
      </x:c>
      <x:c r="G1604" s="179" t="n">
        <x:v>1.188</x:v>
      </x:c>
      <x:c r="H1604" s="180" t="n">
        <x:v>817809</x:v>
      </x:c>
      <x:c r="I1604" s="177" t="str">
        <x:v>AKShare fallback: tencent_fqkline</x:v>
      </x:c>
      <x:c r="J1604" s="177" t="str">
        <x:v>live</x:v>
      </x:c>
      <x:c r="K1604" s="177" t="str">
        <x:v>https://akshare.akfamily.xyz/</x:v>
      </x:c>
    </x:row>
    <x:row r="1605">
      <x:c r="A1605" s="177" t="str">
        <x:v>512200.SH</x:v>
      </x:c>
      <x:c r="B1605" s="178" t="n">
        <x:v>46237</x:v>
      </x:c>
      <x:c r="C1605" s="179" t="n">
        <x:v>1.184</x:v>
      </x:c>
      <x:c r="D1605" s="179" t="n">
        <x:v>1.195</x:v>
      </x:c>
      <x:c r="E1605" s="179" t="n">
        <x:v>1.176</x:v>
      </x:c>
      <x:c r="F1605" s="179" t="n">
        <x:v>1.194</x:v>
      </x:c>
      <x:c r="G1605" s="179" t="n">
        <x:v>1.194</x:v>
      </x:c>
      <x:c r="H1605" s="180" t="n">
        <x:v>704934</x:v>
      </x:c>
      <x:c r="I1605" s="177" t="str">
        <x:v>AKShare fallback: tencent_fqkline</x:v>
      </x:c>
      <x:c r="J1605" s="177" t="str">
        <x:v>live</x:v>
      </x:c>
      <x:c r="K1605" s="177" t="str">
        <x:v>https://akshare.akfamily.xyz/</x:v>
      </x:c>
    </x:row>
    <x:row r="1606">
      <x:c r="A1606" s="177" t="str">
        <x:v>512200.SH</x:v>
      </x:c>
      <x:c r="B1606" s="178" t="n">
        <x:v>46238</x:v>
      </x:c>
      <x:c r="C1606" s="179" t="n">
        <x:v>1.192</x:v>
      </x:c>
      <x:c r="D1606" s="179" t="n">
        <x:v>1.194</x:v>
      </x:c>
      <x:c r="E1606" s="179" t="n">
        <x:v>1.178</x:v>
      </x:c>
      <x:c r="F1606" s="179" t="n">
        <x:v>1.186</x:v>
      </x:c>
      <x:c r="G1606" s="179" t="n">
        <x:v>1.186</x:v>
      </x:c>
      <x:c r="H1606" s="180" t="n">
        <x:v>635830</x:v>
      </x:c>
      <x:c r="I1606" s="177" t="str">
        <x:v>AKShare fallback: tencent_fqkline</x:v>
      </x:c>
      <x:c r="J1606" s="177" t="str">
        <x:v>live</x:v>
      </x:c>
      <x:c r="K1606" s="177" t="str">
        <x:v>https://akshare.akfamily.xyz/</x:v>
      </x:c>
    </x:row>
    <x:row r="1607">
      <x:c r="A1607" s="177" t="str">
        <x:v>512200.SH</x:v>
      </x:c>
      <x:c r="B1607" s="178" t="n">
        <x:v>46239</x:v>
      </x:c>
      <x:c r="C1607" s="179" t="n">
        <x:v>1.185</x:v>
      </x:c>
      <x:c r="D1607" s="179" t="n">
        <x:v>1.207</x:v>
      </x:c>
      <x:c r="E1607" s="179" t="n">
        <x:v>1.183</x:v>
      </x:c>
      <x:c r="F1607" s="179" t="n">
        <x:v>1.207</x:v>
      </x:c>
      <x:c r="G1607" s="179" t="n">
        <x:v>1.207</x:v>
      </x:c>
      <x:c r="H1607" s="180" t="n">
        <x:v>780481</x:v>
      </x:c>
      <x:c r="I1607" s="177" t="str">
        <x:v>AKShare fallback: tencent_fqkline</x:v>
      </x:c>
      <x:c r="J1607" s="177" t="str">
        <x:v>live</x:v>
      </x:c>
      <x:c r="K1607" s="177" t="str">
        <x:v>https://akshare.akfamily.xyz/</x:v>
      </x:c>
    </x:row>
    <x:row r="1608">
      <x:c r="A1608" s="177" t="str">
        <x:v>512200.SH</x:v>
      </x:c>
      <x:c r="B1608" s="178" t="n">
        <x:v>46240</x:v>
      </x:c>
      <x:c r="C1608" s="179" t="n">
        <x:v>1.202</x:v>
      </x:c>
      <x:c r="D1608" s="179" t="n">
        <x:v>1.212</x:v>
      </x:c>
      <x:c r="E1608" s="179" t="n">
        <x:v>1.193</x:v>
      </x:c>
      <x:c r="F1608" s="179" t="n">
        <x:v>1.207</x:v>
      </x:c>
      <x:c r="G1608" s="179" t="n">
        <x:v>1.207</x:v>
      </x:c>
      <x:c r="H1608" s="180" t="n">
        <x:v>952239</x:v>
      </x:c>
      <x:c r="I1608" s="177" t="str">
        <x:v>AKShare fallback: tencent_fqkline</x:v>
      </x:c>
      <x:c r="J1608" s="177" t="str">
        <x:v>live</x:v>
      </x:c>
      <x:c r="K1608" s="177" t="str">
        <x:v>https://akshare.akfamily.xyz/</x:v>
      </x:c>
    </x:row>
    <x:row r="1609">
      <x:c r="A1609" s="177" t="str">
        <x:v>512200.SH</x:v>
      </x:c>
      <x:c r="B1609" s="178" t="n">
        <x:v>46241</x:v>
      </x:c>
      <x:c r="C1609" s="179" t="n">
        <x:v>1.207</x:v>
      </x:c>
      <x:c r="D1609" s="179" t="n">
        <x:v>1.211</x:v>
      </x:c>
      <x:c r="E1609" s="179" t="n">
        <x:v>1.186</x:v>
      </x:c>
      <x:c r="F1609" s="179" t="n">
        <x:v>1.207</x:v>
      </x:c>
      <x:c r="G1609" s="179" t="n">
        <x:v>1.207</x:v>
      </x:c>
      <x:c r="H1609" s="180" t="n">
        <x:v>698491</x:v>
      </x:c>
      <x:c r="I1609" s="177" t="str">
        <x:v>AKShare fallback: tencent_fqkline</x:v>
      </x:c>
      <x:c r="J1609" s="177" t="str">
        <x:v>live</x:v>
      </x:c>
      <x:c r="K1609" s="177" t="str">
        <x:v>https://akshare.akfamily.xyz/</x:v>
      </x:c>
    </x:row>
    <x:row r="1610">
      <x:c r="A1610" s="177" t="str">
        <x:v>512200.SH</x:v>
      </x:c>
      <x:c r="B1610" s="178" t="n">
        <x:v>46244</x:v>
      </x:c>
      <x:c r="C1610" s="179" t="n">
        <x:v>1.208</x:v>
      </x:c>
      <x:c r="D1610" s="179" t="n">
        <x:v>1.227</x:v>
      </x:c>
      <x:c r="E1610" s="179" t="n">
        <x:v>1.207</x:v>
      </x:c>
      <x:c r="F1610" s="179" t="n">
        <x:v>1.227</x:v>
      </x:c>
      <x:c r="G1610" s="179" t="n">
        <x:v>1.227</x:v>
      </x:c>
      <x:c r="H1610" s="180" t="n">
        <x:v>1075577</x:v>
      </x:c>
      <x:c r="I1610" s="177" t="str">
        <x:v>AKShare fallback: tencent_fqkline</x:v>
      </x:c>
      <x:c r="J1610" s="177" t="str">
        <x:v>live</x:v>
      </x:c>
      <x:c r="K1610" s="177" t="str">
        <x:v>https://akshare.akfamily.xyz/</x:v>
      </x:c>
    </x:row>
    <x:row r="1611">
      <x:c r="A1611" s="177" t="str">
        <x:v>512200.SH</x:v>
      </x:c>
      <x:c r="B1611" s="178" t="n">
        <x:v>46245</x:v>
      </x:c>
      <x:c r="C1611" s="179" t="n">
        <x:v>1.222</x:v>
      </x:c>
      <x:c r="D1611" s="179" t="n">
        <x:v>1.233</x:v>
      </x:c>
      <x:c r="E1611" s="179" t="n">
        <x:v>1.214</x:v>
      </x:c>
      <x:c r="F1611" s="179" t="n">
        <x:v>1.22</x:v>
      </x:c>
      <x:c r="G1611" s="179" t="n">
        <x:v>1.22</x:v>
      </x:c>
      <x:c r="H1611" s="180" t="n">
        <x:v>673086</x:v>
      </x:c>
      <x:c r="I1611" s="177" t="str">
        <x:v>AKShare fallback: tencent_fqkline</x:v>
      </x:c>
      <x:c r="J1611" s="177" t="str">
        <x:v>live</x:v>
      </x:c>
      <x:c r="K1611" s="177" t="str">
        <x:v>https://akshare.akfamily.xyz/</x:v>
      </x:c>
    </x:row>
    <x:row r="1612">
      <x:c r="A1612" s="177" t="str">
        <x:v>512200.SH</x:v>
      </x:c>
      <x:c r="B1612" s="178" t="n">
        <x:v>46246</x:v>
      </x:c>
      <x:c r="C1612" s="179" t="n">
        <x:v>1.218</x:v>
      </x:c>
      <x:c r="D1612" s="179" t="n">
        <x:v>1.271</x:v>
      </x:c>
      <x:c r="E1612" s="179" t="n">
        <x:v>1.218</x:v>
      </x:c>
      <x:c r="F1612" s="179" t="n">
        <x:v>1.271</x:v>
      </x:c>
      <x:c r="G1612" s="179" t="n">
        <x:v>1.271</x:v>
      </x:c>
      <x:c r="H1612" s="180" t="n">
        <x:v>1491438</x:v>
      </x:c>
      <x:c r="I1612" s="177" t="str">
        <x:v>AKShare fallback: tencent_fqkline</x:v>
      </x:c>
      <x:c r="J1612" s="177" t="str">
        <x:v>live</x:v>
      </x:c>
      <x:c r="K1612" s="177" t="str">
        <x:v>https://akshare.akfamily.xyz/</x:v>
      </x:c>
    </x:row>
    <x:row r="1613">
      <x:c r="A1613" s="177" t="str">
        <x:v>512200.SH</x:v>
      </x:c>
      <x:c r="B1613" s="178" t="n">
        <x:v>46247</x:v>
      </x:c>
      <x:c r="C1613" s="179" t="n">
        <x:v>1.266</x:v>
      </x:c>
      <x:c r="D1613" s="179" t="n">
        <x:v>1.267</x:v>
      </x:c>
      <x:c r="E1613" s="179" t="n">
        <x:v>1.237</x:v>
      </x:c>
      <x:c r="F1613" s="179" t="n">
        <x:v>1.24</x:v>
      </x:c>
      <x:c r="G1613" s="179" t="n">
        <x:v>1.24</x:v>
      </x:c>
      <x:c r="H1613" s="180" t="n">
        <x:v>1480623</x:v>
      </x:c>
      <x:c r="I1613" s="177" t="str">
        <x:v>AKShare fallback: tencent_fqkline</x:v>
      </x:c>
      <x:c r="J1613" s="177" t="str">
        <x:v>live</x:v>
      </x:c>
      <x:c r="K1613" s="177" t="str">
        <x:v>https://akshare.akfamily.xyz/</x:v>
      </x:c>
    </x:row>
    <x:row r="1614">
      <x:c r="A1614" s="177" t="str">
        <x:v>512200.SH</x:v>
      </x:c>
      <x:c r="B1614" s="178" t="n">
        <x:v>46248</x:v>
      </x:c>
      <x:c r="C1614" s="179" t="n">
        <x:v>1.235</x:v>
      </x:c>
      <x:c r="D1614" s="179" t="n">
        <x:v>1.237</x:v>
      </x:c>
      <x:c r="E1614" s="179" t="n">
        <x:v>1.212</x:v>
      </x:c>
      <x:c r="F1614" s="179" t="n">
        <x:v>1.225</x:v>
      </x:c>
      <x:c r="G1614" s="179" t="n">
        <x:v>1.225</x:v>
      </x:c>
      <x:c r="H1614" s="180" t="n">
        <x:v>1116922</x:v>
      </x:c>
      <x:c r="I1614" s="177" t="str">
        <x:v>AKShare fallback: tencent_fqkline</x:v>
      </x:c>
      <x:c r="J1614" s="177" t="str">
        <x:v>live</x:v>
      </x:c>
      <x:c r="K1614" s="177" t="str">
        <x:v>https://akshare.akfamily.xyz/</x:v>
      </x:c>
    </x:row>
    <x:row r="1615">
      <x:c r="A1615" s="177" t="str">
        <x:v>512200.SH</x:v>
      </x:c>
      <x:c r="B1615" s="178" t="n">
        <x:v>46251</x:v>
      </x:c>
      <x:c r="C1615" s="179" t="n">
        <x:v>1.223</x:v>
      </x:c>
      <x:c r="D1615" s="179" t="n">
        <x:v>1.234</x:v>
      </x:c>
      <x:c r="E1615" s="179" t="n">
        <x:v>1.212</x:v>
      </x:c>
      <x:c r="F1615" s="179" t="n">
        <x:v>1.233</x:v>
      </x:c>
      <x:c r="G1615" s="179" t="n">
        <x:v>1.233</x:v>
      </x:c>
      <x:c r="H1615" s="180" t="n">
        <x:v>595193</x:v>
      </x:c>
      <x:c r="I1615" s="177" t="str">
        <x:v>AKShare fallback: tencent_fqkline</x:v>
      </x:c>
      <x:c r="J1615" s="177" t="str">
        <x:v>live</x:v>
      </x:c>
      <x:c r="K1615" s="177" t="str">
        <x:v>https://akshare.akfamily.xyz/</x:v>
      </x:c>
    </x:row>
    <x:row r="1616">
      <x:c r="A1616" s="177" t="str">
        <x:v>512200.SH</x:v>
      </x:c>
      <x:c r="B1616" s="178" t="n">
        <x:v>46252</x:v>
      </x:c>
      <x:c r="C1616" s="179" t="n">
        <x:v>1.233</x:v>
      </x:c>
      <x:c r="D1616" s="179" t="n">
        <x:v>1.243</x:v>
      </x:c>
      <x:c r="E1616" s="179" t="n">
        <x:v>1.229</x:v>
      </x:c>
      <x:c r="F1616" s="179" t="n">
        <x:v>1.233</x:v>
      </x:c>
      <x:c r="G1616" s="179" t="n">
        <x:v>1.233</x:v>
      </x:c>
      <x:c r="H1616" s="180" t="n">
        <x:v>606025</x:v>
      </x:c>
      <x:c r="I1616" s="177" t="str">
        <x:v>AKShare fallback: tencent_fqkline</x:v>
      </x:c>
      <x:c r="J1616" s="177" t="str">
        <x:v>live</x:v>
      </x:c>
      <x:c r="K1616" s="177" t="str">
        <x:v>https://akshare.akfamily.xyz/</x:v>
      </x:c>
    </x:row>
    <x:row r="1617">
      <x:c r="A1617" s="177" t="str">
        <x:v>512200.SH</x:v>
      </x:c>
      <x:c r="B1617" s="178" t="n">
        <x:v>46253</x:v>
      </x:c>
      <x:c r="C1617" s="179" t="n">
        <x:v>1.229</x:v>
      </x:c>
      <x:c r="D1617" s="179" t="n">
        <x:v>1.237</x:v>
      </x:c>
      <x:c r="E1617" s="179" t="n">
        <x:v>1.203</x:v>
      </x:c>
      <x:c r="F1617" s="179" t="n">
        <x:v>1.208</x:v>
      </x:c>
      <x:c r="G1617" s="179" t="n">
        <x:v>1.208</x:v>
      </x:c>
      <x:c r="H1617" s="180" t="n">
        <x:v>791873</x:v>
      </x:c>
      <x:c r="I1617" s="177" t="str">
        <x:v>AKShare fallback: tencent_fqkline</x:v>
      </x:c>
      <x:c r="J1617" s="177" t="str">
        <x:v>live</x:v>
      </x:c>
      <x:c r="K1617" s="177" t="str">
        <x:v>https://akshare.akfamily.xyz/</x:v>
      </x:c>
    </x:row>
    <x:row r="1618">
      <x:c r="A1618" s="177" t="str">
        <x:v>512200.SH</x:v>
      </x:c>
      <x:c r="B1618" s="178" t="n">
        <x:v>46254</x:v>
      </x:c>
      <x:c r="C1618" s="179" t="n">
        <x:v>1.2</x:v>
      </x:c>
      <x:c r="D1618" s="179" t="n">
        <x:v>1.24</x:v>
      </x:c>
      <x:c r="E1618" s="179" t="n">
        <x:v>1.2</x:v>
      </x:c>
      <x:c r="F1618" s="179" t="n">
        <x:v>1.219</x:v>
      </x:c>
      <x:c r="G1618" s="179" t="n">
        <x:v>1.219</x:v>
      </x:c>
      <x:c r="H1618" s="180" t="n">
        <x:v>1677500</x:v>
      </x:c>
      <x:c r="I1618" s="177" t="str">
        <x:v>AKShare fallback: tencent_fqkline</x:v>
      </x:c>
      <x:c r="J1618" s="177" t="str">
        <x:v>live</x:v>
      </x:c>
      <x:c r="K1618" s="177" t="str">
        <x:v>https://akshare.akfamily.xyz/</x:v>
      </x:c>
    </x:row>
    <x:row r="1619">
      <x:c r="A1619" s="177" t="str">
        <x:v>512200.SH</x:v>
      </x:c>
      <x:c r="B1619" s="178" t="n">
        <x:v>46255</x:v>
      </x:c>
      <x:c r="C1619" s="179" t="n">
        <x:v>1.213</x:v>
      </x:c>
      <x:c r="D1619" s="179" t="n">
        <x:v>1.217</x:v>
      </x:c>
      <x:c r="E1619" s="179" t="n">
        <x:v>1.188</x:v>
      </x:c>
      <x:c r="F1619" s="179" t="n">
        <x:v>1.208</x:v>
      </x:c>
      <x:c r="G1619" s="179" t="n">
        <x:v>1.208</x:v>
      </x:c>
      <x:c r="H1619" s="180" t="n">
        <x:v>956429</x:v>
      </x:c>
      <x:c r="I1619" s="177" t="str">
        <x:v>AKShare fallback: tencent_fqkline</x:v>
      </x:c>
      <x:c r="J1619" s="177" t="str">
        <x:v>live</x:v>
      </x:c>
      <x:c r="K1619" s="177" t="str">
        <x:v>https://akshare.akfamily.xyz/</x:v>
      </x:c>
    </x:row>
    <x:row r="1620">
      <x:c r="A1620" s="177" t="str">
        <x:v>512200.SH</x:v>
      </x:c>
      <x:c r="B1620" s="178" t="n">
        <x:v>46258</x:v>
      </x:c>
      <x:c r="C1620" s="179" t="n">
        <x:v>1.204</x:v>
      </x:c>
      <x:c r="D1620" s="179" t="n">
        <x:v>1.214</x:v>
      </x:c>
      <x:c r="E1620" s="179" t="n">
        <x:v>1.18</x:v>
      </x:c>
      <x:c r="F1620" s="179" t="n">
        <x:v>1.188</x:v>
      </x:c>
      <x:c r="G1620" s="179" t="n">
        <x:v>1.188</x:v>
      </x:c>
      <x:c r="H1620" s="180" t="n">
        <x:v>800719</x:v>
      </x:c>
      <x:c r="I1620" s="177" t="str">
        <x:v>AKShare fallback: tencent_fqkline</x:v>
      </x:c>
      <x:c r="J1620" s="177" t="str">
        <x:v>live</x:v>
      </x:c>
      <x:c r="K1620" s="177" t="str">
        <x:v>https://akshare.akfamily.xyz/</x:v>
      </x:c>
    </x:row>
    <x:row r="1621">
      <x:c r="A1621" s="177" t="str">
        <x:v>512200.SH</x:v>
      </x:c>
      <x:c r="B1621" s="178" t="n">
        <x:v>46259</x:v>
      </x:c>
      <x:c r="C1621" s="179" t="n">
        <x:v>1.183</x:v>
      </x:c>
      <x:c r="D1621" s="179" t="n">
        <x:v>1.212</x:v>
      </x:c>
      <x:c r="E1621" s="179" t="n">
        <x:v>1.181</x:v>
      </x:c>
      <x:c r="F1621" s="179" t="n">
        <x:v>1.21</x:v>
      </x:c>
      <x:c r="G1621" s="179" t="n">
        <x:v>1.21</x:v>
      </x:c>
      <x:c r="H1621" s="180" t="n">
        <x:v>622973</x:v>
      </x:c>
      <x:c r="I1621" s="177" t="str">
        <x:v>AKShare fallback: tencent_fqkline</x:v>
      </x:c>
      <x:c r="J1621" s="177" t="str">
        <x:v>live</x:v>
      </x:c>
      <x:c r="K1621" s="177" t="str">
        <x:v>https://akshare.akfamily.xyz/</x:v>
      </x:c>
    </x:row>
    <x:row r="1622">
      <x:c r="A1622" s="177" t="str">
        <x:v>512200.SH</x:v>
      </x:c>
      <x:c r="B1622" s="178" t="n">
        <x:v>46260</x:v>
      </x:c>
      <x:c r="C1622" s="179" t="n">
        <x:v>1.202</x:v>
      </x:c>
      <x:c r="D1622" s="179" t="n">
        <x:v>1.232</x:v>
      </x:c>
      <x:c r="E1622" s="179" t="n">
        <x:v>1.2</x:v>
      </x:c>
      <x:c r="F1622" s="179" t="n">
        <x:v>1.226</x:v>
      </x:c>
      <x:c r="G1622" s="179" t="n">
        <x:v>1.226</x:v>
      </x:c>
      <x:c r="H1622" s="180" t="n">
        <x:v>1009754</x:v>
      </x:c>
      <x:c r="I1622" s="177" t="str">
        <x:v>AKShare fallback: tencent_fqkline</x:v>
      </x:c>
      <x:c r="J1622" s="177" t="str">
        <x:v>live</x:v>
      </x:c>
      <x:c r="K1622" s="177" t="str">
        <x:v>https://akshare.akfamily.xyz/</x:v>
      </x:c>
    </x:row>
    <x:row r="1623">
      <x:c r="A1623" s="177" t="str">
        <x:v>512200.SH</x:v>
      </x:c>
      <x:c r="B1623" s="178" t="n">
        <x:v>46261</x:v>
      </x:c>
      <x:c r="C1623" s="179" t="n">
        <x:v>0</x:v>
      </x:c>
      <x:c r="D1623" s="179" t="n">
        <x:v>0</x:v>
      </x:c>
      <x:c r="E1623" s="179" t="n">
        <x:v>0</x:v>
      </x:c>
      <x:c r="F1623" s="179" t="n">
        <x:v>1.226</x:v>
      </x:c>
      <x:c r="G1623" s="179" t="n">
        <x:v>1.226</x:v>
      </x:c>
      <x:c r="H1623" s="180" t="n">
        <x:v>0</x:v>
      </x:c>
      <x:c r="I1623" s="177" t="str">
        <x:v>AKShare fallback: tencent_fqkline</x:v>
      </x:c>
      <x:c r="J1623" s="177" t="str">
        <x:v>live</x:v>
      </x:c>
      <x:c r="K1623" s="177" t="str">
        <x:v>https://akshare.akfamily.xyz/</x:v>
      </x:c>
    </x:row>
    <x:row r="1624">
      <x:c r="A1624" s="177" t="str">
        <x:v>MSFT.US</x:v>
      </x:c>
      <x:c r="B1624" s="178" t="n">
        <x:v>46188</x:v>
      </x:c>
      <x:c r="C1624" s="179" t="n">
        <x:v>396.795</x:v>
      </x:c>
      <x:c r="D1624" s="179" t="n">
        <x:v>401.75</x:v>
      </x:c>
      <x:c r="E1624" s="179" t="n">
        <x:v>392.845</x:v>
      </x:c>
      <x:c r="F1624" s="179" t="n">
        <x:v>399.76</x:v>
      </x:c>
      <x:c r="G1624" s="179" t="n">
        <x:v>399.76</x:v>
      </x:c>
      <x:c r="H1624" s="180" t="n">
        <x:v>32266440</x:v>
      </x:c>
      <x:c r="I1624" s="177" t="str">
        <x:v>Nasdaq historical API</x:v>
      </x:c>
      <x:c r="J1624" s="177" t="str">
        <x:v>live</x:v>
      </x:c>
      <x:c r="K1624" s="177" t="str">
        <x:v>https://www.nasdaq.com/market-activity/stocks/msft/historical</x:v>
      </x:c>
    </x:row>
    <x:row r="1625">
      <x:c r="A1625" s="177" t="str">
        <x:v>MSFT.US</x:v>
      </x:c>
      <x:c r="B1625" s="178" t="n">
        <x:v>46189</x:v>
      </x:c>
      <x:c r="C1625" s="179" t="n">
        <x:v>395.79</x:v>
      </x:c>
      <x:c r="D1625" s="179" t="n">
        <x:v>396.84</x:v>
      </x:c>
      <x:c r="E1625" s="179" t="n">
        <x:v>390.69</x:v>
      </x:c>
      <x:c r="F1625" s="179" t="n">
        <x:v>393.83</x:v>
      </x:c>
      <x:c r="G1625" s="179" t="n">
        <x:v>393.83</x:v>
      </x:c>
      <x:c r="H1625" s="180" t="n">
        <x:v>31506850</x:v>
      </x:c>
      <x:c r="I1625" s="177" t="str">
        <x:v>Nasdaq historical API</x:v>
      </x:c>
      <x:c r="J1625" s="177" t="str">
        <x:v>live</x:v>
      </x:c>
      <x:c r="K1625" s="177" t="str">
        <x:v>https://www.nasdaq.com/market-activity/stocks/msft/historical</x:v>
      </x:c>
    </x:row>
    <x:row r="1626">
      <x:c r="A1626" s="177" t="str">
        <x:v>MSFT.US</x:v>
      </x:c>
      <x:c r="B1626" s="178" t="n">
        <x:v>46190</x:v>
      </x:c>
      <x:c r="C1626" s="179" t="n">
        <x:v>390.25</x:v>
      </x:c>
      <x:c r="D1626" s="179" t="n">
        <x:v>390.37</x:v>
      </x:c>
      <x:c r="E1626" s="179" t="n">
        <x:v>377.32</x:v>
      </x:c>
      <x:c r="F1626" s="179" t="n">
        <x:v>378.91</x:v>
      </x:c>
      <x:c r="G1626" s="179" t="n">
        <x:v>378.91</x:v>
      </x:c>
      <x:c r="H1626" s="180" t="n">
        <x:v>41987830</x:v>
      </x:c>
      <x:c r="I1626" s="177" t="str">
        <x:v>Nasdaq historical API</x:v>
      </x:c>
      <x:c r="J1626" s="177" t="str">
        <x:v>live</x:v>
      </x:c>
      <x:c r="K1626" s="177" t="str">
        <x:v>https://www.nasdaq.com/market-activity/stocks/msft/historical</x:v>
      </x:c>
    </x:row>
    <x:row r="1627">
      <x:c r="A1627" s="177" t="str">
        <x:v>MSFT.US</x:v>
      </x:c>
      <x:c r="B1627" s="178" t="n">
        <x:v>46191</x:v>
      </x:c>
      <x:c r="C1627" s="179" t="n">
        <x:v>377.82</x:v>
      </x:c>
      <x:c r="D1627" s="179" t="n">
        <x:v>381.37</x:v>
      </x:c>
      <x:c r="E1627" s="179" t="n">
        <x:v>373.28</x:v>
      </x:c>
      <x:c r="F1627" s="179" t="n">
        <x:v>379.4</x:v>
      </x:c>
      <x:c r="G1627" s="179" t="n">
        <x:v>379.4</x:v>
      </x:c>
      <x:c r="H1627" s="180" t="n">
        <x:v>59714160</x:v>
      </x:c>
      <x:c r="I1627" s="177" t="str">
        <x:v>Nasdaq historical API</x:v>
      </x:c>
      <x:c r="J1627" s="177" t="str">
        <x:v>live</x:v>
      </x:c>
      <x:c r="K1627" s="177" t="str">
        <x:v>https://www.nasdaq.com/market-activity/stocks/msft/historical</x:v>
      </x:c>
    </x:row>
    <x:row r="1628">
      <x:c r="A1628" s="177" t="str">
        <x:v>MSFT.US</x:v>
      </x:c>
      <x:c r="B1628" s="178" t="n">
        <x:v>46195</x:v>
      </x:c>
      <x:c r="C1628" s="179" t="n">
        <x:v>375.74</x:v>
      </x:c>
      <x:c r="D1628" s="179" t="n">
        <x:v>381.63</x:v>
      </x:c>
      <x:c r="E1628" s="179" t="n">
        <x:v>367.07</x:v>
      </x:c>
      <x:c r="F1628" s="179" t="n">
        <x:v>367.34</x:v>
      </x:c>
      <x:c r="G1628" s="179" t="n">
        <x:v>367.34</x:v>
      </x:c>
      <x:c r="H1628" s="180" t="n">
        <x:v>45171110</x:v>
      </x:c>
      <x:c r="I1628" s="177" t="str">
        <x:v>Nasdaq historical API</x:v>
      </x:c>
      <x:c r="J1628" s="177" t="str">
        <x:v>live</x:v>
      </x:c>
      <x:c r="K1628" s="177" t="str">
        <x:v>https://www.nasdaq.com/market-activity/stocks/msft/historical</x:v>
      </x:c>
    </x:row>
    <x:row r="1629">
      <x:c r="A1629" s="177" t="str">
        <x:v>MSFT.US</x:v>
      </x:c>
      <x:c r="B1629" s="178" t="n">
        <x:v>46196</x:v>
      </x:c>
      <x:c r="C1629" s="179" t="n">
        <x:v>372.38</x:v>
      </x:c>
      <x:c r="D1629" s="179" t="n">
        <x:v>377.22</x:v>
      </x:c>
      <x:c r="E1629" s="179" t="n">
        <x:v>370.67</x:v>
      </x:c>
      <x:c r="F1629" s="179" t="n">
        <x:v>373.94</x:v>
      </x:c>
      <x:c r="G1629" s="179" t="n">
        <x:v>373.94</x:v>
      </x:c>
      <x:c r="H1629" s="180" t="n">
        <x:v>40647610</x:v>
      </x:c>
      <x:c r="I1629" s="177" t="str">
        <x:v>Nasdaq historical API</x:v>
      </x:c>
      <x:c r="J1629" s="177" t="str">
        <x:v>live</x:v>
      </x:c>
      <x:c r="K1629" s="177" t="str">
        <x:v>https://www.nasdaq.com/market-activity/stocks/msft/historical</x:v>
      </x:c>
    </x:row>
    <x:row r="1630">
      <x:c r="A1630" s="177" t="str">
        <x:v>MSFT.US</x:v>
      </x:c>
      <x:c r="B1630" s="178" t="n">
        <x:v>46197</x:v>
      </x:c>
      <x:c r="C1630" s="179" t="n">
        <x:v>371.57</x:v>
      </x:c>
      <x:c r="D1630" s="179" t="n">
        <x:v>378.88</x:v>
      </x:c>
      <x:c r="E1630" s="179" t="n">
        <x:v>364.78</x:v>
      </x:c>
      <x:c r="F1630" s="179" t="n">
        <x:v>365.46</x:v>
      </x:c>
      <x:c r="G1630" s="179" t="n">
        <x:v>365.46</x:v>
      </x:c>
      <x:c r="H1630" s="180" t="n">
        <x:v>44509850</x:v>
      </x:c>
      <x:c r="I1630" s="177" t="str">
        <x:v>Nasdaq historical API</x:v>
      </x:c>
      <x:c r="J1630" s="177" t="str">
        <x:v>live</x:v>
      </x:c>
      <x:c r="K1630" s="177" t="str">
        <x:v>https://www.nasdaq.com/market-activity/stocks/msft/historical</x:v>
      </x:c>
    </x:row>
    <x:row r="1631">
      <x:c r="A1631" s="177" t="str">
        <x:v>MSFT.US</x:v>
      </x:c>
      <x:c r="B1631" s="178" t="n">
        <x:v>46198</x:v>
      </x:c>
      <x:c r="C1631" s="179" t="n">
        <x:v>362.77</x:v>
      </x:c>
      <x:c r="D1631" s="179" t="n">
        <x:v>364.23</x:v>
      </x:c>
      <x:c r="E1631" s="179" t="n">
        <x:v>349.2</x:v>
      </x:c>
      <x:c r="F1631" s="179" t="n">
        <x:v>352.83</x:v>
      </x:c>
      <x:c r="G1631" s="179" t="n">
        <x:v>352.83</x:v>
      </x:c>
      <x:c r="H1631" s="180" t="n">
        <x:v>66360470</x:v>
      </x:c>
      <x:c r="I1631" s="177" t="str">
        <x:v>Nasdaq historical API</x:v>
      </x:c>
      <x:c r="J1631" s="177" t="str">
        <x:v>live</x:v>
      </x:c>
      <x:c r="K1631" s="177" t="str">
        <x:v>https://www.nasdaq.com/market-activity/stocks/msft/historical</x:v>
      </x:c>
    </x:row>
    <x:row r="1632">
      <x:c r="A1632" s="177" t="str">
        <x:v>MSFT.US</x:v>
      </x:c>
      <x:c r="B1632" s="178" t="n">
        <x:v>46199</x:v>
      </x:c>
      <x:c r="C1632" s="179" t="n">
        <x:v>357.15</x:v>
      </x:c>
      <x:c r="D1632" s="179" t="n">
        <x:v>376.61</x:v>
      </x:c>
      <x:c r="E1632" s="179" t="n">
        <x:v>355.43</x:v>
      </x:c>
      <x:c r="F1632" s="179" t="n">
        <x:v>372.97</x:v>
      </x:c>
      <x:c r="G1632" s="179" t="n">
        <x:v>372.97</x:v>
      </x:c>
      <x:c r="H1632" s="180" t="n">
        <x:v>186201600</x:v>
      </x:c>
      <x:c r="I1632" s="177" t="str">
        <x:v>Nasdaq historical API</x:v>
      </x:c>
      <x:c r="J1632" s="177" t="str">
        <x:v>live</x:v>
      </x:c>
      <x:c r="K1632" s="177" t="str">
        <x:v>https://www.nasdaq.com/market-activity/stocks/msft/historical</x:v>
      </x:c>
    </x:row>
    <x:row r="1633">
      <x:c r="A1633" s="177" t="str">
        <x:v>MSFT.US</x:v>
      </x:c>
      <x:c r="B1633" s="178" t="n">
        <x:v>46202</x:v>
      </x:c>
      <x:c r="C1633" s="179" t="n">
        <x:v>377.5</x:v>
      </x:c>
      <x:c r="D1633" s="179" t="n">
        <x:v>380.5</x:v>
      </x:c>
      <x:c r="E1633" s="179" t="n">
        <x:v>359.9</x:v>
      </x:c>
      <x:c r="F1633" s="179" t="n">
        <x:v>368.57</x:v>
      </x:c>
      <x:c r="G1633" s="179" t="n">
        <x:v>368.57</x:v>
      </x:c>
      <x:c r="H1633" s="180" t="n">
        <x:v>51229890</x:v>
      </x:c>
      <x:c r="I1633" s="177" t="str">
        <x:v>Nasdaq historical API</x:v>
      </x:c>
      <x:c r="J1633" s="177" t="str">
        <x:v>live</x:v>
      </x:c>
      <x:c r="K1633" s="177" t="str">
        <x:v>https://www.nasdaq.com/market-activity/stocks/msft/historical</x:v>
      </x:c>
    </x:row>
    <x:row r="1634">
      <x:c r="A1634" s="177" t="str">
        <x:v>MSFT.US</x:v>
      </x:c>
      <x:c r="B1634" s="178" t="n">
        <x:v>46203</x:v>
      </x:c>
      <x:c r="C1634" s="179" t="n">
        <x:v>371.03</x:v>
      </x:c>
      <x:c r="D1634" s="179" t="n">
        <x:v>374.15</x:v>
      </x:c>
      <x:c r="E1634" s="179" t="n">
        <x:v>367.45</x:v>
      </x:c>
      <x:c r="F1634" s="179" t="n">
        <x:v>373.02</x:v>
      </x:c>
      <x:c r="G1634" s="179" t="n">
        <x:v>373.02</x:v>
      </x:c>
      <x:c r="H1634" s="180" t="n">
        <x:v>44945700</x:v>
      </x:c>
      <x:c r="I1634" s="177" t="str">
        <x:v>Nasdaq historical API</x:v>
      </x:c>
      <x:c r="J1634" s="177" t="str">
        <x:v>live</x:v>
      </x:c>
      <x:c r="K1634" s="177" t="str">
        <x:v>https://www.nasdaq.com/market-activity/stocks/msft/historical</x:v>
      </x:c>
    </x:row>
    <x:row r="1635">
      <x:c r="A1635" s="177" t="str">
        <x:v>MSFT.US</x:v>
      </x:c>
      <x:c r="B1635" s="178" t="n">
        <x:v>46204</x:v>
      </x:c>
      <x:c r="C1635" s="179" t="n">
        <x:v>380.825</x:v>
      </x:c>
      <x:c r="D1635" s="179" t="n">
        <x:v>388.83</x:v>
      </x:c>
      <x:c r="E1635" s="179" t="n">
        <x:v>374.89</x:v>
      </x:c>
      <x:c r="F1635" s="179" t="n">
        <x:v>384.28</x:v>
      </x:c>
      <x:c r="G1635" s="179" t="n">
        <x:v>384.28</x:v>
      </x:c>
      <x:c r="H1635" s="180" t="n">
        <x:v>48065800</x:v>
      </x:c>
      <x:c r="I1635" s="177" t="str">
        <x:v>Nasdaq historical API</x:v>
      </x:c>
      <x:c r="J1635" s="177" t="str">
        <x:v>live</x:v>
      </x:c>
      <x:c r="K1635" s="177" t="str">
        <x:v>https://www.nasdaq.com/market-activity/stocks/msft/historical</x:v>
      </x:c>
    </x:row>
    <x:row r="1636">
      <x:c r="A1636" s="177" t="str">
        <x:v>MSFT.US</x:v>
      </x:c>
      <x:c r="B1636" s="178" t="n">
        <x:v>46205</x:v>
      </x:c>
      <x:c r="C1636" s="179" t="n">
        <x:v>384.48</x:v>
      </x:c>
      <x:c r="D1636" s="179" t="n">
        <x:v>392.2</x:v>
      </x:c>
      <x:c r="E1636" s="179" t="n">
        <x:v>383.7</x:v>
      </x:c>
      <x:c r="F1636" s="179" t="n">
        <x:v>390.49</x:v>
      </x:c>
      <x:c r="G1636" s="179" t="n">
        <x:v>390.49</x:v>
      </x:c>
      <x:c r="H1636" s="180" t="n">
        <x:v>42194410</x:v>
      </x:c>
      <x:c r="I1636" s="177" t="str">
        <x:v>Nasdaq historical API</x:v>
      </x:c>
      <x:c r="J1636" s="177" t="str">
        <x:v>live</x:v>
      </x:c>
      <x:c r="K1636" s="177" t="str">
        <x:v>https://www.nasdaq.com/market-activity/stocks/msft/historical</x:v>
      </x:c>
    </x:row>
    <x:row r="1637">
      <x:c r="A1637" s="177" t="str">
        <x:v>MSFT.US</x:v>
      </x:c>
      <x:c r="B1637" s="178" t="n">
        <x:v>46209</x:v>
      </x:c>
      <x:c r="C1637" s="179" t="n">
        <x:v>387.04</x:v>
      </x:c>
      <x:c r="D1637" s="179" t="n">
        <x:v>389.15</x:v>
      </x:c>
      <x:c r="E1637" s="179" t="n">
        <x:v>381.22</x:v>
      </x:c>
      <x:c r="F1637" s="179" t="n">
        <x:v>386.74</x:v>
      </x:c>
      <x:c r="G1637" s="179" t="n">
        <x:v>386.74</x:v>
      </x:c>
      <x:c r="H1637" s="180" t="n">
        <x:v>34224540</x:v>
      </x:c>
      <x:c r="I1637" s="177" t="str">
        <x:v>Nasdaq historical API</x:v>
      </x:c>
      <x:c r="J1637" s="177" t="str">
        <x:v>live</x:v>
      </x:c>
      <x:c r="K1637" s="177" t="str">
        <x:v>https://www.nasdaq.com/market-activity/stocks/msft/historical</x:v>
      </x:c>
    </x:row>
    <x:row r="1638">
      <x:c r="A1638" s="177" t="str">
        <x:v>MSFT.US</x:v>
      </x:c>
      <x:c r="B1638" s="178" t="n">
        <x:v>46210</x:v>
      </x:c>
      <x:c r="C1638" s="179" t="n">
        <x:v>392.49</x:v>
      </x:c>
      <x:c r="D1638" s="179" t="n">
        <x:v>395.57</x:v>
      </x:c>
      <x:c r="E1638" s="179" t="n">
        <x:v>388.22</x:v>
      </x:c>
      <x:c r="F1638" s="179" t="n">
        <x:v>388.84</x:v>
      </x:c>
      <x:c r="G1638" s="179" t="n">
        <x:v>388.84</x:v>
      </x:c>
      <x:c r="H1638" s="180" t="n">
        <x:v>29297520</x:v>
      </x:c>
      <x:c r="I1638" s="177" t="str">
        <x:v>Nasdaq historical API</x:v>
      </x:c>
      <x:c r="J1638" s="177" t="str">
        <x:v>live</x:v>
      </x:c>
      <x:c r="K1638" s="177" t="str">
        <x:v>https://www.nasdaq.com/market-activity/stocks/msft/historical</x:v>
      </x:c>
    </x:row>
    <x:row r="1639">
      <x:c r="A1639" s="177" t="str">
        <x:v>MSFT.US</x:v>
      </x:c>
      <x:c r="B1639" s="178" t="n">
        <x:v>46211</x:v>
      </x:c>
      <x:c r="C1639" s="179" t="n">
        <x:v>384.03</x:v>
      </x:c>
      <x:c r="D1639" s="179" t="n">
        <x:v>385.31</x:v>
      </x:c>
      <x:c r="E1639" s="179" t="n">
        <x:v>381.33</x:v>
      </x:c>
      <x:c r="F1639" s="179" t="n">
        <x:v>383.34</x:v>
      </x:c>
      <x:c r="G1639" s="179" t="n">
        <x:v>383.34</x:v>
      </x:c>
      <x:c r="H1639" s="180" t="n">
        <x:v>25908260</x:v>
      </x:c>
      <x:c r="I1639" s="177" t="str">
        <x:v>Nasdaq historical API</x:v>
      </x:c>
      <x:c r="J1639" s="177" t="str">
        <x:v>live</x:v>
      </x:c>
      <x:c r="K1639" s="177" t="str">
        <x:v>https://www.nasdaq.com/market-activity/stocks/msft/historical</x:v>
      </x:c>
    </x:row>
    <x:row r="1640">
      <x:c r="A1640" s="177" t="str">
        <x:v>MSFT.US</x:v>
      </x:c>
      <x:c r="B1640" s="178" t="n">
        <x:v>46212</x:v>
      </x:c>
      <x:c r="C1640" s="179" t="n">
        <x:v>374.45</x:v>
      </x:c>
      <x:c r="D1640" s="179" t="n">
        <x:v>384.65</x:v>
      </x:c>
      <x:c r="E1640" s="179" t="n">
        <x:v>373.35</x:v>
      </x:c>
      <x:c r="F1640" s="179" t="n">
        <x:v>384.36</x:v>
      </x:c>
      <x:c r="G1640" s="179" t="n">
        <x:v>384.36</x:v>
      </x:c>
      <x:c r="H1640" s="180" t="n">
        <x:v>31083200</x:v>
      </x:c>
      <x:c r="I1640" s="177" t="str">
        <x:v>Nasdaq historical API</x:v>
      </x:c>
      <x:c r="J1640" s="177" t="str">
        <x:v>live</x:v>
      </x:c>
      <x:c r="K1640" s="177" t="str">
        <x:v>https://www.nasdaq.com/market-activity/stocks/msft/historical</x:v>
      </x:c>
    </x:row>
    <x:row r="1641">
      <x:c r="A1641" s="177" t="str">
        <x:v>MSFT.US</x:v>
      </x:c>
      <x:c r="B1641" s="178" t="n">
        <x:v>46213</x:v>
      </x:c>
      <x:c r="C1641" s="179" t="n">
        <x:v>387.8</x:v>
      </x:c>
      <x:c r="D1641" s="179" t="n">
        <x:v>391.91</x:v>
      </x:c>
      <x:c r="E1641" s="179" t="n">
        <x:v>381.5</x:v>
      </x:c>
      <x:c r="F1641" s="179" t="n">
        <x:v>385.1</x:v>
      </x:c>
      <x:c r="G1641" s="179" t="n">
        <x:v>385.1</x:v>
      </x:c>
      <x:c r="H1641" s="180" t="n">
        <x:v>24644610</x:v>
      </x:c>
      <x:c r="I1641" s="177" t="str">
        <x:v>Nasdaq historical API</x:v>
      </x:c>
      <x:c r="J1641" s="177" t="str">
        <x:v>live</x:v>
      </x:c>
      <x:c r="K1641" s="177" t="str">
        <x:v>https://www.nasdaq.com/market-activity/stocks/msft/historical</x:v>
      </x:c>
    </x:row>
    <x:row r="1642">
      <x:c r="A1642" s="177" t="str">
        <x:v>MSFT.US</x:v>
      </x:c>
      <x:c r="B1642" s="178" t="n">
        <x:v>46216</x:v>
      </x:c>
      <x:c r="C1642" s="179" t="n">
        <x:v>387.745</x:v>
      </x:c>
      <x:c r="D1642" s="179" t="n">
        <x:v>393.65</x:v>
      </x:c>
      <x:c r="E1642" s="179" t="n">
        <x:v>384.15</x:v>
      </x:c>
      <x:c r="F1642" s="179" t="n">
        <x:v>390.99</x:v>
      </x:c>
      <x:c r="G1642" s="179" t="n">
        <x:v>390.99</x:v>
      </x:c>
      <x:c r="H1642" s="180" t="n">
        <x:v>28914880</x:v>
      </x:c>
      <x:c r="I1642" s="177" t="str">
        <x:v>Nasdaq historical API</x:v>
      </x:c>
      <x:c r="J1642" s="177" t="str">
        <x:v>live</x:v>
      </x:c>
      <x:c r="K1642" s="177" t="str">
        <x:v>https://www.nasdaq.com/market-activity/stocks/msft/historical</x:v>
      </x:c>
    </x:row>
    <x:row r="1643">
      <x:c r="A1643" s="177" t="str">
        <x:v>MSFT.US</x:v>
      </x:c>
      <x:c r="B1643" s="178" t="n">
        <x:v>46217</x:v>
      </x:c>
      <x:c r="C1643" s="179" t="n">
        <x:v>382.82</x:v>
      </x:c>
      <x:c r="D1643" s="179" t="n">
        <x:v>388.19</x:v>
      </x:c>
      <x:c r="E1643" s="179" t="n">
        <x:v>378.65</x:v>
      </x:c>
      <x:c r="F1643" s="179" t="n">
        <x:v>384.93</x:v>
      </x:c>
      <x:c r="G1643" s="179" t="n">
        <x:v>384.93</x:v>
      </x:c>
      <x:c r="H1643" s="180" t="n">
        <x:v>27863920</x:v>
      </x:c>
      <x:c r="I1643" s="177" t="str">
        <x:v>Nasdaq historical API</x:v>
      </x:c>
      <x:c r="J1643" s="177" t="str">
        <x:v>live</x:v>
      </x:c>
      <x:c r="K1643" s="177" t="str">
        <x:v>https://www.nasdaq.com/market-activity/stocks/msft/historical</x:v>
      </x:c>
    </x:row>
    <x:row r="1644">
      <x:c r="A1644" s="177" t="str">
        <x:v>MSFT.US</x:v>
      </x:c>
      <x:c r="B1644" s="178" t="n">
        <x:v>46218</x:v>
      </x:c>
      <x:c r="C1644" s="179" t="n">
        <x:v>387.8</x:v>
      </x:c>
      <x:c r="D1644" s="179" t="n">
        <x:v>398.96</x:v>
      </x:c>
      <x:c r="E1644" s="179" t="n">
        <x:v>386.4</x:v>
      </x:c>
      <x:c r="F1644" s="179" t="n">
        <x:v>395.63</x:v>
      </x:c>
      <x:c r="G1644" s="179" t="n">
        <x:v>395.63</x:v>
      </x:c>
      <x:c r="H1644" s="180" t="n">
        <x:v>36253750</x:v>
      </x:c>
      <x:c r="I1644" s="177" t="str">
        <x:v>Nasdaq historical API</x:v>
      </x:c>
      <x:c r="J1644" s="177" t="str">
        <x:v>live</x:v>
      </x:c>
      <x:c r="K1644" s="177" t="str">
        <x:v>https://www.nasdaq.com/market-activity/stocks/msft/historical</x:v>
      </x:c>
    </x:row>
    <x:row r="1645">
      <x:c r="A1645" s="177" t="str">
        <x:v>MSFT.US</x:v>
      </x:c>
      <x:c r="B1645" s="178" t="n">
        <x:v>46219</x:v>
      </x:c>
      <x:c r="C1645" s="179" t="n">
        <x:v>398.31</x:v>
      </x:c>
      <x:c r="D1645" s="179" t="n">
        <x:v>405.99</x:v>
      </x:c>
      <x:c r="E1645" s="179" t="n">
        <x:v>392.0501</x:v>
      </x:c>
      <x:c r="F1645" s="179" t="n">
        <x:v>401.1</x:v>
      </x:c>
      <x:c r="G1645" s="179" t="n">
        <x:v>401.1</x:v>
      </x:c>
      <x:c r="H1645" s="180" t="n">
        <x:v>37047440</x:v>
      </x:c>
      <x:c r="I1645" s="177" t="str">
        <x:v>Nasdaq historical API</x:v>
      </x:c>
      <x:c r="J1645" s="177" t="str">
        <x:v>live</x:v>
      </x:c>
      <x:c r="K1645" s="177" t="str">
        <x:v>https://www.nasdaq.com/market-activity/stocks/msft/historical</x:v>
      </x:c>
    </x:row>
    <x:row r="1646">
      <x:c r="A1646" s="177" t="str">
        <x:v>MSFT.US</x:v>
      </x:c>
      <x:c r="B1646" s="178" t="n">
        <x:v>46220</x:v>
      </x:c>
      <x:c r="C1646" s="179" t="n">
        <x:v>394.855</x:v>
      </x:c>
      <x:c r="D1646" s="179" t="n">
        <x:v>398.39</x:v>
      </x:c>
      <x:c r="E1646" s="179" t="n">
        <x:v>389.39</x:v>
      </x:c>
      <x:c r="F1646" s="179" t="n">
        <x:v>393.82</x:v>
      </x:c>
      <x:c r="G1646" s="179" t="n">
        <x:v>393.82</x:v>
      </x:c>
      <x:c r="H1646" s="180" t="n">
        <x:v>33049840</x:v>
      </x:c>
      <x:c r="I1646" s="177" t="str">
        <x:v>Nasdaq historical API</x:v>
      </x:c>
      <x:c r="J1646" s="177" t="str">
        <x:v>live</x:v>
      </x:c>
      <x:c r="K1646" s="177" t="str">
        <x:v>https://www.nasdaq.com/market-activity/stocks/msft/historical</x:v>
      </x:c>
    </x:row>
    <x:row r="1647">
      <x:c r="A1647" s="177" t="str">
        <x:v>MSFT.US</x:v>
      </x:c>
      <x:c r="B1647" s="178" t="n">
        <x:v>46223</x:v>
      </x:c>
      <x:c r="C1647" s="179" t="n">
        <x:v>391.41</x:v>
      </x:c>
      <x:c r="D1647" s="179" t="n">
        <x:v>403.18</x:v>
      </x:c>
      <x:c r="E1647" s="179" t="n">
        <x:v>389.65</x:v>
      </x:c>
      <x:c r="F1647" s="179" t="n">
        <x:v>402.29</x:v>
      </x:c>
      <x:c r="G1647" s="179" t="n">
        <x:v>402.29</x:v>
      </x:c>
      <x:c r="H1647" s="180" t="n">
        <x:v>27915760</x:v>
      </x:c>
      <x:c r="I1647" s="177" t="str">
        <x:v>Nasdaq historical API</x:v>
      </x:c>
      <x:c r="J1647" s="177" t="str">
        <x:v>live</x:v>
      </x:c>
      <x:c r="K1647" s="177" t="str">
        <x:v>https://www.nasdaq.com/market-activity/stocks/msft/historical</x:v>
      </x:c>
    </x:row>
    <x:row r="1648">
      <x:c r="A1648" s="177" t="str">
        <x:v>MSFT.US</x:v>
      </x:c>
      <x:c r="B1648" s="178" t="n">
        <x:v>46224</x:v>
      </x:c>
      <x:c r="C1648" s="179" t="n">
        <x:v>398.805</x:v>
      </x:c>
      <x:c r="D1648" s="179" t="n">
        <x:v>401.47</x:v>
      </x:c>
      <x:c r="E1648" s="179" t="n">
        <x:v>396.32</x:v>
      </x:c>
      <x:c r="F1648" s="179" t="n">
        <x:v>397.75</x:v>
      </x:c>
      <x:c r="G1648" s="179" t="n">
        <x:v>397.75</x:v>
      </x:c>
      <x:c r="H1648" s="180" t="n">
        <x:v>24126630</x:v>
      </x:c>
      <x:c r="I1648" s="177" t="str">
        <x:v>Nasdaq historical API</x:v>
      </x:c>
      <x:c r="J1648" s="177" t="str">
        <x:v>live</x:v>
      </x:c>
      <x:c r="K1648" s="177" t="str">
        <x:v>https://www.nasdaq.com/market-activity/stocks/msft/historical</x:v>
      </x:c>
    </x:row>
    <x:row r="1649">
      <x:c r="A1649" s="177" t="str">
        <x:v>MSFT.US</x:v>
      </x:c>
      <x:c r="B1649" s="178" t="n">
        <x:v>46225</x:v>
      </x:c>
      <x:c r="C1649" s="179" t="n">
        <x:v>399.58</x:v>
      </x:c>
      <x:c r="D1649" s="179" t="n">
        <x:v>401</x:v>
      </x:c>
      <x:c r="E1649" s="179" t="n">
        <x:v>386.96</x:v>
      </x:c>
      <x:c r="F1649" s="179" t="n">
        <x:v>390.34</x:v>
      </x:c>
      <x:c r="G1649" s="179" t="n">
        <x:v>390.34</x:v>
      </x:c>
      <x:c r="H1649" s="180" t="n">
        <x:v>28142510</x:v>
      </x:c>
      <x:c r="I1649" s="177" t="str">
        <x:v>Nasdaq historical API</x:v>
      </x:c>
      <x:c r="J1649" s="177" t="str">
        <x:v>live</x:v>
      </x:c>
      <x:c r="K1649" s="177" t="str">
        <x:v>https://www.nasdaq.com/market-activity/stocks/msft/historical</x:v>
      </x:c>
    </x:row>
    <x:row r="1650">
      <x:c r="A1650" s="177" t="str">
        <x:v>MSFT.US</x:v>
      </x:c>
      <x:c r="B1650" s="178" t="n">
        <x:v>46226</x:v>
      </x:c>
      <x:c r="C1650" s="179" t="n">
        <x:v>389.965</x:v>
      </x:c>
      <x:c r="D1650" s="179" t="n">
        <x:v>391.78</x:v>
      </x:c>
      <x:c r="E1650" s="179" t="n">
        <x:v>377.39</x:v>
      </x:c>
      <x:c r="F1650" s="179" t="n">
        <x:v>381.58</x:v>
      </x:c>
      <x:c r="G1650" s="179" t="n">
        <x:v>381.58</x:v>
      </x:c>
      <x:c r="H1650" s="180" t="n">
        <x:v>30351750</x:v>
      </x:c>
      <x:c r="I1650" s="177" t="str">
        <x:v>Nasdaq historical API</x:v>
      </x:c>
      <x:c r="J1650" s="177" t="str">
        <x:v>live</x:v>
      </x:c>
      <x:c r="K1650" s="177" t="str">
        <x:v>https://www.nasdaq.com/market-activity/stocks/msft/historical</x:v>
      </x:c>
    </x:row>
    <x:row r="1651">
      <x:c r="A1651" s="177" t="str">
        <x:v>MSFT.US</x:v>
      </x:c>
      <x:c r="B1651" s="178" t="n">
        <x:v>46227</x:v>
      </x:c>
      <x:c r="C1651" s="179" t="n">
        <x:v>387.05</x:v>
      </x:c>
      <x:c r="D1651" s="179" t="n">
        <x:v>389.03</x:v>
      </x:c>
      <x:c r="E1651" s="179" t="n">
        <x:v>380.65</x:v>
      </x:c>
      <x:c r="F1651" s="179" t="n">
        <x:v>381.7</x:v>
      </x:c>
      <x:c r="G1651" s="179" t="n">
        <x:v>381.7</x:v>
      </x:c>
      <x:c r="H1651" s="180" t="n">
        <x:v>27659390</x:v>
      </x:c>
      <x:c r="I1651" s="177" t="str">
        <x:v>Nasdaq historical API</x:v>
      </x:c>
      <x:c r="J1651" s="177" t="str">
        <x:v>live</x:v>
      </x:c>
      <x:c r="K1651" s="177" t="str">
        <x:v>https://www.nasdaq.com/market-activity/stocks/msft/historical</x:v>
      </x:c>
    </x:row>
    <x:row r="1652">
      <x:c r="A1652" s="177" t="str">
        <x:v>MSFT.US</x:v>
      </x:c>
      <x:c r="B1652" s="178" t="n">
        <x:v>46230</x:v>
      </x:c>
      <x:c r="C1652" s="179" t="n">
        <x:v>390.08</x:v>
      </x:c>
      <x:c r="D1652" s="179" t="n">
        <x:v>394.2</x:v>
      </x:c>
      <x:c r="E1652" s="179" t="n">
        <x:v>387.99</x:v>
      </x:c>
      <x:c r="F1652" s="179" t="n">
        <x:v>389.1</x:v>
      </x:c>
      <x:c r="G1652" s="179" t="n">
        <x:v>389.1</x:v>
      </x:c>
      <x:c r="H1652" s="180" t="n">
        <x:v>27856160</x:v>
      </x:c>
      <x:c r="I1652" s="177" t="str">
        <x:v>Nasdaq historical API</x:v>
      </x:c>
      <x:c r="J1652" s="177" t="str">
        <x:v>live</x:v>
      </x:c>
      <x:c r="K1652" s="177" t="str">
        <x:v>https://www.nasdaq.com/market-activity/stocks/msft/historical</x:v>
      </x:c>
    </x:row>
    <x:row r="1653">
      <x:c r="A1653" s="177" t="str">
        <x:v>MSFT.US</x:v>
      </x:c>
      <x:c r="B1653" s="178" t="n">
        <x:v>46231</x:v>
      </x:c>
      <x:c r="C1653" s="179" t="n">
        <x:v>393.16</x:v>
      </x:c>
      <x:c r="D1653" s="179" t="n">
        <x:v>400.32</x:v>
      </x:c>
      <x:c r="E1653" s="179" t="n">
        <x:v>391.3</x:v>
      </x:c>
      <x:c r="F1653" s="179" t="n">
        <x:v>393.35</x:v>
      </x:c>
      <x:c r="G1653" s="179" t="n">
        <x:v>393.35</x:v>
      </x:c>
      <x:c r="H1653" s="180" t="n">
        <x:v>32367550</x:v>
      </x:c>
      <x:c r="I1653" s="177" t="str">
        <x:v>Nasdaq historical API</x:v>
      </x:c>
      <x:c r="J1653" s="177" t="str">
        <x:v>live</x:v>
      </x:c>
      <x:c r="K1653" s="177" t="str">
        <x:v>https://www.nasdaq.com/market-activity/stocks/msft/historical</x:v>
      </x:c>
    </x:row>
    <x:row r="1654">
      <x:c r="A1654" s="177" t="str">
        <x:v>MSFT.US</x:v>
      </x:c>
      <x:c r="B1654" s="178" t="n">
        <x:v>46232</x:v>
      </x:c>
      <x:c r="C1654" s="179" t="n">
        <x:v>393.4</x:v>
      </x:c>
      <x:c r="D1654" s="179" t="n">
        <x:v>401.25</x:v>
      </x:c>
      <x:c r="E1654" s="179" t="n">
        <x:v>388.74</x:v>
      </x:c>
      <x:c r="F1654" s="179" t="n">
        <x:v>390.54</x:v>
      </x:c>
      <x:c r="G1654" s="179" t="n">
        <x:v>390.54</x:v>
      </x:c>
      <x:c r="H1654" s="180" t="n">
        <x:v>47209030</x:v>
      </x:c>
      <x:c r="I1654" s="177" t="str">
        <x:v>Nasdaq historical API</x:v>
      </x:c>
      <x:c r="J1654" s="177" t="str">
        <x:v>live</x:v>
      </x:c>
      <x:c r="K1654" s="177" t="str">
        <x:v>https://www.nasdaq.com/market-activity/stocks/msft/historical</x:v>
      </x:c>
    </x:row>
    <x:row r="1655">
      <x:c r="A1655" s="177" t="str">
        <x:v>MSFT.US</x:v>
      </x:c>
      <x:c r="B1655" s="178" t="n">
        <x:v>46233</x:v>
      </x:c>
      <x:c r="C1655" s="179" t="n">
        <x:v>437.9</x:v>
      </x:c>
      <x:c r="D1655" s="179" t="n">
        <x:v>458.69</x:v>
      </x:c>
      <x:c r="E1655" s="179" t="n">
        <x:v>432.44</x:v>
      </x:c>
      <x:c r="F1655" s="179" t="n">
        <x:v>451.1</x:v>
      </x:c>
      <x:c r="G1655" s="179" t="n">
        <x:v>451.1</x:v>
      </x:c>
      <x:c r="H1655" s="180" t="n">
        <x:v>110160700</x:v>
      </x:c>
      <x:c r="I1655" s="177" t="str">
        <x:v>Nasdaq historical API</x:v>
      </x:c>
      <x:c r="J1655" s="177" t="str">
        <x:v>live</x:v>
      </x:c>
      <x:c r="K1655" s="177" t="str">
        <x:v>https://www.nasdaq.com/market-activity/stocks/msft/historical</x:v>
      </x:c>
    </x:row>
    <x:row r="1656">
      <x:c r="A1656" s="177" t="str">
        <x:v>MSFT.US</x:v>
      </x:c>
      <x:c r="B1656" s="178" t="n">
        <x:v>46234</x:v>
      </x:c>
      <x:c r="C1656" s="179" t="n">
        <x:v>450</x:v>
      </x:c>
      <x:c r="D1656" s="179" t="n">
        <x:v>466.84</x:v>
      </x:c>
      <x:c r="E1656" s="179" t="n">
        <x:v>449.33</x:v>
      </x:c>
      <x:c r="F1656" s="179" t="n">
        <x:v>464.72</x:v>
      </x:c>
      <x:c r="G1656" s="179" t="n">
        <x:v>464.72</x:v>
      </x:c>
      <x:c r="H1656" s="180" t="n">
        <x:v>60845970</x:v>
      </x:c>
      <x:c r="I1656" s="177" t="str">
        <x:v>Nasdaq historical API</x:v>
      </x:c>
      <x:c r="J1656" s="177" t="str">
        <x:v>live</x:v>
      </x:c>
      <x:c r="K1656" s="177" t="str">
        <x:v>https://www.nasdaq.com/market-activity/stocks/msft/historical</x:v>
      </x:c>
    </x:row>
    <x:row r="1657">
      <x:c r="A1657" s="177" t="str">
        <x:v>MSFT.US</x:v>
      </x:c>
      <x:c r="B1657" s="178" t="n">
        <x:v>46237</x:v>
      </x:c>
      <x:c r="C1657" s="179" t="n">
        <x:v>476.125</x:v>
      </x:c>
      <x:c r="D1657" s="179" t="n">
        <x:v>491.65</x:v>
      </x:c>
      <x:c r="E1657" s="179" t="n">
        <x:v>475</x:v>
      </x:c>
      <x:c r="F1657" s="179" t="n">
        <x:v>487.65</x:v>
      </x:c>
      <x:c r="G1657" s="179" t="n">
        <x:v>487.65</x:v>
      </x:c>
      <x:c r="H1657" s="180" t="n">
        <x:v>66762070</x:v>
      </x:c>
      <x:c r="I1657" s="177" t="str">
        <x:v>Nasdaq historical API</x:v>
      </x:c>
      <x:c r="J1657" s="177" t="str">
        <x:v>live</x:v>
      </x:c>
      <x:c r="K1657" s="177" t="str">
        <x:v>https://www.nasdaq.com/market-activity/stocks/msft/historical</x:v>
      </x:c>
    </x:row>
    <x:row r="1658">
      <x:c r="A1658" s="177" t="str">
        <x:v>MSFT.US</x:v>
      </x:c>
      <x:c r="B1658" s="178" t="n">
        <x:v>46238</x:v>
      </x:c>
      <x:c r="C1658" s="179" t="n">
        <x:v>480.9</x:v>
      </x:c>
      <x:c r="D1658" s="179" t="n">
        <x:v>499.4399</x:v>
      </x:c>
      <x:c r="E1658" s="179" t="n">
        <x:v>479.17</x:v>
      </x:c>
      <x:c r="F1658" s="179" t="n">
        <x:v>492.81</x:v>
      </x:c>
      <x:c r="G1658" s="179" t="n">
        <x:v>492.81</x:v>
      </x:c>
      <x:c r="H1658" s="180" t="n">
        <x:v>50455450</x:v>
      </x:c>
      <x:c r="I1658" s="177" t="str">
        <x:v>Nasdaq historical API</x:v>
      </x:c>
      <x:c r="J1658" s="177" t="str">
        <x:v>live</x:v>
      </x:c>
      <x:c r="K1658" s="177" t="str">
        <x:v>https://www.nasdaq.com/market-activity/stocks/msft/historical</x:v>
      </x:c>
    </x:row>
    <x:row r="1659">
      <x:c r="A1659" s="177" t="str">
        <x:v>MSFT.US</x:v>
      </x:c>
      <x:c r="B1659" s="178" t="n">
        <x:v>46239</x:v>
      </x:c>
      <x:c r="C1659" s="179" t="n">
        <x:v>496.355</x:v>
      </x:c>
      <x:c r="D1659" s="179" t="n">
        <x:v>498.24</x:v>
      </x:c>
      <x:c r="E1659" s="179" t="n">
        <x:v>485.68</x:v>
      </x:c>
      <x:c r="F1659" s="179" t="n">
        <x:v>487.46</x:v>
      </x:c>
      <x:c r="G1659" s="179" t="n">
        <x:v>487.46</x:v>
      </x:c>
      <x:c r="H1659" s="180" t="n">
        <x:v>33388870</x:v>
      </x:c>
      <x:c r="I1659" s="177" t="str">
        <x:v>Nasdaq historical API</x:v>
      </x:c>
      <x:c r="J1659" s="177" t="str">
        <x:v>live</x:v>
      </x:c>
      <x:c r="K1659" s="177" t="str">
        <x:v>https://www.nasdaq.com/market-activity/stocks/msft/historical</x:v>
      </x:c>
    </x:row>
    <x:row r="1660">
      <x:c r="A1660" s="177" t="str">
        <x:v>MSFT.US</x:v>
      </x:c>
      <x:c r="B1660" s="178" t="n">
        <x:v>46240</x:v>
      </x:c>
      <x:c r="C1660" s="179" t="n">
        <x:v>488.55</x:v>
      </x:c>
      <x:c r="D1660" s="179" t="n">
        <x:v>501.555</x:v>
      </x:c>
      <x:c r="E1660" s="179" t="n">
        <x:v>488.52</x:v>
      </x:c>
      <x:c r="F1660" s="179" t="n">
        <x:v>499.86</x:v>
      </x:c>
      <x:c r="G1660" s="179" t="n">
        <x:v>499.86</x:v>
      </x:c>
      <x:c r="H1660" s="180" t="n">
        <x:v>36441540</x:v>
      </x:c>
      <x:c r="I1660" s="177" t="str">
        <x:v>Nasdaq historical API</x:v>
      </x:c>
      <x:c r="J1660" s="177" t="str">
        <x:v>live</x:v>
      </x:c>
      <x:c r="K1660" s="177" t="str">
        <x:v>https://www.nasdaq.com/market-activity/stocks/msft/historical</x:v>
      </x:c>
    </x:row>
    <x:row r="1661">
      <x:c r="A1661" s="177" t="str">
        <x:v>MSFT.US</x:v>
      </x:c>
      <x:c r="B1661" s="178" t="n">
        <x:v>46241</x:v>
      </x:c>
      <x:c r="C1661" s="179" t="n">
        <x:v>499.21</x:v>
      </x:c>
      <x:c r="D1661" s="179" t="n">
        <x:v>505.18</x:v>
      </x:c>
      <x:c r="E1661" s="179" t="n">
        <x:v>498.73</x:v>
      </x:c>
      <x:c r="F1661" s="179" t="n">
        <x:v>499.99</x:v>
      </x:c>
      <x:c r="G1661" s="179" t="n">
        <x:v>499.99</x:v>
      </x:c>
      <x:c r="H1661" s="180" t="n">
        <x:v>28846240</x:v>
      </x:c>
      <x:c r="I1661" s="177" t="str">
        <x:v>Nasdaq historical API</x:v>
      </x:c>
      <x:c r="J1661" s="177" t="str">
        <x:v>live</x:v>
      </x:c>
      <x:c r="K1661" s="177" t="str">
        <x:v>https://www.nasdaq.com/market-activity/stocks/msft/historical</x:v>
      </x:c>
    </x:row>
    <x:row r="1662">
      <x:c r="A1662" s="177" t="str">
        <x:v>MSFT.US</x:v>
      </x:c>
      <x:c r="B1662" s="178" t="n">
        <x:v>46244</x:v>
      </x:c>
      <x:c r="C1662" s="179" t="n">
        <x:v>503.44</x:v>
      </x:c>
      <x:c r="D1662" s="179" t="n">
        <x:v>513.73</x:v>
      </x:c>
      <x:c r="E1662" s="179" t="n">
        <x:v>502.27</x:v>
      </x:c>
      <x:c r="F1662" s="179" t="n">
        <x:v>506.06</x:v>
      </x:c>
      <x:c r="G1662" s="179" t="n">
        <x:v>506.06</x:v>
      </x:c>
      <x:c r="H1662" s="180" t="n">
        <x:v>31206140</x:v>
      </x:c>
      <x:c r="I1662" s="177" t="str">
        <x:v>Nasdaq historical API</x:v>
      </x:c>
      <x:c r="J1662" s="177" t="str">
        <x:v>live</x:v>
      </x:c>
      <x:c r="K1662" s="177" t="str">
        <x:v>https://www.nasdaq.com/market-activity/stocks/msft/historical</x:v>
      </x:c>
    </x:row>
    <x:row r="1663">
      <x:c r="A1663" s="177" t="str">
        <x:v>MSFT.US</x:v>
      </x:c>
      <x:c r="B1663" s="178" t="n">
        <x:v>46245</x:v>
      </x:c>
      <x:c r="C1663" s="179" t="n">
        <x:v>504.33</x:v>
      </x:c>
      <x:c r="D1663" s="179" t="n">
        <x:v>505.33</x:v>
      </x:c>
      <x:c r="E1663" s="179" t="n">
        <x:v>499.55</x:v>
      </x:c>
      <x:c r="F1663" s="179" t="n">
        <x:v>503.81</x:v>
      </x:c>
      <x:c r="G1663" s="179" t="n">
        <x:v>503.81</x:v>
      </x:c>
      <x:c r="H1663" s="180" t="n">
        <x:v>23049790</x:v>
      </x:c>
      <x:c r="I1663" s="177" t="str">
        <x:v>Nasdaq historical API</x:v>
      </x:c>
      <x:c r="J1663" s="177" t="str">
        <x:v>live</x:v>
      </x:c>
      <x:c r="K1663" s="177" t="str">
        <x:v>https://www.nasdaq.com/market-activity/stocks/msft/historical</x:v>
      </x:c>
    </x:row>
    <x:row r="1664">
      <x:c r="A1664" s="177" t="str">
        <x:v>MSFT.US</x:v>
      </x:c>
      <x:c r="B1664" s="178" t="n">
        <x:v>46246</x:v>
      </x:c>
      <x:c r="C1664" s="179" t="n">
        <x:v>499.99</x:v>
      </x:c>
      <x:c r="D1664" s="179" t="n">
        <x:v>501.5</x:v>
      </x:c>
      <x:c r="E1664" s="179" t="n">
        <x:v>491.52</x:v>
      </x:c>
      <x:c r="F1664" s="179" t="n">
        <x:v>492.43</x:v>
      </x:c>
      <x:c r="G1664" s="179" t="n">
        <x:v>492.43</x:v>
      </x:c>
      <x:c r="H1664" s="180" t="n">
        <x:v>29001480</x:v>
      </x:c>
      <x:c r="I1664" s="177" t="str">
        <x:v>Nasdaq historical API</x:v>
      </x:c>
      <x:c r="J1664" s="177" t="str">
        <x:v>live</x:v>
      </x:c>
      <x:c r="K1664" s="177" t="str">
        <x:v>https://www.nasdaq.com/market-activity/stocks/msft/historical</x:v>
      </x:c>
    </x:row>
    <x:row r="1665">
      <x:c r="A1665" s="177" t="str">
        <x:v>MSFT.US</x:v>
      </x:c>
      <x:c r="B1665" s="178" t="n">
        <x:v>46247</x:v>
      </x:c>
      <x:c r="C1665" s="179" t="n">
        <x:v>493.265</x:v>
      </x:c>
      <x:c r="D1665" s="179" t="n">
        <x:v>501.34</x:v>
      </x:c>
      <x:c r="E1665" s="179" t="n">
        <x:v>493.01</x:v>
      </x:c>
      <x:c r="F1665" s="179" t="n">
        <x:v>496.88</x:v>
      </x:c>
      <x:c r="G1665" s="179" t="n">
        <x:v>496.88</x:v>
      </x:c>
      <x:c r="H1665" s="180" t="n">
        <x:v>23038980</x:v>
      </x:c>
      <x:c r="I1665" s="177" t="str">
        <x:v>Nasdaq historical API</x:v>
      </x:c>
      <x:c r="J1665" s="177" t="str">
        <x:v>live</x:v>
      </x:c>
      <x:c r="K1665" s="177" t="str">
        <x:v>https://www.nasdaq.com/market-activity/stocks/msft/historical</x:v>
      </x:c>
    </x:row>
    <x:row r="1666">
      <x:c r="A1666" s="177" t="str">
        <x:v>MSFT.US</x:v>
      </x:c>
      <x:c r="B1666" s="178" t="n">
        <x:v>46248</x:v>
      </x:c>
      <x:c r="C1666" s="179" t="n">
        <x:v>496.355</x:v>
      </x:c>
      <x:c r="D1666" s="179" t="n">
        <x:v>500.01</x:v>
      </x:c>
      <x:c r="E1666" s="179" t="n">
        <x:v>493.92</x:v>
      </x:c>
      <x:c r="F1666" s="179" t="n">
        <x:v>495.4</x:v>
      </x:c>
      <x:c r="G1666" s="179" t="n">
        <x:v>495.4</x:v>
      </x:c>
      <x:c r="H1666" s="180" t="n">
        <x:v>16217650</x:v>
      </x:c>
      <x:c r="I1666" s="177" t="str">
        <x:v>Nasdaq historical API</x:v>
      </x:c>
      <x:c r="J1666" s="177" t="str">
        <x:v>live</x:v>
      </x:c>
      <x:c r="K1666" s="177" t="str">
        <x:v>https://www.nasdaq.com/market-activity/stocks/msft/historical</x:v>
      </x:c>
    </x:row>
    <x:row r="1667">
      <x:c r="A1667" s="177" t="str">
        <x:v>MSFT.US</x:v>
      </x:c>
      <x:c r="B1667" s="178" t="n">
        <x:v>46251</x:v>
      </x:c>
      <x:c r="C1667" s="179" t="n">
        <x:v>490.14</x:v>
      </x:c>
      <x:c r="D1667" s="179" t="n">
        <x:v>492.66</x:v>
      </x:c>
      <x:c r="E1667" s="179" t="n">
        <x:v>478.41</x:v>
      </x:c>
      <x:c r="F1667" s="179" t="n">
        <x:v>480.35</x:v>
      </x:c>
      <x:c r="G1667" s="179" t="n">
        <x:v>480.35</x:v>
      </x:c>
      <x:c r="H1667" s="180" t="n">
        <x:v>29635850</x:v>
      </x:c>
      <x:c r="I1667" s="177" t="str">
        <x:v>Nasdaq historical API</x:v>
      </x:c>
      <x:c r="J1667" s="177" t="str">
        <x:v>live</x:v>
      </x:c>
      <x:c r="K1667" s="177" t="str">
        <x:v>https://www.nasdaq.com/market-activity/stocks/msft/historical</x:v>
      </x:c>
    </x:row>
    <x:row r="1668">
      <x:c r="A1668" s="177" t="str">
        <x:v>MSFT.US</x:v>
      </x:c>
      <x:c r="B1668" s="178" t="n">
        <x:v>46252</x:v>
      </x:c>
      <x:c r="C1668" s="179" t="n">
        <x:v>481.54</x:v>
      </x:c>
      <x:c r="D1668" s="179" t="n">
        <x:v>484.27</x:v>
      </x:c>
      <x:c r="E1668" s="179" t="n">
        <x:v>477.1505</x:v>
      </x:c>
      <x:c r="F1668" s="179" t="n">
        <x:v>481.63</x:v>
      </x:c>
      <x:c r="G1668" s="179" t="n">
        <x:v>481.63</x:v>
      </x:c>
      <x:c r="H1668" s="180" t="n">
        <x:v>24087590</x:v>
      </x:c>
      <x:c r="I1668" s="177" t="str">
        <x:v>Nasdaq historical API</x:v>
      </x:c>
      <x:c r="J1668" s="177" t="str">
        <x:v>live</x:v>
      </x:c>
      <x:c r="K1668" s="177" t="str">
        <x:v>https://www.nasdaq.com/market-activity/stocks/msft/historical</x:v>
      </x:c>
    </x:row>
    <x:row r="1669">
      <x:c r="A1669" s="177" t="str">
        <x:v>MSFT.US</x:v>
      </x:c>
      <x:c r="B1669" s="178" t="n">
        <x:v>46253</x:v>
      </x:c>
      <x:c r="C1669" s="179" t="n">
        <x:v>480.065</x:v>
      </x:c>
      <x:c r="D1669" s="179" t="n">
        <x:v>489.3</x:v>
      </x:c>
      <x:c r="E1669" s="179" t="n">
        <x:v>479.36</x:v>
      </x:c>
      <x:c r="F1669" s="179" t="n">
        <x:v>484.31</x:v>
      </x:c>
      <x:c r="G1669" s="179" t="n">
        <x:v>484.31</x:v>
      </x:c>
      <x:c r="H1669" s="180" t="n">
        <x:v>19961870</x:v>
      </x:c>
      <x:c r="I1669" s="177" t="str">
        <x:v>Nasdaq historical API</x:v>
      </x:c>
      <x:c r="J1669" s="177" t="str">
        <x:v>live</x:v>
      </x:c>
      <x:c r="K1669" s="177" t="str">
        <x:v>https://www.nasdaq.com/market-activity/stocks/msft/historical</x:v>
      </x:c>
    </x:row>
    <x:row r="1670">
      <x:c r="A1670" s="177" t="str">
        <x:v>MSFT.US</x:v>
      </x:c>
      <x:c r="B1670" s="178" t="n">
        <x:v>46254</x:v>
      </x:c>
      <x:c r="C1670" s="179" t="n">
        <x:v>483.3</x:v>
      </x:c>
      <x:c r="D1670" s="179" t="n">
        <x:v>484.16</x:v>
      </x:c>
      <x:c r="E1670" s="179" t="n">
        <x:v>479.5</x:v>
      </x:c>
      <x:c r="F1670" s="179" t="n">
        <x:v>481.15</x:v>
      </x:c>
      <x:c r="G1670" s="179" t="n">
        <x:v>481.15</x:v>
      </x:c>
      <x:c r="H1670" s="180" t="n">
        <x:v>20020820</x:v>
      </x:c>
      <x:c r="I1670" s="177" t="str">
        <x:v>Nasdaq historical API</x:v>
      </x:c>
      <x:c r="J1670" s="177" t="str">
        <x:v>live</x:v>
      </x:c>
      <x:c r="K1670" s="177" t="str">
        <x:v>https://www.nasdaq.com/market-activity/stocks/msft/historical</x:v>
      </x:c>
    </x:row>
    <x:row r="1671">
      <x:c r="A1671" s="177" t="str">
        <x:v>MSFT.US</x:v>
      </x:c>
      <x:c r="B1671" s="178" t="n">
        <x:v>46255</x:v>
      </x:c>
      <x:c r="C1671" s="179" t="n">
        <x:v>479.88</x:v>
      </x:c>
      <x:c r="D1671" s="179" t="n">
        <x:v>486.36</x:v>
      </x:c>
      <x:c r="E1671" s="179" t="n">
        <x:v>478.53</x:v>
      </x:c>
      <x:c r="F1671" s="179" t="n">
        <x:v>483.24</x:v>
      </x:c>
      <x:c r="G1671" s="179" t="n">
        <x:v>483.24</x:v>
      </x:c>
      <x:c r="H1671" s="180" t="n">
        <x:v>22510770</x:v>
      </x:c>
      <x:c r="I1671" s="177" t="str">
        <x:v>Nasdaq historical API</x:v>
      </x:c>
      <x:c r="J1671" s="177" t="str">
        <x:v>live</x:v>
      </x:c>
      <x:c r="K1671" s="177" t="str">
        <x:v>https://www.nasdaq.com/market-activity/stocks/msft/historical</x:v>
      </x:c>
    </x:row>
    <x:row r="1672">
      <x:c r="A1672" s="177" t="str">
        <x:v>MSFT.US</x:v>
      </x:c>
      <x:c r="B1672" s="178" t="n">
        <x:v>46258</x:v>
      </x:c>
      <x:c r="C1672" s="179" t="n">
        <x:v>483.205</x:v>
      </x:c>
      <x:c r="D1672" s="179" t="n">
        <x:v>490.605</x:v>
      </x:c>
      <x:c r="E1672" s="179" t="n">
        <x:v>481.86</x:v>
      </x:c>
      <x:c r="F1672" s="179" t="n">
        <x:v>487.31</x:v>
      </x:c>
      <x:c r="G1672" s="179" t="n">
        <x:v>487.31</x:v>
      </x:c>
      <x:c r="H1672" s="180" t="n">
        <x:v>17230750</x:v>
      </x:c>
      <x:c r="I1672" s="177" t="str">
        <x:v>Nasdaq historical API</x:v>
      </x:c>
      <x:c r="J1672" s="177" t="str">
        <x:v>live</x:v>
      </x:c>
      <x:c r="K1672" s="177" t="str">
        <x:v>https://www.nasdaq.com/market-activity/stocks/msft/historical</x:v>
      </x:c>
    </x:row>
    <x:row r="1673">
      <x:c r="A1673" s="177" t="str">
        <x:v>MSFT.US</x:v>
      </x:c>
      <x:c r="B1673" s="178" t="n">
        <x:v>46259</x:v>
      </x:c>
      <x:c r="C1673" s="179" t="n">
        <x:v>485.44</x:v>
      </x:c>
      <x:c r="D1673" s="179" t="n">
        <x:v>492.435</x:v>
      </x:c>
      <x:c r="E1673" s="179" t="n">
        <x:v>484.3</x:v>
      </x:c>
      <x:c r="F1673" s="179" t="n">
        <x:v>491.71</x:v>
      </x:c>
      <x:c r="G1673" s="179" t="n">
        <x:v>491.71</x:v>
      </x:c>
      <x:c r="H1673" s="180" t="n">
        <x:v>19518990</x:v>
      </x:c>
      <x:c r="I1673" s="177" t="str">
        <x:v>Nasdaq historical API</x:v>
      </x:c>
      <x:c r="J1673" s="177" t="str">
        <x:v>live</x:v>
      </x:c>
      <x:c r="K1673" s="177" t="str">
        <x:v>https://www.nasdaq.com/market-activity/stocks/msft/historical</x:v>
      </x:c>
    </x:row>
    <x:row r="1674">
      <x:c r="A1674" s="177" t="str">
        <x:v>MSFT.US</x:v>
      </x:c>
      <x:c r="B1674" s="178" t="n">
        <x:v>46260</x:v>
      </x:c>
      <x:c r="C1674" s="179" t="n">
        <x:v>487.85</x:v>
      </x:c>
      <x:c r="D1674" s="179" t="n">
        <x:v>497.4</x:v>
      </x:c>
      <x:c r="E1674" s="179" t="n">
        <x:v>487.31</x:v>
      </x:c>
      <x:c r="F1674" s="179" t="n">
        <x:v>496.37</x:v>
      </x:c>
      <x:c r="G1674" s="179" t="n">
        <x:v>496.37</x:v>
      </x:c>
      <x:c r="H1674" s="180" t="n">
        <x:v>20758850</x:v>
      </x:c>
      <x:c r="I1674" s="177" t="str">
        <x:v>Nasdaq historical API</x:v>
      </x:c>
      <x:c r="J1674" s="177" t="str">
        <x:v>live</x:v>
      </x:c>
      <x:c r="K1674" s="177" t="str">
        <x:v>https://www.nasdaq.com/market-activity/stocks/msft/historical</x:v>
      </x:c>
    </x:row>
    <x:row r="1675">
      <x:c r="A1675" s="177" t="str">
        <x:v>SPY.US</x:v>
      </x:c>
      <x:c r="B1675" s="178" t="n">
        <x:v>46188</x:v>
      </x:c>
      <x:c r="C1675" s="179" t="n">
        <x:v>751.85</x:v>
      </x:c>
      <x:c r="D1675" s="179" t="n">
        <x:v>756.68</x:v>
      </x:c>
      <x:c r="E1675" s="179" t="n">
        <x:v>751.76</x:v>
      </x:c>
      <x:c r="F1675" s="179" t="n">
        <x:v>754.83</x:v>
      </x:c>
      <x:c r="G1675" s="179" t="n">
        <x:v>754.83</x:v>
      </x:c>
      <x:c r="H1675" s="180" t="n">
        <x:v>60176430</x:v>
      </x:c>
      <x:c r="I1675" s="177" t="str">
        <x:v>Nasdaq historical API</x:v>
      </x:c>
      <x:c r="J1675" s="177" t="str">
        <x:v>live</x:v>
      </x:c>
      <x:c r="K1675" s="177" t="str">
        <x:v>https://www.nasdaq.com/market-activity/etf/spy/historical</x:v>
      </x:c>
    </x:row>
    <x:row r="1676">
      <x:c r="A1676" s="177" t="str">
        <x:v>SPY.US</x:v>
      </x:c>
      <x:c r="B1676" s="178" t="n">
        <x:v>46189</x:v>
      </x:c>
      <x:c r="C1676" s="179" t="n">
        <x:v>754.55</x:v>
      </x:c>
      <x:c r="D1676" s="179" t="n">
        <x:v>755.44</x:v>
      </x:c>
      <x:c r="E1676" s="179" t="n">
        <x:v>749.88</x:v>
      </x:c>
      <x:c r="F1676" s="179" t="n">
        <x:v>750.33</x:v>
      </x:c>
      <x:c r="G1676" s="179" t="n">
        <x:v>750.33</x:v>
      </x:c>
      <x:c r="H1676" s="180" t="n">
        <x:v>67093140</x:v>
      </x:c>
      <x:c r="I1676" s="177" t="str">
        <x:v>Nasdaq historical API</x:v>
      </x:c>
      <x:c r="J1676" s="177" t="str">
        <x:v>live</x:v>
      </x:c>
      <x:c r="K1676" s="177" t="str">
        <x:v>https://www.nasdaq.com/market-activity/etf/spy/historical</x:v>
      </x:c>
    </x:row>
    <x:row r="1677">
      <x:c r="A1677" s="177" t="str">
        <x:v>SPY.US</x:v>
      </x:c>
      <x:c r="B1677" s="178" t="n">
        <x:v>46190</x:v>
      </x:c>
      <x:c r="C1677" s="179" t="n">
        <x:v>751.29</x:v>
      </x:c>
      <x:c r="D1677" s="179" t="n">
        <x:v>752.15</x:v>
      </x:c>
      <x:c r="E1677" s="179" t="n">
        <x:v>739.22</x:v>
      </x:c>
      <x:c r="F1677" s="179" t="n">
        <x:v>740.96</x:v>
      </x:c>
      <x:c r="G1677" s="179" t="n">
        <x:v>740.96</x:v>
      </x:c>
      <x:c r="H1677" s="180" t="n">
        <x:v>85945230</x:v>
      </x:c>
      <x:c r="I1677" s="177" t="str">
        <x:v>Nasdaq historical API</x:v>
      </x:c>
      <x:c r="J1677" s="177" t="str">
        <x:v>live</x:v>
      </x:c>
      <x:c r="K1677" s="177" t="str">
        <x:v>https://www.nasdaq.com/market-activity/etf/spy/historical</x:v>
      </x:c>
    </x:row>
    <x:row r="1678">
      <x:c r="A1678" s="177" t="str">
        <x:v>SPY.US</x:v>
      </x:c>
      <x:c r="B1678" s="178" t="n">
        <x:v>46191</x:v>
      </x:c>
      <x:c r="C1678" s="179" t="n">
        <x:v>747.76</x:v>
      </x:c>
      <x:c r="D1678" s="179" t="n">
        <x:v>748.23</x:v>
      </x:c>
      <x:c r="E1678" s="179" t="n">
        <x:v>743.86</x:v>
      </x:c>
      <x:c r="F1678" s="179" t="n">
        <x:v>746.74</x:v>
      </x:c>
      <x:c r="G1678" s="179" t="n">
        <x:v>746.74</x:v>
      </x:c>
      <x:c r="H1678" s="180" t="n">
        <x:v>80875660</x:v>
      </x:c>
      <x:c r="I1678" s="177" t="str">
        <x:v>Nasdaq historical API</x:v>
      </x:c>
      <x:c r="J1678" s="177" t="str">
        <x:v>live</x:v>
      </x:c>
      <x:c r="K1678" s="177" t="str">
        <x:v>https://www.nasdaq.com/market-activity/etf/spy/historical</x:v>
      </x:c>
    </x:row>
    <x:row r="1679">
      <x:c r="A1679" s="177" t="str">
        <x:v>SPY.US</x:v>
      </x:c>
      <x:c r="B1679" s="178" t="n">
        <x:v>46195</x:v>
      </x:c>
      <x:c r="C1679" s="179" t="n">
        <x:v>747.7</x:v>
      </x:c>
      <x:c r="D1679" s="179" t="n">
        <x:v>750.18</x:v>
      </x:c>
      <x:c r="E1679" s="179" t="n">
        <x:v>743.13</x:v>
      </x:c>
      <x:c r="F1679" s="179" t="n">
        <x:v>744.39</x:v>
      </x:c>
      <x:c r="G1679" s="179" t="n">
        <x:v>744.39</x:v>
      </x:c>
      <x:c r="H1679" s="180" t="n">
        <x:v>46628070</x:v>
      </x:c>
      <x:c r="I1679" s="177" t="str">
        <x:v>Nasdaq historical API</x:v>
      </x:c>
      <x:c r="J1679" s="177" t="str">
        <x:v>live</x:v>
      </x:c>
      <x:c r="K1679" s="177" t="str">
        <x:v>https://www.nasdaq.com/market-activity/etf/spy/historical</x:v>
      </x:c>
    </x:row>
    <x:row r="1680">
      <x:c r="A1680" s="177" t="str">
        <x:v>SPY.US</x:v>
      </x:c>
      <x:c r="B1680" s="178" t="n">
        <x:v>46196</x:v>
      </x:c>
      <x:c r="C1680" s="179" t="n">
        <x:v>733.81</x:v>
      </x:c>
      <x:c r="D1680" s="179" t="n">
        <x:v>739.63</x:v>
      </x:c>
      <x:c r="E1680" s="179" t="n">
        <x:v>732.3</x:v>
      </x:c>
      <x:c r="F1680" s="179" t="n">
        <x:v>733.58</x:v>
      </x:c>
      <x:c r="G1680" s="179" t="n">
        <x:v>733.58</x:v>
      </x:c>
      <x:c r="H1680" s="180" t="n">
        <x:v>66846780</x:v>
      </x:c>
      <x:c r="I1680" s="177" t="str">
        <x:v>Nasdaq historical API</x:v>
      </x:c>
      <x:c r="J1680" s="177" t="str">
        <x:v>live</x:v>
      </x:c>
      <x:c r="K1680" s="177" t="str">
        <x:v>https://www.nasdaq.com/market-activity/etf/spy/historical</x:v>
      </x:c>
    </x:row>
    <x:row r="1681">
      <x:c r="A1681" s="177" t="str">
        <x:v>SPY.US</x:v>
      </x:c>
      <x:c r="B1681" s="178" t="n">
        <x:v>46197</x:v>
      </x:c>
      <x:c r="C1681" s="179" t="n">
        <x:v>735.17</x:v>
      </x:c>
      <x:c r="D1681" s="179" t="n">
        <x:v>739.945</x:v>
      </x:c>
      <x:c r="E1681" s="179" t="n">
        <x:v>730.84</x:v>
      </x:c>
      <x:c r="F1681" s="179" t="n">
        <x:v>733.24</x:v>
      </x:c>
      <x:c r="G1681" s="179" t="n">
        <x:v>733.24</x:v>
      </x:c>
      <x:c r="H1681" s="180" t="n">
        <x:v>57439510</x:v>
      </x:c>
      <x:c r="I1681" s="177" t="str">
        <x:v>Nasdaq historical API</x:v>
      </x:c>
      <x:c r="J1681" s="177" t="str">
        <x:v>live</x:v>
      </x:c>
      <x:c r="K1681" s="177" t="str">
        <x:v>https://www.nasdaq.com/market-activity/etf/spy/historical</x:v>
      </x:c>
    </x:row>
    <x:row r="1682">
      <x:c r="A1682" s="177" t="str">
        <x:v>SPY.US</x:v>
      </x:c>
      <x:c r="B1682" s="178" t="n">
        <x:v>46198</x:v>
      </x:c>
      <x:c r="C1682" s="179" t="n">
        <x:v>738.91</x:v>
      </x:c>
      <x:c r="D1682" s="179" t="n">
        <x:v>739.37</x:v>
      </x:c>
      <x:c r="E1682" s="179" t="n">
        <x:v>729.6</x:v>
      </x:c>
      <x:c r="F1682" s="179" t="n">
        <x:v>734.3</x:v>
      </x:c>
      <x:c r="G1682" s="179" t="n">
        <x:v>734.3</x:v>
      </x:c>
      <x:c r="H1682" s="180" t="n">
        <x:v>54128070</x:v>
      </x:c>
      <x:c r="I1682" s="177" t="str">
        <x:v>Nasdaq historical API</x:v>
      </x:c>
      <x:c r="J1682" s="177" t="str">
        <x:v>live</x:v>
      </x:c>
      <x:c r="K1682" s="177" t="str">
        <x:v>https://www.nasdaq.com/market-activity/etf/spy/historical</x:v>
      </x:c>
    </x:row>
    <x:row r="1683">
      <x:c r="A1683" s="177" t="str">
        <x:v>SPY.US</x:v>
      </x:c>
      <x:c r="B1683" s="178" t="n">
        <x:v>46199</x:v>
      </x:c>
      <x:c r="C1683" s="179" t="n">
        <x:v>728.945</x:v>
      </x:c>
      <x:c r="D1683" s="179" t="n">
        <x:v>736.53</x:v>
      </x:c>
      <x:c r="E1683" s="179" t="n">
        <x:v>716.58</x:v>
      </x:c>
      <x:c r="F1683" s="179" t="n">
        <x:v>728.99</x:v>
      </x:c>
      <x:c r="G1683" s="179" t="n">
        <x:v>728.99</x:v>
      </x:c>
      <x:c r="H1683" s="180" t="n">
        <x:v>71033970</x:v>
      </x:c>
      <x:c r="I1683" s="177" t="str">
        <x:v>Nasdaq historical API</x:v>
      </x:c>
      <x:c r="J1683" s="177" t="str">
        <x:v>live</x:v>
      </x:c>
      <x:c r="K1683" s="177" t="str">
        <x:v>https://www.nasdaq.com/market-activity/etf/spy/historical</x:v>
      </x:c>
    </x:row>
    <x:row r="1684">
      <x:c r="A1684" s="177" t="str">
        <x:v>SPY.US</x:v>
      </x:c>
      <x:c r="B1684" s="178" t="n">
        <x:v>46202</x:v>
      </x:c>
      <x:c r="C1684" s="179" t="n">
        <x:v>736.525</x:v>
      </x:c>
      <x:c r="D1684" s="179" t="n">
        <x:v>741.56</x:v>
      </x:c>
      <x:c r="E1684" s="179" t="n">
        <x:v>732.09</x:v>
      </x:c>
      <x:c r="F1684" s="179" t="n">
        <x:v>741</x:v>
      </x:c>
      <x:c r="G1684" s="179" t="n">
        <x:v>741</x:v>
      </x:c>
      <x:c r="H1684" s="180" t="n">
        <x:v>58035230</x:v>
      </x:c>
      <x:c r="I1684" s="177" t="str">
        <x:v>Nasdaq historical API</x:v>
      </x:c>
      <x:c r="J1684" s="177" t="str">
        <x:v>live</x:v>
      </x:c>
      <x:c r="K1684" s="177" t="str">
        <x:v>https://www.nasdaq.com/market-activity/etf/spy/historical</x:v>
      </x:c>
    </x:row>
    <x:row r="1685">
      <x:c r="A1685" s="177" t="str">
        <x:v>SPY.US</x:v>
      </x:c>
      <x:c r="B1685" s="178" t="n">
        <x:v>46203</x:v>
      </x:c>
      <x:c r="C1685" s="179" t="n">
        <x:v>741.29</x:v>
      </x:c>
      <x:c r="D1685" s="179" t="n">
        <x:v>748.02</x:v>
      </x:c>
      <x:c r="E1685" s="179" t="n">
        <x:v>740.89</x:v>
      </x:c>
      <x:c r="F1685" s="179" t="n">
        <x:v>746.77</x:v>
      </x:c>
      <x:c r="G1685" s="179" t="n">
        <x:v>746.77</x:v>
      </x:c>
      <x:c r="H1685" s="180" t="n">
        <x:v>55626040</x:v>
      </x:c>
      <x:c r="I1685" s="177" t="str">
        <x:v>Nasdaq historical API</x:v>
      </x:c>
      <x:c r="J1685" s="177" t="str">
        <x:v>live</x:v>
      </x:c>
      <x:c r="K1685" s="177" t="str">
        <x:v>https://www.nasdaq.com/market-activity/etf/spy/historical</x:v>
      </x:c>
    </x:row>
    <x:row r="1686">
      <x:c r="A1686" s="177" t="str">
        <x:v>SPY.US</x:v>
      </x:c>
      <x:c r="B1686" s="178" t="n">
        <x:v>46204</x:v>
      </x:c>
      <x:c r="C1686" s="179" t="n">
        <x:v>745</x:v>
      </x:c>
      <x:c r="D1686" s="179" t="n">
        <x:v>749.435</x:v>
      </x:c>
      <x:c r="E1686" s="179" t="n">
        <x:v>742.375</x:v>
      </x:c>
      <x:c r="F1686" s="179" t="n">
        <x:v>745.76</x:v>
      </x:c>
      <x:c r="G1686" s="179" t="n">
        <x:v>745.76</x:v>
      </x:c>
      <x:c r="H1686" s="180" t="n">
        <x:v>47100880</x:v>
      </x:c>
      <x:c r="I1686" s="177" t="str">
        <x:v>Nasdaq historical API</x:v>
      </x:c>
      <x:c r="J1686" s="177" t="str">
        <x:v>live</x:v>
      </x:c>
      <x:c r="K1686" s="177" t="str">
        <x:v>https://www.nasdaq.com/market-activity/etf/spy/historical</x:v>
      </x:c>
    </x:row>
    <x:row r="1687">
      <x:c r="A1687" s="177" t="str">
        <x:v>SPY.US</x:v>
      </x:c>
      <x:c r="B1687" s="178" t="n">
        <x:v>46205</x:v>
      </x:c>
      <x:c r="C1687" s="179" t="n">
        <x:v>747.4</x:v>
      </x:c>
      <x:c r="D1687" s="179" t="n">
        <x:v>751.31</x:v>
      </x:c>
      <x:c r="E1687" s="179" t="n">
        <x:v>740.03</x:v>
      </x:c>
      <x:c r="F1687" s="179" t="n">
        <x:v>744.78</x:v>
      </x:c>
      <x:c r="G1687" s="179" t="n">
        <x:v>744.78</x:v>
      </x:c>
      <x:c r="H1687" s="180" t="n">
        <x:v>57505950</x:v>
      </x:c>
      <x:c r="I1687" s="177" t="str">
        <x:v>Nasdaq historical API</x:v>
      </x:c>
      <x:c r="J1687" s="177" t="str">
        <x:v>live</x:v>
      </x:c>
      <x:c r="K1687" s="177" t="str">
        <x:v>https://www.nasdaq.com/market-activity/etf/spy/historical</x:v>
      </x:c>
    </x:row>
    <x:row r="1688">
      <x:c r="A1688" s="177" t="str">
        <x:v>SPY.US</x:v>
      </x:c>
      <x:c r="B1688" s="178" t="n">
        <x:v>46209</x:v>
      </x:c>
      <x:c r="C1688" s="179" t="n">
        <x:v>748.74</x:v>
      </x:c>
      <x:c r="D1688" s="179" t="n">
        <x:v>752.41</x:v>
      </x:c>
      <x:c r="E1688" s="179" t="n">
        <x:v>747.41</x:v>
      </x:c>
      <x:c r="F1688" s="179" t="n">
        <x:v>751.28</x:v>
      </x:c>
      <x:c r="G1688" s="179" t="n">
        <x:v>751.28</x:v>
      </x:c>
      <x:c r="H1688" s="180" t="n">
        <x:v>50673310</x:v>
      </x:c>
      <x:c r="I1688" s="177" t="str">
        <x:v>Nasdaq historical API</x:v>
      </x:c>
      <x:c r="J1688" s="177" t="str">
        <x:v>live</x:v>
      </x:c>
      <x:c r="K1688" s="177" t="str">
        <x:v>https://www.nasdaq.com/market-activity/etf/spy/historical</x:v>
      </x:c>
    </x:row>
    <x:row r="1689">
      <x:c r="A1689" s="177" t="str">
        <x:v>SPY.US</x:v>
      </x:c>
      <x:c r="B1689" s="178" t="n">
        <x:v>46210</x:v>
      </x:c>
      <x:c r="C1689" s="179" t="n">
        <x:v>750.22</x:v>
      </x:c>
      <x:c r="D1689" s="179" t="n">
        <x:v>750.96</x:v>
      </x:c>
      <x:c r="E1689" s="179" t="n">
        <x:v>745.21</x:v>
      </x:c>
      <x:c r="F1689" s="179" t="n">
        <x:v>747.71</x:v>
      </x:c>
      <x:c r="G1689" s="179" t="n">
        <x:v>747.71</x:v>
      </x:c>
      <x:c r="H1689" s="180" t="n">
        <x:v>43721490</x:v>
      </x:c>
      <x:c r="I1689" s="177" t="str">
        <x:v>Nasdaq historical API</x:v>
      </x:c>
      <x:c r="J1689" s="177" t="str">
        <x:v>live</x:v>
      </x:c>
      <x:c r="K1689" s="177" t="str">
        <x:v>https://www.nasdaq.com/market-activity/etf/spy/historical</x:v>
      </x:c>
    </x:row>
    <x:row r="1690">
      <x:c r="A1690" s="177" t="str">
        <x:v>SPY.US</x:v>
      </x:c>
      <x:c r="B1690" s="178" t="n">
        <x:v>46211</x:v>
      </x:c>
      <x:c r="C1690" s="179" t="n">
        <x:v>743.16</x:v>
      </x:c>
      <x:c r="D1690" s="179" t="n">
        <x:v>746.15</x:v>
      </x:c>
      <x:c r="E1690" s="179" t="n">
        <x:v>739.51</x:v>
      </x:c>
      <x:c r="F1690" s="179" t="n">
        <x:v>745.4</x:v>
      </x:c>
      <x:c r="G1690" s="179" t="n">
        <x:v>745.4</x:v>
      </x:c>
      <x:c r="H1690" s="180" t="n">
        <x:v>43767390</x:v>
      </x:c>
      <x:c r="I1690" s="177" t="str">
        <x:v>Nasdaq historical API</x:v>
      </x:c>
      <x:c r="J1690" s="177" t="str">
        <x:v>live</x:v>
      </x:c>
      <x:c r="K1690" s="177" t="str">
        <x:v>https://www.nasdaq.com/market-activity/etf/spy/historical</x:v>
      </x:c>
    </x:row>
    <x:row r="1691">
      <x:c r="A1691" s="177" t="str">
        <x:v>SPY.US</x:v>
      </x:c>
      <x:c r="B1691" s="178" t="n">
        <x:v>46212</x:v>
      </x:c>
      <x:c r="C1691" s="179" t="n">
        <x:v>747.35</x:v>
      </x:c>
      <x:c r="D1691" s="179" t="n">
        <x:v>751.97</x:v>
      </x:c>
      <x:c r="E1691" s="179" t="n">
        <x:v>745.59</x:v>
      </x:c>
      <x:c r="F1691" s="179" t="n">
        <x:v>751.71</x:v>
      </x:c>
      <x:c r="G1691" s="179" t="n">
        <x:v>751.71</x:v>
      </x:c>
      <x:c r="H1691" s="180" t="n">
        <x:v>41441720</x:v>
      </x:c>
      <x:c r="I1691" s="177" t="str">
        <x:v>Nasdaq historical API</x:v>
      </x:c>
      <x:c r="J1691" s="177" t="str">
        <x:v>live</x:v>
      </x:c>
      <x:c r="K1691" s="177" t="str">
        <x:v>https://www.nasdaq.com/market-activity/etf/spy/historical</x:v>
      </x:c>
    </x:row>
    <x:row r="1692">
      <x:c r="A1692" s="177" t="str">
        <x:v>SPY.US</x:v>
      </x:c>
      <x:c r="B1692" s="178" t="n">
        <x:v>46213</x:v>
      </x:c>
      <x:c r="C1692" s="179" t="n">
        <x:v>752.05</x:v>
      </x:c>
      <x:c r="D1692" s="179" t="n">
        <x:v>755.42</x:v>
      </x:c>
      <x:c r="E1692" s="179" t="n">
        <x:v>748.1</x:v>
      </x:c>
      <x:c r="F1692" s="179" t="n">
        <x:v>754.95</x:v>
      </x:c>
      <x:c r="G1692" s="179" t="n">
        <x:v>754.95</x:v>
      </x:c>
      <x:c r="H1692" s="180" t="n">
        <x:v>42191310</x:v>
      </x:c>
      <x:c r="I1692" s="177" t="str">
        <x:v>Nasdaq historical API</x:v>
      </x:c>
      <x:c r="J1692" s="177" t="str">
        <x:v>live</x:v>
      </x:c>
      <x:c r="K1692" s="177" t="str">
        <x:v>https://www.nasdaq.com/market-activity/etf/spy/historical</x:v>
      </x:c>
    </x:row>
    <x:row r="1693">
      <x:c r="A1693" s="177" t="str">
        <x:v>SPY.US</x:v>
      </x:c>
      <x:c r="B1693" s="178" t="n">
        <x:v>46216</x:v>
      </x:c>
      <x:c r="C1693" s="179" t="n">
        <x:v>752.47</x:v>
      </x:c>
      <x:c r="D1693" s="179" t="n">
        <x:v>753.9105</x:v>
      </x:c>
      <x:c r="E1693" s="179" t="n">
        <x:v>748</x:v>
      </x:c>
      <x:c r="F1693" s="179" t="n">
        <x:v>749.17</x:v>
      </x:c>
      <x:c r="G1693" s="179" t="n">
        <x:v>749.17</x:v>
      </x:c>
      <x:c r="H1693" s="180" t="n">
        <x:v>44013630</x:v>
      </x:c>
      <x:c r="I1693" s="177" t="str">
        <x:v>Nasdaq historical API</x:v>
      </x:c>
      <x:c r="J1693" s="177" t="str">
        <x:v>live</x:v>
      </x:c>
      <x:c r="K1693" s="177" t="str">
        <x:v>https://www.nasdaq.com/market-activity/etf/spy/historical</x:v>
      </x:c>
    </x:row>
    <x:row r="1694">
      <x:c r="A1694" s="177" t="str">
        <x:v>SPY.US</x:v>
      </x:c>
      <x:c r="B1694" s="178" t="n">
        <x:v>46217</x:v>
      </x:c>
      <x:c r="C1694" s="179" t="n">
        <x:v>750.91</x:v>
      </x:c>
      <x:c r="D1694" s="179" t="n">
        <x:v>753.34</x:v>
      </x:c>
      <x:c r="E1694" s="179" t="n">
        <x:v>748.66</x:v>
      </x:c>
      <x:c r="F1694" s="179" t="n">
        <x:v>751.83</x:v>
      </x:c>
      <x:c r="G1694" s="179" t="n">
        <x:v>751.83</x:v>
      </x:c>
      <x:c r="H1694" s="180" t="n">
        <x:v>35143140</x:v>
      </x:c>
      <x:c r="I1694" s="177" t="str">
        <x:v>Nasdaq historical API</x:v>
      </x:c>
      <x:c r="J1694" s="177" t="str">
        <x:v>live</x:v>
      </x:c>
      <x:c r="K1694" s="177" t="str">
        <x:v>https://www.nasdaq.com/market-activity/etf/spy/historical</x:v>
      </x:c>
    </x:row>
    <x:row r="1695">
      <x:c r="A1695" s="177" t="str">
        <x:v>SPY.US</x:v>
      </x:c>
      <x:c r="B1695" s="178" t="n">
        <x:v>46218</x:v>
      </x:c>
      <x:c r="C1695" s="179" t="n">
        <x:v>754.24</x:v>
      </x:c>
      <x:c r="D1695" s="179" t="n">
        <x:v>755.58</x:v>
      </x:c>
      <x:c r="E1695" s="179" t="n">
        <x:v>750.2</x:v>
      </x:c>
      <x:c r="F1695" s="179" t="n">
        <x:v>754.81</x:v>
      </x:c>
      <x:c r="G1695" s="179" t="n">
        <x:v>754.81</x:v>
      </x:c>
      <x:c r="H1695" s="180" t="n">
        <x:v>43844770</x:v>
      </x:c>
      <x:c r="I1695" s="177" t="str">
        <x:v>Nasdaq historical API</x:v>
      </x:c>
      <x:c r="J1695" s="177" t="str">
        <x:v>live</x:v>
      </x:c>
      <x:c r="K1695" s="177" t="str">
        <x:v>https://www.nasdaq.com/market-activity/etf/spy/historical</x:v>
      </x:c>
    </x:row>
    <x:row r="1696">
      <x:c r="A1696" s="177" t="str">
        <x:v>SPY.US</x:v>
      </x:c>
      <x:c r="B1696" s="178" t="n">
        <x:v>46219</x:v>
      </x:c>
      <x:c r="C1696" s="179" t="n">
        <x:v>752.76</x:v>
      </x:c>
      <x:c r="D1696" s="179" t="n">
        <x:v>754.57</x:v>
      </x:c>
      <x:c r="E1696" s="179" t="n">
        <x:v>747.88</x:v>
      </x:c>
      <x:c r="F1696" s="179" t="n">
        <x:v>750.72</x:v>
      </x:c>
      <x:c r="G1696" s="179" t="n">
        <x:v>750.72</x:v>
      </x:c>
      <x:c r="H1696" s="180" t="n">
        <x:v>46409810</x:v>
      </x:c>
      <x:c r="I1696" s="177" t="str">
        <x:v>Nasdaq historical API</x:v>
      </x:c>
      <x:c r="J1696" s="177" t="str">
        <x:v>live</x:v>
      </x:c>
      <x:c r="K1696" s="177" t="str">
        <x:v>https://www.nasdaq.com/market-activity/etf/spy/historical</x:v>
      </x:c>
    </x:row>
    <x:row r="1697">
      <x:c r="A1697" s="177" t="str">
        <x:v>SPY.US</x:v>
      </x:c>
      <x:c r="B1697" s="178" t="n">
        <x:v>46220</x:v>
      </x:c>
      <x:c r="C1697" s="179" t="n">
        <x:v>742.08</x:v>
      </x:c>
      <x:c r="D1697" s="179" t="n">
        <x:v>747.29</x:v>
      </x:c>
      <x:c r="E1697" s="179" t="n">
        <x:v>740.8</x:v>
      </x:c>
      <x:c r="F1697" s="179" t="n">
        <x:v>743.29</x:v>
      </x:c>
      <x:c r="G1697" s="179" t="n">
        <x:v>743.29</x:v>
      </x:c>
      <x:c r="H1697" s="180" t="n">
        <x:v>62650960</x:v>
      </x:c>
      <x:c r="I1697" s="177" t="str">
        <x:v>Nasdaq historical API</x:v>
      </x:c>
      <x:c r="J1697" s="177" t="str">
        <x:v>live</x:v>
      </x:c>
      <x:c r="K1697" s="177" t="str">
        <x:v>https://www.nasdaq.com/market-activity/etf/spy/historical</x:v>
      </x:c>
    </x:row>
    <x:row r="1698">
      <x:c r="A1698" s="177" t="str">
        <x:v>SPY.US</x:v>
      </x:c>
      <x:c r="B1698" s="178" t="n">
        <x:v>46223</x:v>
      </x:c>
      <x:c r="C1698" s="179" t="n">
        <x:v>747.06</x:v>
      </x:c>
      <x:c r="D1698" s="179" t="n">
        <x:v>748.73</x:v>
      </x:c>
      <x:c r="E1698" s="179" t="n">
        <x:v>741.5103</x:v>
      </x:c>
      <x:c r="F1698" s="179" t="n">
        <x:v>742.09</x:v>
      </x:c>
      <x:c r="G1698" s="179" t="n">
        <x:v>742.09</x:v>
      </x:c>
      <x:c r="H1698" s="180" t="n">
        <x:v>50422320</x:v>
      </x:c>
      <x:c r="I1698" s="177" t="str">
        <x:v>Nasdaq historical API</x:v>
      </x:c>
      <x:c r="J1698" s="177" t="str">
        <x:v>live</x:v>
      </x:c>
      <x:c r="K1698" s="177" t="str">
        <x:v>https://www.nasdaq.com/market-activity/etf/spy/historical</x:v>
      </x:c>
    </x:row>
    <x:row r="1699">
      <x:c r="A1699" s="177" t="str">
        <x:v>SPY.US</x:v>
      </x:c>
      <x:c r="B1699" s="178" t="n">
        <x:v>46224</x:v>
      </x:c>
      <x:c r="C1699" s="179" t="n">
        <x:v>746.29</x:v>
      </x:c>
      <x:c r="D1699" s="179" t="n">
        <x:v>749.04</x:v>
      </x:c>
      <x:c r="E1699" s="179" t="n">
        <x:v>744.18</x:v>
      </x:c>
      <x:c r="F1699" s="179" t="n">
        <x:v>748.28</x:v>
      </x:c>
      <x:c r="G1699" s="179" t="n">
        <x:v>748.28</x:v>
      </x:c>
      <x:c r="H1699" s="180" t="n">
        <x:v>34324260</x:v>
      </x:c>
      <x:c r="I1699" s="177" t="str">
        <x:v>Nasdaq historical API</x:v>
      </x:c>
      <x:c r="J1699" s="177" t="str">
        <x:v>live</x:v>
      </x:c>
      <x:c r="K1699" s="177" t="str">
        <x:v>https://www.nasdaq.com/market-activity/etf/spy/historical</x:v>
      </x:c>
    </x:row>
    <x:row r="1700">
      <x:c r="A1700" s="177" t="str">
        <x:v>SPY.US</x:v>
      </x:c>
      <x:c r="B1700" s="178" t="n">
        <x:v>46225</x:v>
      </x:c>
      <x:c r="C1700" s="179" t="n">
        <x:v>746.62</x:v>
      </x:c>
      <x:c r="D1700" s="179" t="n">
        <x:v>750.02</x:v>
      </x:c>
      <x:c r="E1700" s="179" t="n">
        <x:v>746.37</x:v>
      </x:c>
      <x:c r="F1700" s="179" t="n">
        <x:v>747.41</x:v>
      </x:c>
      <x:c r="G1700" s="179" t="n">
        <x:v>747.41</x:v>
      </x:c>
      <x:c r="H1700" s="180" t="n">
        <x:v>32836200</x:v>
      </x:c>
      <x:c r="I1700" s="177" t="str">
        <x:v>Nasdaq historical API</x:v>
      </x:c>
      <x:c r="J1700" s="177" t="str">
        <x:v>live</x:v>
      </x:c>
      <x:c r="K1700" s="177" t="str">
        <x:v>https://www.nasdaq.com/market-activity/etf/spy/historical</x:v>
      </x:c>
    </x:row>
    <x:row r="1701">
      <x:c r="A1701" s="177" t="str">
        <x:v>SPY.US</x:v>
      </x:c>
      <x:c r="B1701" s="178" t="n">
        <x:v>46226</x:v>
      </x:c>
      <x:c r="C1701" s="179" t="n">
        <x:v>739.37</x:v>
      </x:c>
      <x:c r="D1701" s="179" t="n">
        <x:v>742.56</x:v>
      </x:c>
      <x:c r="E1701" s="179" t="n">
        <x:v>735.21</x:v>
      </x:c>
      <x:c r="F1701" s="179" t="n">
        <x:v>738.18</x:v>
      </x:c>
      <x:c r="G1701" s="179" t="n">
        <x:v>738.18</x:v>
      </x:c>
      <x:c r="H1701" s="180" t="n">
        <x:v>55437330</x:v>
      </x:c>
      <x:c r="I1701" s="177" t="str">
        <x:v>Nasdaq historical API</x:v>
      </x:c>
      <x:c r="J1701" s="177" t="str">
        <x:v>live</x:v>
      </x:c>
      <x:c r="K1701" s="177" t="str">
        <x:v>https://www.nasdaq.com/market-activity/etf/spy/historical</x:v>
      </x:c>
    </x:row>
    <x:row r="1702">
      <x:c r="A1702" s="177" t="str">
        <x:v>SPY.US</x:v>
      </x:c>
      <x:c r="B1702" s="178" t="n">
        <x:v>46227</x:v>
      </x:c>
      <x:c r="C1702" s="179" t="n">
        <x:v>738.51</x:v>
      </x:c>
      <x:c r="D1702" s="179" t="n">
        <x:v>743.72</x:v>
      </x:c>
      <x:c r="E1702" s="179" t="n">
        <x:v>737.29</x:v>
      </x:c>
      <x:c r="F1702" s="179" t="n">
        <x:v>738.93</x:v>
      </x:c>
      <x:c r="G1702" s="179" t="n">
        <x:v>738.93</x:v>
      </x:c>
      <x:c r="H1702" s="180" t="n">
        <x:v>44781980</x:v>
      </x:c>
      <x:c r="I1702" s="177" t="str">
        <x:v>Nasdaq historical API</x:v>
      </x:c>
      <x:c r="J1702" s="177" t="str">
        <x:v>live</x:v>
      </x:c>
      <x:c r="K1702" s="177" t="str">
        <x:v>https://www.nasdaq.com/market-activity/etf/spy/historical</x:v>
      </x:c>
    </x:row>
    <x:row r="1703">
      <x:c r="A1703" s="177" t="str">
        <x:v>SPY.US</x:v>
      </x:c>
      <x:c r="B1703" s="178" t="n">
        <x:v>46230</x:v>
      </x:c>
      <x:c r="C1703" s="179" t="n">
        <x:v>744.91</x:v>
      </x:c>
      <x:c r="D1703" s="179" t="n">
        <x:v>745.53</x:v>
      </x:c>
      <x:c r="E1703" s="179" t="n">
        <x:v>735.87</x:v>
      </x:c>
      <x:c r="F1703" s="179" t="n">
        <x:v>739.09</x:v>
      </x:c>
      <x:c r="G1703" s="179" t="n">
        <x:v>739.09</x:v>
      </x:c>
      <x:c r="H1703" s="180" t="n">
        <x:v>41461190</x:v>
      </x:c>
      <x:c r="I1703" s="177" t="str">
        <x:v>Nasdaq historical API</x:v>
      </x:c>
      <x:c r="J1703" s="177" t="str">
        <x:v>live</x:v>
      </x:c>
      <x:c r="K1703" s="177" t="str">
        <x:v>https://www.nasdaq.com/market-activity/etf/spy/historical</x:v>
      </x:c>
    </x:row>
    <x:row r="1704">
      <x:c r="A1704" s="177" t="str">
        <x:v>SPY.US</x:v>
      </x:c>
      <x:c r="B1704" s="178" t="n">
        <x:v>46231</x:v>
      </x:c>
      <x:c r="C1704" s="179" t="n">
        <x:v>739.19</x:v>
      </x:c>
      <x:c r="D1704" s="179" t="n">
        <x:v>742.7901</x:v>
      </x:c>
      <x:c r="E1704" s="179" t="n">
        <x:v>735.98</x:v>
      </x:c>
      <x:c r="F1704" s="179" t="n">
        <x:v>740.86</x:v>
      </x:c>
      <x:c r="G1704" s="179" t="n">
        <x:v>740.86</x:v>
      </x:c>
      <x:c r="H1704" s="180" t="n">
        <x:v>47322250</x:v>
      </x:c>
      <x:c r="I1704" s="177" t="str">
        <x:v>Nasdaq historical API</x:v>
      </x:c>
      <x:c r="J1704" s="177" t="str">
        <x:v>live</x:v>
      </x:c>
      <x:c r="K1704" s="177" t="str">
        <x:v>https://www.nasdaq.com/market-activity/etf/spy/historical</x:v>
      </x:c>
    </x:row>
    <x:row r="1705">
      <x:c r="A1705" s="177" t="str">
        <x:v>SPY.US</x:v>
      </x:c>
      <x:c r="B1705" s="178" t="n">
        <x:v>46232</x:v>
      </x:c>
      <x:c r="C1705" s="179" t="n">
        <x:v>739.97</x:v>
      </x:c>
      <x:c r="D1705" s="179" t="n">
        <x:v>742.68</x:v>
      </x:c>
      <x:c r="E1705" s="179" t="n">
        <x:v>729.1</x:v>
      </x:c>
      <x:c r="F1705" s="179" t="n">
        <x:v>729.46</x:v>
      </x:c>
      <x:c r="G1705" s="179" t="n">
        <x:v>729.46</x:v>
      </x:c>
      <x:c r="H1705" s="180" t="n">
        <x:v>70697220</x:v>
      </x:c>
      <x:c r="I1705" s="177" t="str">
        <x:v>Nasdaq historical API</x:v>
      </x:c>
      <x:c r="J1705" s="177" t="str">
        <x:v>live</x:v>
      </x:c>
      <x:c r="K1705" s="177" t="str">
        <x:v>https://www.nasdaq.com/market-activity/etf/spy/historical</x:v>
      </x:c>
    </x:row>
    <x:row r="1706">
      <x:c r="A1706" s="177" t="str">
        <x:v>SPY.US</x:v>
      </x:c>
      <x:c r="B1706" s="178" t="n">
        <x:v>46233</x:v>
      </x:c>
      <x:c r="C1706" s="179" t="n">
        <x:v>736.05</x:v>
      </x:c>
      <x:c r="D1706" s="179" t="n">
        <x:v>742.45</x:v>
      </x:c>
      <x:c r="E1706" s="179" t="n">
        <x:v>734.59</x:v>
      </x:c>
      <x:c r="F1706" s="179" t="n">
        <x:v>741.69</x:v>
      </x:c>
      <x:c r="G1706" s="179" t="n">
        <x:v>741.69</x:v>
      </x:c>
      <x:c r="H1706" s="180" t="n">
        <x:v>66811270</x:v>
      </x:c>
      <x:c r="I1706" s="177" t="str">
        <x:v>Nasdaq historical API</x:v>
      </x:c>
      <x:c r="J1706" s="177" t="str">
        <x:v>live</x:v>
      </x:c>
      <x:c r="K1706" s="177" t="str">
        <x:v>https://www.nasdaq.com/market-activity/etf/spy/historical</x:v>
      </x:c>
    </x:row>
    <x:row r="1707">
      <x:c r="A1707" s="177" t="str">
        <x:v>SPY.US</x:v>
      </x:c>
      <x:c r="B1707" s="178" t="n">
        <x:v>46234</x:v>
      </x:c>
      <x:c r="C1707" s="179" t="n">
        <x:v>744.68</x:v>
      </x:c>
      <x:c r="D1707" s="179" t="n">
        <x:v>748.895</x:v>
      </x:c>
      <x:c r="E1707" s="179" t="n">
        <x:v>737.68</x:v>
      </x:c>
      <x:c r="F1707" s="179" t="n">
        <x:v>747.03</x:v>
      </x:c>
      <x:c r="G1707" s="179" t="n">
        <x:v>747.03</x:v>
      </x:c>
      <x:c r="H1707" s="180" t="n">
        <x:v>62445900</x:v>
      </x:c>
      <x:c r="I1707" s="177" t="str">
        <x:v>Nasdaq historical API</x:v>
      </x:c>
      <x:c r="J1707" s="177" t="str">
        <x:v>live</x:v>
      </x:c>
      <x:c r="K1707" s="177" t="str">
        <x:v>https://www.nasdaq.com/market-activity/etf/spy/historical</x:v>
      </x:c>
    </x:row>
    <x:row r="1708">
      <x:c r="A1708" s="177" t="str">
        <x:v>SPY.US</x:v>
      </x:c>
      <x:c r="B1708" s="178" t="n">
        <x:v>46237</x:v>
      </x:c>
      <x:c r="C1708" s="179" t="n">
        <x:v>749.44</x:v>
      </x:c>
      <x:c r="D1708" s="179" t="n">
        <x:v>758.58</x:v>
      </x:c>
      <x:c r="E1708" s="179" t="n">
        <x:v>748.8</x:v>
      </x:c>
      <x:c r="F1708" s="179" t="n">
        <x:v>757.67</x:v>
      </x:c>
      <x:c r="G1708" s="179" t="n">
        <x:v>757.67</x:v>
      </x:c>
      <x:c r="H1708" s="180" t="n">
        <x:v>59927540</x:v>
      </x:c>
      <x:c r="I1708" s="177" t="str">
        <x:v>Nasdaq historical API</x:v>
      </x:c>
      <x:c r="J1708" s="177" t="str">
        <x:v>live</x:v>
      </x:c>
      <x:c r="K1708" s="177" t="str">
        <x:v>https://www.nasdaq.com/market-activity/etf/spy/historical</x:v>
      </x:c>
    </x:row>
    <x:row r="1709">
      <x:c r="A1709" s="177" t="str">
        <x:v>SPY.US</x:v>
      </x:c>
      <x:c r="B1709" s="178" t="n">
        <x:v>46238</x:v>
      </x:c>
      <x:c r="C1709" s="179" t="n">
        <x:v>760.63</x:v>
      </x:c>
      <x:c r="D1709" s="179" t="n">
        <x:v>773.41</x:v>
      </x:c>
      <x:c r="E1709" s="179" t="n">
        <x:v>760.52</x:v>
      </x:c>
      <x:c r="F1709" s="179" t="n">
        <x:v>771.33</x:v>
      </x:c>
      <x:c r="G1709" s="179" t="n">
        <x:v>771.33</x:v>
      </x:c>
      <x:c r="H1709" s="180" t="n">
        <x:v>69154790</x:v>
      </x:c>
      <x:c r="I1709" s="177" t="str">
        <x:v>Nasdaq historical API</x:v>
      </x:c>
      <x:c r="J1709" s="177" t="str">
        <x:v>live</x:v>
      </x:c>
      <x:c r="K1709" s="177" t="str">
        <x:v>https://www.nasdaq.com/market-activity/etf/spy/historical</x:v>
      </x:c>
    </x:row>
    <x:row r="1710">
      <x:c r="A1710" s="177" t="str">
        <x:v>SPY.US</x:v>
      </x:c>
      <x:c r="B1710" s="178" t="n">
        <x:v>46239</x:v>
      </x:c>
      <x:c r="C1710" s="179" t="n">
        <x:v>775.85</x:v>
      </x:c>
      <x:c r="D1710" s="179" t="n">
        <x:v>776.85</x:v>
      </x:c>
      <x:c r="E1710" s="179" t="n">
        <x:v>769.51</x:v>
      </x:c>
      <x:c r="F1710" s="179" t="n">
        <x:v>769.79</x:v>
      </x:c>
      <x:c r="G1710" s="179" t="n">
        <x:v>769.79</x:v>
      </x:c>
      <x:c r="H1710" s="180" t="n">
        <x:v>44689080</x:v>
      </x:c>
      <x:c r="I1710" s="177" t="str">
        <x:v>Nasdaq historical API</x:v>
      </x:c>
      <x:c r="J1710" s="177" t="str">
        <x:v>live</x:v>
      </x:c>
      <x:c r="K1710" s="177" t="str">
        <x:v>https://www.nasdaq.com/market-activity/etf/spy/historical</x:v>
      </x:c>
    </x:row>
    <x:row r="1711">
      <x:c r="A1711" s="177" t="str">
        <x:v>SPY.US</x:v>
      </x:c>
      <x:c r="B1711" s="178" t="n">
        <x:v>46240</x:v>
      </x:c>
      <x:c r="C1711" s="179" t="n">
        <x:v>770.21</x:v>
      </x:c>
      <x:c r="D1711" s="179" t="n">
        <x:v>771.82</x:v>
      </x:c>
      <x:c r="E1711" s="179" t="n">
        <x:v>767.46</x:v>
      </x:c>
      <x:c r="F1711" s="179" t="n">
        <x:v>768.56</x:v>
      </x:c>
      <x:c r="G1711" s="179" t="n">
        <x:v>768.56</x:v>
      </x:c>
      <x:c r="H1711" s="180" t="n">
        <x:v>38416900</x:v>
      </x:c>
      <x:c r="I1711" s="177" t="str">
        <x:v>Nasdaq historical API</x:v>
      </x:c>
      <x:c r="J1711" s="177" t="str">
        <x:v>live</x:v>
      </x:c>
      <x:c r="K1711" s="177" t="str">
        <x:v>https://www.nasdaq.com/market-activity/etf/spy/historical</x:v>
      </x:c>
    </x:row>
    <x:row r="1712">
      <x:c r="A1712" s="177" t="str">
        <x:v>SPY.US</x:v>
      </x:c>
      <x:c r="B1712" s="178" t="n">
        <x:v>46241</x:v>
      </x:c>
      <x:c r="C1712" s="179" t="n">
        <x:v>771.02</x:v>
      </x:c>
      <x:c r="D1712" s="179" t="n">
        <x:v>773.915</x:v>
      </x:c>
      <x:c r="E1712" s="179" t="n">
        <x:v>769.61</x:v>
      </x:c>
      <x:c r="F1712" s="179" t="n">
        <x:v>773.26</x:v>
      </x:c>
      <x:c r="G1712" s="179" t="n">
        <x:v>773.26</x:v>
      </x:c>
      <x:c r="H1712" s="180" t="n">
        <x:v>43586330</x:v>
      </x:c>
      <x:c r="I1712" s="177" t="str">
        <x:v>Nasdaq historical API</x:v>
      </x:c>
      <x:c r="J1712" s="177" t="str">
        <x:v>live</x:v>
      </x:c>
      <x:c r="K1712" s="177" t="str">
        <x:v>https://www.nasdaq.com/market-activity/etf/spy/historical</x:v>
      </x:c>
    </x:row>
    <x:row r="1713">
      <x:c r="A1713" s="177" t="str">
        <x:v>SPY.US</x:v>
      </x:c>
      <x:c r="B1713" s="178" t="n">
        <x:v>46244</x:v>
      </x:c>
      <x:c r="C1713" s="179" t="n">
        <x:v>772.6</x:v>
      </x:c>
      <x:c r="D1713" s="179" t="n">
        <x:v>775.05</x:v>
      </x:c>
      <x:c r="E1713" s="179" t="n">
        <x:v>771.62</x:v>
      </x:c>
      <x:c r="F1713" s="179" t="n">
        <x:v>773.03</x:v>
      </x:c>
      <x:c r="G1713" s="179" t="n">
        <x:v>773.03</x:v>
      </x:c>
      <x:c r="H1713" s="180" t="n">
        <x:v>39249480</x:v>
      </x:c>
      <x:c r="I1713" s="177" t="str">
        <x:v>Nasdaq historical API</x:v>
      </x:c>
      <x:c r="J1713" s="177" t="str">
        <x:v>live</x:v>
      </x:c>
      <x:c r="K1713" s="177" t="str">
        <x:v>https://www.nasdaq.com/market-activity/etf/spy/historical</x:v>
      </x:c>
    </x:row>
    <x:row r="1714">
      <x:c r="A1714" s="177" t="str">
        <x:v>SPY.US</x:v>
      </x:c>
      <x:c r="B1714" s="178" t="n">
        <x:v>46245</x:v>
      </x:c>
      <x:c r="C1714" s="179" t="n">
        <x:v>774.53</x:v>
      </x:c>
      <x:c r="D1714" s="179" t="n">
        <x:v>774.61</x:v>
      </x:c>
      <x:c r="E1714" s="179" t="n">
        <x:v>769.2</x:v>
      </x:c>
      <x:c r="F1714" s="179" t="n">
        <x:v>770.56</x:v>
      </x:c>
      <x:c r="G1714" s="179" t="n">
        <x:v>770.56</x:v>
      </x:c>
      <x:c r="H1714" s="180" t="n">
        <x:v>36740560</x:v>
      </x:c>
      <x:c r="I1714" s="177" t="str">
        <x:v>Nasdaq historical API</x:v>
      </x:c>
      <x:c r="J1714" s="177" t="str">
        <x:v>live</x:v>
      </x:c>
      <x:c r="K1714" s="177" t="str">
        <x:v>https://www.nasdaq.com/market-activity/etf/spy/historical</x:v>
      </x:c>
    </x:row>
    <x:row r="1715">
      <x:c r="A1715" s="177" t="str">
        <x:v>SPY.US</x:v>
      </x:c>
      <x:c r="B1715" s="178" t="n">
        <x:v>46246</x:v>
      </x:c>
      <x:c r="C1715" s="179" t="n">
        <x:v>774.71</x:v>
      </x:c>
      <x:c r="D1715" s="179" t="n">
        <x:v>774.9</x:v>
      </x:c>
      <x:c r="E1715" s="179" t="n">
        <x:v>771.28</x:v>
      </x:c>
      <x:c r="F1715" s="179" t="n">
        <x:v>772.49</x:v>
      </x:c>
      <x:c r="G1715" s="179" t="n">
        <x:v>772.49</x:v>
      </x:c>
      <x:c r="H1715" s="180" t="n">
        <x:v>33179130</x:v>
      </x:c>
      <x:c r="I1715" s="177" t="str">
        <x:v>Nasdaq historical API</x:v>
      </x:c>
      <x:c r="J1715" s="177" t="str">
        <x:v>live</x:v>
      </x:c>
      <x:c r="K1715" s="177" t="str">
        <x:v>https://www.nasdaq.com/market-activity/etf/spy/historical</x:v>
      </x:c>
    </x:row>
    <x:row r="1716">
      <x:c r="A1716" s="177" t="str">
        <x:v>SPY.US</x:v>
      </x:c>
      <x:c r="B1716" s="178" t="n">
        <x:v>46247</x:v>
      </x:c>
      <x:c r="C1716" s="179" t="n">
        <x:v>774.87</x:v>
      </x:c>
      <x:c r="D1716" s="179" t="n">
        <x:v>779.37</x:v>
      </x:c>
      <x:c r="E1716" s="179" t="n">
        <x:v>774.111</x:v>
      </x:c>
      <x:c r="F1716" s="179" t="n">
        <x:v>777.88</x:v>
      </x:c>
      <x:c r="G1716" s="179" t="n">
        <x:v>777.88</x:v>
      </x:c>
      <x:c r="H1716" s="180" t="n">
        <x:v>35634480</x:v>
      </x:c>
      <x:c r="I1716" s="177" t="str">
        <x:v>Nasdaq historical API</x:v>
      </x:c>
      <x:c r="J1716" s="177" t="str">
        <x:v>live</x:v>
      </x:c>
      <x:c r="K1716" s="177" t="str">
        <x:v>https://www.nasdaq.com/market-activity/etf/spy/historical</x:v>
      </x:c>
    </x:row>
    <x:row r="1717">
      <x:c r="A1717" s="177" t="str">
        <x:v>SPY.US</x:v>
      </x:c>
      <x:c r="B1717" s="178" t="n">
        <x:v>46248</x:v>
      </x:c>
      <x:c r="C1717" s="179" t="n">
        <x:v>778.54</x:v>
      </x:c>
      <x:c r="D1717" s="179" t="n">
        <x:v>778.8</x:v>
      </x:c>
      <x:c r="E1717" s="179" t="n">
        <x:v>775.4301</x:v>
      </x:c>
      <x:c r="F1717" s="179" t="n">
        <x:v>776.34</x:v>
      </x:c>
      <x:c r="G1717" s="179" t="n">
        <x:v>776.34</x:v>
      </x:c>
      <x:c r="H1717" s="180" t="n">
        <x:v>31367910</x:v>
      </x:c>
      <x:c r="I1717" s="177" t="str">
        <x:v>Nasdaq historical API</x:v>
      </x:c>
      <x:c r="J1717" s="177" t="str">
        <x:v>live</x:v>
      </x:c>
      <x:c r="K1717" s="177" t="str">
        <x:v>https://www.nasdaq.com/market-activity/etf/spy/historical</x:v>
      </x:c>
    </x:row>
    <x:row r="1718">
      <x:c r="A1718" s="177" t="str">
        <x:v>SPY.US</x:v>
      </x:c>
      <x:c r="B1718" s="178" t="n">
        <x:v>46251</x:v>
      </x:c>
      <x:c r="C1718" s="179" t="n">
        <x:v>776.18</x:v>
      </x:c>
      <x:c r="D1718" s="179" t="n">
        <x:v>776.775</x:v>
      </x:c>
      <x:c r="E1718" s="179" t="n">
        <x:v>772.51</x:v>
      </x:c>
      <x:c r="F1718" s="179" t="n">
        <x:v>772.67</x:v>
      </x:c>
      <x:c r="G1718" s="179" t="n">
        <x:v>772.67</x:v>
      </x:c>
      <x:c r="H1718" s="180" t="n">
        <x:v>34356580</x:v>
      </x:c>
      <x:c r="I1718" s="177" t="str">
        <x:v>Nasdaq historical API</x:v>
      </x:c>
      <x:c r="J1718" s="177" t="str">
        <x:v>live</x:v>
      </x:c>
      <x:c r="K1718" s="177" t="str">
        <x:v>https://www.nasdaq.com/market-activity/etf/spy/historical</x:v>
      </x:c>
    </x:row>
    <x:row r="1719">
      <x:c r="A1719" s="177" t="str">
        <x:v>SPY.US</x:v>
      </x:c>
      <x:c r="B1719" s="178" t="n">
        <x:v>46252</x:v>
      </x:c>
      <x:c r="C1719" s="179" t="n">
        <x:v>768.7</x:v>
      </x:c>
      <x:c r="D1719" s="179" t="n">
        <x:v>769.5</x:v>
      </x:c>
      <x:c r="E1719" s="179" t="n">
        <x:v>766.92</x:v>
      </x:c>
      <x:c r="F1719" s="179" t="n">
        <x:v>767.45</x:v>
      </x:c>
      <x:c r="G1719" s="179" t="n">
        <x:v>767.45</x:v>
      </x:c>
      <x:c r="H1719" s="180" t="n">
        <x:v>43920910</x:v>
      </x:c>
      <x:c r="I1719" s="177" t="str">
        <x:v>Nasdaq historical API</x:v>
      </x:c>
      <x:c r="J1719" s="177" t="str">
        <x:v>live</x:v>
      </x:c>
      <x:c r="K1719" s="177" t="str">
        <x:v>https://www.nasdaq.com/market-activity/etf/spy/historical</x:v>
      </x:c>
    </x:row>
    <x:row r="1720">
      <x:c r="A1720" s="177" t="str">
        <x:v>SPY.US</x:v>
      </x:c>
      <x:c r="B1720" s="178" t="n">
        <x:v>46253</x:v>
      </x:c>
      <x:c r="C1720" s="179" t="n">
        <x:v>770.36</x:v>
      </x:c>
      <x:c r="D1720" s="179" t="n">
        <x:v>772.47</x:v>
      </x:c>
      <x:c r="E1720" s="179" t="n">
        <x:v>768.1</x:v>
      </x:c>
      <x:c r="F1720" s="179" t="n">
        <x:v>769.06</x:v>
      </x:c>
      <x:c r="G1720" s="179" t="n">
        <x:v>769.06</x:v>
      </x:c>
      <x:c r="H1720" s="180" t="n">
        <x:v>40306020</x:v>
      </x:c>
      <x:c r="I1720" s="177" t="str">
        <x:v>Nasdaq historical API</x:v>
      </x:c>
      <x:c r="J1720" s="177" t="str">
        <x:v>live</x:v>
      </x:c>
      <x:c r="K1720" s="177" t="str">
        <x:v>https://www.nasdaq.com/market-activity/etf/spy/historical</x:v>
      </x:c>
    </x:row>
    <x:row r="1721">
      <x:c r="A1721" s="177" t="str">
        <x:v>SPY.US</x:v>
      </x:c>
      <x:c r="B1721" s="178" t="n">
        <x:v>46254</x:v>
      </x:c>
      <x:c r="C1721" s="179" t="n">
        <x:v>765.96</x:v>
      </x:c>
      <x:c r="D1721" s="179" t="n">
        <x:v>768.15</x:v>
      </x:c>
      <x:c r="E1721" s="179" t="n">
        <x:v>762.04</x:v>
      </x:c>
      <x:c r="F1721" s="179" t="n">
        <x:v>762.6</x:v>
      </x:c>
      <x:c r="G1721" s="179" t="n">
        <x:v>762.6</x:v>
      </x:c>
      <x:c r="H1721" s="180" t="n">
        <x:v>45520300</x:v>
      </x:c>
      <x:c r="I1721" s="177" t="str">
        <x:v>Nasdaq historical API</x:v>
      </x:c>
      <x:c r="J1721" s="177" t="str">
        <x:v>live</x:v>
      </x:c>
      <x:c r="K1721" s="177" t="str">
        <x:v>https://www.nasdaq.com/market-activity/etf/spy/historical</x:v>
      </x:c>
    </x:row>
    <x:row r="1722">
      <x:c r="A1722" s="177" t="str">
        <x:v>SPY.US</x:v>
      </x:c>
      <x:c r="B1722" s="178" t="n">
        <x:v>46255</x:v>
      </x:c>
      <x:c r="C1722" s="179" t="n">
        <x:v>766.05</x:v>
      </x:c>
      <x:c r="D1722" s="179" t="n">
        <x:v>767.85</x:v>
      </x:c>
      <x:c r="E1722" s="179" t="n">
        <x:v>764.17</x:v>
      </x:c>
      <x:c r="F1722" s="179" t="n">
        <x:v>765.72</x:v>
      </x:c>
      <x:c r="G1722" s="179" t="n">
        <x:v>765.72</x:v>
      </x:c>
      <x:c r="H1722" s="180" t="n">
        <x:v>39188670</x:v>
      </x:c>
      <x:c r="I1722" s="177" t="str">
        <x:v>Nasdaq historical API</x:v>
      </x:c>
      <x:c r="J1722" s="177" t="str">
        <x:v>live</x:v>
      </x:c>
      <x:c r="K1722" s="177" t="str">
        <x:v>https://www.nasdaq.com/market-activity/etf/spy/historical</x:v>
      </x:c>
    </x:row>
    <x:row r="1723">
      <x:c r="A1723" s="177" t="str">
        <x:v>SPY.US</x:v>
      </x:c>
      <x:c r="B1723" s="178" t="n">
        <x:v>46258</x:v>
      </x:c>
      <x:c r="C1723" s="179" t="n">
        <x:v>764.78</x:v>
      </x:c>
      <x:c r="D1723" s="179" t="n">
        <x:v>765.22</x:v>
      </x:c>
      <x:c r="E1723" s="179" t="n">
        <x:v>762.08</x:v>
      </x:c>
      <x:c r="F1723" s="179" t="n">
        <x:v>763.47</x:v>
      </x:c>
      <x:c r="G1723" s="179" t="n">
        <x:v>763.47</x:v>
      </x:c>
      <x:c r="H1723" s="180" t="n">
        <x:v>32430890</x:v>
      </x:c>
      <x:c r="I1723" s="177" t="str">
        <x:v>Nasdaq historical API</x:v>
      </x:c>
      <x:c r="J1723" s="177" t="str">
        <x:v>live</x:v>
      </x:c>
      <x:c r="K1723" s="177" t="str">
        <x:v>https://www.nasdaq.com/market-activity/etf/spy/historical</x:v>
      </x:c>
    </x:row>
    <x:row r="1724">
      <x:c r="A1724" s="177" t="str">
        <x:v>SPY.US</x:v>
      </x:c>
      <x:c r="B1724" s="178" t="n">
        <x:v>46259</x:v>
      </x:c>
      <x:c r="C1724" s="179" t="n">
        <x:v>766.16</x:v>
      </x:c>
      <x:c r="D1724" s="179" t="n">
        <x:v>766.78</x:v>
      </x:c>
      <x:c r="E1724" s="179" t="n">
        <x:v>763.0501</x:v>
      </x:c>
      <x:c r="F1724" s="179" t="n">
        <x:v>765.91</x:v>
      </x:c>
      <x:c r="G1724" s="179" t="n">
        <x:v>765.91</x:v>
      </x:c>
      <x:c r="H1724" s="180" t="n">
        <x:v>27422260</x:v>
      </x:c>
      <x:c r="I1724" s="177" t="str">
        <x:v>Nasdaq historical API</x:v>
      </x:c>
      <x:c r="J1724" s="177" t="str">
        <x:v>live</x:v>
      </x:c>
      <x:c r="K1724" s="177" t="str">
        <x:v>https://www.nasdaq.com/market-activity/etf/spy/historical</x:v>
      </x:c>
    </x:row>
    <x:row r="1725">
      <x:c r="A1725" s="177" t="str">
        <x:v>SPY.US</x:v>
      </x:c>
      <x:c r="B1725" s="178" t="n">
        <x:v>46260</x:v>
      </x:c>
      <x:c r="C1725" s="179" t="n">
        <x:v>764.73</x:v>
      </x:c>
      <x:c r="D1725" s="179" t="n">
        <x:v>767.35</x:v>
      </x:c>
      <x:c r="E1725" s="179" t="n">
        <x:v>763.93</x:v>
      </x:c>
      <x:c r="F1725" s="179" t="n">
        <x:v>766.08</x:v>
      </x:c>
      <x:c r="G1725" s="179" t="n">
        <x:v>766.08</x:v>
      </x:c>
      <x:c r="H1725" s="180" t="n">
        <x:v>28751590</x:v>
      </x:c>
      <x:c r="I1725" s="177" t="str">
        <x:v>Nasdaq historical API</x:v>
      </x:c>
      <x:c r="J1725" s="177" t="str">
        <x:v>live</x:v>
      </x:c>
      <x:c r="K1725" s="177" t="str">
        <x:v>https://www.nasdaq.com/market-activity/etf/spy/historical</x:v>
      </x:c>
    </x:row>
    <x:row r="1726">
      <x:c r="A1726" s="177" t="str">
        <x:v>2800.HK</x:v>
      </x:c>
      <x:c r="B1726" s="178" t="n">
        <x:v>46188</x:v>
      </x:c>
      <x:c r="C1726" s="179" t="n">
        <x:v>25.3799991607666</x:v>
      </x:c>
      <x:c r="D1726" s="179" t="n">
        <x:v>25.440000534057617</x:v>
      </x:c>
      <x:c r="E1726" s="179" t="n">
        <x:v>25.18000030517578</x:v>
      </x:c>
      <x:c r="F1726" s="179" t="n">
        <x:v>25.239999771118164</x:v>
      </x:c>
      <x:c r="G1726" s="179" t="n">
        <x:v>25.239999771118164</x:v>
      </x:c>
      <x:c r="H1726" s="180" t="n">
        <x:v>541694992</x:v>
      </x:c>
      <x:c r="I1726" s="177" t="str">
        <x:v>Yahoo Finance chart API</x:v>
      </x:c>
      <x:c r="J1726" s="177" t="str">
        <x:v>live</x:v>
      </x:c>
      <x:c r="K1726" s="177" t="str">
        <x:v>https://finance.yahoo.com/quote/2800.HK/history/</x:v>
      </x:c>
    </x:row>
    <x:row r="1727">
      <x:c r="A1727" s="177" t="str">
        <x:v>2800.HK</x:v>
      </x:c>
      <x:c r="B1727" s="178" t="n">
        <x:v>46189</x:v>
      </x:c>
      <x:c r="C1727" s="179" t="n">
        <x:v>25.200000762939453</x:v>
      </x:c>
      <x:c r="D1727" s="179" t="n">
        <x:v>25.219999313354492</x:v>
      </x:c>
      <x:c r="E1727" s="179" t="n">
        <x:v>24.760000228881836</x:v>
      </x:c>
      <x:c r="F1727" s="179" t="n">
        <x:v>24.860000610351562</x:v>
      </x:c>
      <x:c r="G1727" s="179" t="n">
        <x:v>24.860000610351562</x:v>
      </x:c>
      <x:c r="H1727" s="180" t="n">
        <x:v>642345555</x:v>
      </x:c>
      <x:c r="I1727" s="177" t="str">
        <x:v>Yahoo Finance chart API</x:v>
      </x:c>
      <x:c r="J1727" s="177" t="str">
        <x:v>live</x:v>
      </x:c>
      <x:c r="K1727" s="177" t="str">
        <x:v>https://finance.yahoo.com/quote/2800.HK/history/</x:v>
      </x:c>
    </x:row>
    <x:row r="1728">
      <x:c r="A1728" s="177" t="str">
        <x:v>2800.HK</x:v>
      </x:c>
      <x:c r="B1728" s="178" t="n">
        <x:v>46190</x:v>
      </x:c>
      <x:c r="C1728" s="179" t="n">
        <x:v>24.920000076293945</x:v>
      </x:c>
      <x:c r="D1728" s="179" t="n">
        <x:v>24.940000534057617</x:v>
      </x:c>
      <x:c r="E1728" s="179" t="n">
        <x:v>24.639999389648438</x:v>
      </x:c>
      <x:c r="F1728" s="179" t="n">
        <x:v>24.68000030517578</x:v>
      </x:c>
      <x:c r="G1728" s="179" t="n">
        <x:v>24.68000030517578</x:v>
      </x:c>
      <x:c r="H1728" s="180" t="n">
        <x:v>448416540</x:v>
      </x:c>
      <x:c r="I1728" s="177" t="str">
        <x:v>Yahoo Finance chart API</x:v>
      </x:c>
      <x:c r="J1728" s="177" t="str">
        <x:v>live</x:v>
      </x:c>
      <x:c r="K1728" s="177" t="str">
        <x:v>https://finance.yahoo.com/quote/2800.HK/history/</x:v>
      </x:c>
    </x:row>
    <x:row r="1729">
      <x:c r="A1729" s="177" t="str">
        <x:v>2800.HK</x:v>
      </x:c>
      <x:c r="B1729" s="178" t="n">
        <x:v>46191</x:v>
      </x:c>
      <x:c r="C1729" s="179" t="n">
        <x:v>24.5</x:v>
      </x:c>
      <x:c r="D1729" s="179" t="n">
        <x:v>24.559999465942383</x:v>
      </x:c>
      <x:c r="E1729" s="179" t="n">
        <x:v>24.139999389648438</x:v>
      </x:c>
      <x:c r="F1729" s="179" t="n">
        <x:v>24.280000686645508</x:v>
      </x:c>
      <x:c r="G1729" s="179" t="n">
        <x:v>24.280000686645508</x:v>
      </x:c>
      <x:c r="H1729" s="180" t="n">
        <x:v>367344427</x:v>
      </x:c>
      <x:c r="I1729" s="177" t="str">
        <x:v>Yahoo Finance chart API</x:v>
      </x:c>
      <x:c r="J1729" s="177" t="str">
        <x:v>live</x:v>
      </x:c>
      <x:c r="K1729" s="177" t="str">
        <x:v>https://finance.yahoo.com/quote/2800.HK/history/</x:v>
      </x:c>
    </x:row>
    <x:row r="1730">
      <x:c r="A1730" s="177" t="str">
        <x:v>2800.HK</x:v>
      </x:c>
      <x:c r="B1730" s="178" t="n">
        <x:v>46195</x:v>
      </x:c>
      <x:c r="C1730" s="179" t="n">
        <x:v>24.18000030517578</x:v>
      </x:c>
      <x:c r="D1730" s="179" t="n">
        <x:v>24.280000686645508</x:v>
      </x:c>
      <x:c r="E1730" s="179" t="n">
        <x:v>23.81999969482422</x:v>
      </x:c>
      <x:c r="F1730" s="179" t="n">
        <x:v>24.15999984741211</x:v>
      </x:c>
      <x:c r="G1730" s="179" t="n">
        <x:v>24.15999984741211</x:v>
      </x:c>
      <x:c r="H1730" s="180" t="n">
        <x:v>788175443</x:v>
      </x:c>
      <x:c r="I1730" s="177" t="str">
        <x:v>Yahoo Finance chart API</x:v>
      </x:c>
      <x:c r="J1730" s="177" t="str">
        <x:v>live</x:v>
      </x:c>
      <x:c r="K1730" s="177" t="str">
        <x:v>https://finance.yahoo.com/quote/2800.HK/history/</x:v>
      </x:c>
    </x:row>
    <x:row r="1731">
      <x:c r="A1731" s="177" t="str">
        <x:v>2800.HK</x:v>
      </x:c>
      <x:c r="B1731" s="178" t="n">
        <x:v>46196</x:v>
      </x:c>
      <x:c r="C1731" s="179" t="n">
        <x:v>24.15999984741211</x:v>
      </x:c>
      <x:c r="D1731" s="179" t="n">
        <x:v>24.219999313354492</x:v>
      </x:c>
      <x:c r="E1731" s="179" t="n">
        <x:v>23.639999389648438</x:v>
      </x:c>
      <x:c r="F1731" s="179" t="n">
        <x:v>23.700000762939453</x:v>
      </x:c>
      <x:c r="G1731" s="179" t="n">
        <x:v>23.700000762939453</x:v>
      </x:c>
      <x:c r="H1731" s="180" t="n">
        <x:v>776256607</x:v>
      </x:c>
      <x:c r="I1731" s="177" t="str">
        <x:v>Yahoo Finance chart API</x:v>
      </x:c>
      <x:c r="J1731" s="177" t="str">
        <x:v>live</x:v>
      </x:c>
      <x:c r="K1731" s="177" t="str">
        <x:v>https://finance.yahoo.com/quote/2800.HK/history/</x:v>
      </x:c>
    </x:row>
    <x:row r="1732">
      <x:c r="A1732" s="177" t="str">
        <x:v>2800.HK</x:v>
      </x:c>
      <x:c r="B1732" s="178" t="n">
        <x:v>46197</x:v>
      </x:c>
      <x:c r="C1732" s="179" t="n">
        <x:v>23.860000610351562</x:v>
      </x:c>
      <x:c r="D1732" s="179" t="n">
        <x:v>23.940000534057617</x:v>
      </x:c>
      <x:c r="E1732" s="179" t="n">
        <x:v>23.639999389648438</x:v>
      </x:c>
      <x:c r="F1732" s="179" t="n">
        <x:v>23.799999237060547</x:v>
      </x:c>
      <x:c r="G1732" s="179" t="n">
        <x:v>23.799999237060547</x:v>
      </x:c>
      <x:c r="H1732" s="180" t="n">
        <x:v>809314570</x:v>
      </x:c>
      <x:c r="I1732" s="177" t="str">
        <x:v>Yahoo Finance chart API</x:v>
      </x:c>
      <x:c r="J1732" s="177" t="str">
        <x:v>live</x:v>
      </x:c>
      <x:c r="K1732" s="177" t="str">
        <x:v>https://finance.yahoo.com/quote/2800.HK/history/</x:v>
      </x:c>
    </x:row>
    <x:row r="1733">
      <x:c r="A1733" s="177" t="str">
        <x:v>2800.HK</x:v>
      </x:c>
      <x:c r="B1733" s="178" t="n">
        <x:v>46198</x:v>
      </x:c>
      <x:c r="C1733" s="179" t="n">
        <x:v>23.799999237060547</x:v>
      </x:c>
      <x:c r="D1733" s="179" t="n">
        <x:v>23.799999237060547</x:v>
      </x:c>
      <x:c r="E1733" s="179" t="n">
        <x:v>23.3799991607666</x:v>
      </x:c>
      <x:c r="F1733" s="179" t="n">
        <x:v>23.5</x:v>
      </x:c>
      <x:c r="G1733" s="179" t="n">
        <x:v>23.5</x:v>
      </x:c>
      <x:c r="H1733" s="180" t="n">
        <x:v>883240803</x:v>
      </x:c>
      <x:c r="I1733" s="177" t="str">
        <x:v>Yahoo Finance chart API</x:v>
      </x:c>
      <x:c r="J1733" s="177" t="str">
        <x:v>live</x:v>
      </x:c>
      <x:c r="K1733" s="177" t="str">
        <x:v>https://finance.yahoo.com/quote/2800.HK/history/</x:v>
      </x:c>
    </x:row>
    <x:row r="1734">
      <x:c r="A1734" s="177" t="str">
        <x:v>2800.HK</x:v>
      </x:c>
      <x:c r="B1734" s="178" t="n">
        <x:v>46199</x:v>
      </x:c>
      <x:c r="C1734" s="179" t="n">
        <x:v>23.34000015258789</x:v>
      </x:c>
      <x:c r="D1734" s="179" t="n">
        <x:v>23.34000015258789</x:v>
      </x:c>
      <x:c r="E1734" s="179" t="n">
        <x:v>22.920000076293945</x:v>
      </x:c>
      <x:c r="F1734" s="179" t="n">
        <x:v>23.079999923706055</x:v>
      </x:c>
      <x:c r="G1734" s="179" t="n">
        <x:v>23.079999923706055</x:v>
      </x:c>
      <x:c r="H1734" s="180" t="n">
        <x:v>594917921</x:v>
      </x:c>
      <x:c r="I1734" s="177" t="str">
        <x:v>Yahoo Finance chart API</x:v>
      </x:c>
      <x:c r="J1734" s="177" t="str">
        <x:v>live</x:v>
      </x:c>
      <x:c r="K1734" s="177" t="str">
        <x:v>https://finance.yahoo.com/quote/2800.HK/history/</x:v>
      </x:c>
    </x:row>
    <x:row r="1735">
      <x:c r="A1735" s="177" t="str">
        <x:v>2800.HK</x:v>
      </x:c>
      <x:c r="B1735" s="178" t="n">
        <x:v>46202</x:v>
      </x:c>
      <x:c r="C1735" s="179" t="n">
        <x:v>23.239999771118164</x:v>
      </x:c>
      <x:c r="D1735" s="179" t="n">
        <x:v>23.559999465942383</x:v>
      </x:c>
      <x:c r="E1735" s="179" t="n">
        <x:v>23.18000030517578</x:v>
      </x:c>
      <x:c r="F1735" s="179" t="n">
        <x:v>23.399999618530273</x:v>
      </x:c>
      <x:c r="G1735" s="179" t="n">
        <x:v>23.399999618530273</x:v>
      </x:c>
      <x:c r="H1735" s="180" t="n">
        <x:v>985351079</x:v>
      </x:c>
      <x:c r="I1735" s="177" t="str">
        <x:v>Yahoo Finance chart API</x:v>
      </x:c>
      <x:c r="J1735" s="177" t="str">
        <x:v>live</x:v>
      </x:c>
      <x:c r="K1735" s="177" t="str">
        <x:v>https://finance.yahoo.com/quote/2800.HK/history/</x:v>
      </x:c>
    </x:row>
    <x:row r="1736">
      <x:c r="A1736" s="177" t="str">
        <x:v>2800.HK</x:v>
      </x:c>
      <x:c r="B1736" s="178" t="n">
        <x:v>46203</x:v>
      </x:c>
      <x:c r="C1736" s="179" t="n">
        <x:v>23.34000015258789</x:v>
      </x:c>
      <x:c r="D1736" s="179" t="n">
        <x:v>23.479999542236328</x:v>
      </x:c>
      <x:c r="E1736" s="179" t="n">
        <x:v>23.059999465942383</x:v>
      </x:c>
      <x:c r="F1736" s="179" t="n">
        <x:v>23.280000686645508</x:v>
      </x:c>
      <x:c r="G1736" s="179" t="n">
        <x:v>23.280000686645508</x:v>
      </x:c>
      <x:c r="H1736" s="180" t="n">
        <x:v>535050680</x:v>
      </x:c>
      <x:c r="I1736" s="177" t="str">
        <x:v>Yahoo Finance chart API</x:v>
      </x:c>
      <x:c r="J1736" s="177" t="str">
        <x:v>live</x:v>
      </x:c>
      <x:c r="K1736" s="177" t="str">
        <x:v>https://finance.yahoo.com/quote/2800.HK/history/</x:v>
      </x:c>
    </x:row>
    <x:row r="1737">
      <x:c r="A1737" s="177" t="str">
        <x:v>2800.HK</x:v>
      </x:c>
      <x:c r="B1737" s="178" t="n">
        <x:v>46205</x:v>
      </x:c>
      <x:c r="C1737" s="179" t="n">
        <x:v>23.399999618530273</x:v>
      </x:c>
      <x:c r="D1737" s="179" t="n">
        <x:v>23.780000686645508</x:v>
      </x:c>
      <x:c r="E1737" s="179" t="n">
        <x:v>23.31999969482422</x:v>
      </x:c>
      <x:c r="F1737" s="179" t="n">
        <x:v>23.5</x:v>
      </x:c>
      <x:c r="G1737" s="179" t="n">
        <x:v>23.5</x:v>
      </x:c>
      <x:c r="H1737" s="180" t="n">
        <x:v>1015105222</x:v>
      </x:c>
      <x:c r="I1737" s="177" t="str">
        <x:v>Yahoo Finance chart API</x:v>
      </x:c>
      <x:c r="J1737" s="177" t="str">
        <x:v>live</x:v>
      </x:c>
      <x:c r="K1737" s="177" t="str">
        <x:v>https://finance.yahoo.com/quote/2800.HK/history/</x:v>
      </x:c>
    </x:row>
    <x:row r="1738">
      <x:c r="A1738" s="177" t="str">
        <x:v>2800.HK</x:v>
      </x:c>
      <x:c r="B1738" s="178" t="n">
        <x:v>46206</x:v>
      </x:c>
      <x:c r="C1738" s="179" t="n">
        <x:v>23.700000762939453</x:v>
      </x:c>
      <x:c r="D1738" s="179" t="n">
        <x:v>23.979999542236328</x:v>
      </x:c>
      <x:c r="E1738" s="179" t="n">
        <x:v>23.68000030517578</x:v>
      </x:c>
      <x:c r="F1738" s="179" t="n">
        <x:v>23.799999237060547</x:v>
      </x:c>
      <x:c r="G1738" s="179" t="n">
        <x:v>23.799999237060547</x:v>
      </x:c>
      <x:c r="H1738" s="180" t="n">
        <x:v>682464963</x:v>
      </x:c>
      <x:c r="I1738" s="177" t="str">
        <x:v>Yahoo Finance chart API</x:v>
      </x:c>
      <x:c r="J1738" s="177" t="str">
        <x:v>live</x:v>
      </x:c>
      <x:c r="K1738" s="177" t="str">
        <x:v>https://finance.yahoo.com/quote/2800.HK/history/</x:v>
      </x:c>
    </x:row>
    <x:row r="1739">
      <x:c r="A1739" s="177" t="str">
        <x:v>2800.HK</x:v>
      </x:c>
      <x:c r="B1739" s="178" t="n">
        <x:v>46209</x:v>
      </x:c>
      <x:c r="C1739" s="179" t="n">
        <x:v>23.860000610351562</x:v>
      </x:c>
      <x:c r="D1739" s="179" t="n">
        <x:v>24.15999984741211</x:v>
      </x:c>
      <x:c r="E1739" s="179" t="n">
        <x:v>23.68000030517578</x:v>
      </x:c>
      <x:c r="F1739" s="179" t="n">
        <x:v>24.079999923706055</x:v>
      </x:c>
      <x:c r="G1739" s="179" t="n">
        <x:v>24.079999923706055</x:v>
      </x:c>
      <x:c r="H1739" s="180" t="n">
        <x:v>991693444</x:v>
      </x:c>
      <x:c r="I1739" s="177" t="str">
        <x:v>Yahoo Finance chart API</x:v>
      </x:c>
      <x:c r="J1739" s="177" t="str">
        <x:v>live</x:v>
      </x:c>
      <x:c r="K1739" s="177" t="str">
        <x:v>https://finance.yahoo.com/quote/2800.HK/history/</x:v>
      </x:c>
    </x:row>
    <x:row r="1740">
      <x:c r="A1740" s="177" t="str">
        <x:v>2800.HK</x:v>
      </x:c>
      <x:c r="B1740" s="178" t="n">
        <x:v>46210</x:v>
      </x:c>
      <x:c r="C1740" s="179" t="n">
        <x:v>24.079999923706055</x:v>
      </x:c>
      <x:c r="D1740" s="179" t="n">
        <x:v>24.280000686645508</x:v>
      </x:c>
      <x:c r="E1740" s="179" t="n">
        <x:v>23.860000610351562</x:v>
      </x:c>
      <x:c r="F1740" s="179" t="n">
        <x:v>23.920000076293945</x:v>
      </x:c>
      <x:c r="G1740" s="179" t="n">
        <x:v>23.920000076293945</x:v>
      </x:c>
      <x:c r="H1740" s="180" t="n">
        <x:v>742991200</x:v>
      </x:c>
      <x:c r="I1740" s="177" t="str">
        <x:v>Yahoo Finance chart API</x:v>
      </x:c>
      <x:c r="J1740" s="177" t="str">
        <x:v>live</x:v>
      </x:c>
      <x:c r="K1740" s="177" t="str">
        <x:v>https://finance.yahoo.com/quote/2800.HK/history/</x:v>
      </x:c>
    </x:row>
    <x:row r="1741">
      <x:c r="A1741" s="177" t="str">
        <x:v>2800.HK</x:v>
      </x:c>
      <x:c r="B1741" s="178" t="n">
        <x:v>46211</x:v>
      </x:c>
      <x:c r="C1741" s="179" t="n">
        <x:v>23.959999084472656</x:v>
      </x:c>
      <x:c r="D1741" s="179" t="n">
        <x:v>24.799999237060547</x:v>
      </x:c>
      <x:c r="E1741" s="179" t="n">
        <x:v>23.959999084472656</x:v>
      </x:c>
      <x:c r="F1741" s="179" t="n">
        <x:v>24.65999984741211</x:v>
      </x:c>
      <x:c r="G1741" s="179" t="n">
        <x:v>24.65999984741211</x:v>
      </x:c>
      <x:c r="H1741" s="180" t="n">
        <x:v>859582079</x:v>
      </x:c>
      <x:c r="I1741" s="177" t="str">
        <x:v>Yahoo Finance chart API</x:v>
      </x:c>
      <x:c r="J1741" s="177" t="str">
        <x:v>live</x:v>
      </x:c>
      <x:c r="K1741" s="177" t="str">
        <x:v>https://finance.yahoo.com/quote/2800.HK/history/</x:v>
      </x:c>
    </x:row>
    <x:row r="1742">
      <x:c r="A1742" s="177" t="str">
        <x:v>2800.HK</x:v>
      </x:c>
      <x:c r="B1742" s="178" t="n">
        <x:v>46212</x:v>
      </x:c>
      <x:c r="C1742" s="179" t="n">
        <x:v>24.6200008392334</x:v>
      </x:c>
      <x:c r="D1742" s="179" t="n">
        <x:v>24.81999969482422</x:v>
      </x:c>
      <x:c r="E1742" s="179" t="n">
        <x:v>24.3799991607666</x:v>
      </x:c>
      <x:c r="F1742" s="179" t="n">
        <x:v>24.459999084472656</x:v>
      </x:c>
      <x:c r="G1742" s="179" t="n">
        <x:v>24.459999084472656</x:v>
      </x:c>
      <x:c r="H1742" s="180" t="n">
        <x:v>827949409</x:v>
      </x:c>
      <x:c r="I1742" s="177" t="str">
        <x:v>Yahoo Finance chart API</x:v>
      </x:c>
      <x:c r="J1742" s="177" t="str">
        <x:v>live</x:v>
      </x:c>
      <x:c r="K1742" s="177" t="str">
        <x:v>https://finance.yahoo.com/quote/2800.HK/history/</x:v>
      </x:c>
    </x:row>
    <x:row r="1743">
      <x:c r="A1743" s="177" t="str">
        <x:v>2800.HK</x:v>
      </x:c>
      <x:c r="B1743" s="178" t="n">
        <x:v>46213</x:v>
      </x:c>
      <x:c r="C1743" s="179" t="n">
        <x:v>24.65999984741211</x:v>
      </x:c>
      <x:c r="D1743" s="179" t="n">
        <x:v>24.959999084472656</x:v>
      </x:c>
      <x:c r="E1743" s="179" t="n">
        <x:v>24.520000457763672</x:v>
      </x:c>
      <x:c r="F1743" s="179" t="n">
        <x:v>24.6200008392334</x:v>
      </x:c>
      <x:c r="G1743" s="179" t="n">
        <x:v>24.6200008392334</x:v>
      </x:c>
      <x:c r="H1743" s="180" t="n">
        <x:v>858455991</x:v>
      </x:c>
      <x:c r="I1743" s="177" t="str">
        <x:v>Yahoo Finance chart API</x:v>
      </x:c>
      <x:c r="J1743" s="177" t="str">
        <x:v>live</x:v>
      </x:c>
      <x:c r="K1743" s="177" t="str">
        <x:v>https://finance.yahoo.com/quote/2800.HK/history/</x:v>
      </x:c>
    </x:row>
    <x:row r="1744">
      <x:c r="A1744" s="177" t="str">
        <x:v>2800.HK</x:v>
      </x:c>
      <x:c r="B1744" s="178" t="n">
        <x:v>46216</x:v>
      </x:c>
      <x:c r="C1744" s="179" t="n">
        <x:v>24.6200008392334</x:v>
      </x:c>
      <x:c r="D1744" s="179" t="n">
        <x:v>24.920000076293945</x:v>
      </x:c>
      <x:c r="E1744" s="179" t="n">
        <x:v>24.559999465942383</x:v>
      </x:c>
      <x:c r="F1744" s="179" t="n">
        <x:v>24.68000030517578</x:v>
      </x:c>
      <x:c r="G1744" s="179" t="n">
        <x:v>24.68000030517578</x:v>
      </x:c>
      <x:c r="H1744" s="180" t="n">
        <x:v>974224711</x:v>
      </x:c>
      <x:c r="I1744" s="177" t="str">
        <x:v>Yahoo Finance chart API</x:v>
      </x:c>
      <x:c r="J1744" s="177" t="str">
        <x:v>live</x:v>
      </x:c>
      <x:c r="K1744" s="177" t="str">
        <x:v>https://finance.yahoo.com/quote/2800.HK/history/</x:v>
      </x:c>
    </x:row>
    <x:row r="1745">
      <x:c r="A1745" s="177" t="str">
        <x:v>2800.HK</x:v>
      </x:c>
      <x:c r="B1745" s="178" t="n">
        <x:v>46217</x:v>
      </x:c>
      <x:c r="C1745" s="179" t="n">
        <x:v>24.579999923706055</x:v>
      </x:c>
      <x:c r="D1745" s="179" t="n">
        <x:v>24.920000076293945</x:v>
      </x:c>
      <x:c r="E1745" s="179" t="n">
        <x:v>24.360000610351562</x:v>
      </x:c>
      <x:c r="F1745" s="179" t="n">
        <x:v>24.84000015258789</x:v>
      </x:c>
      <x:c r="G1745" s="179" t="n">
        <x:v>24.84000015258789</x:v>
      </x:c>
      <x:c r="H1745" s="180" t="n">
        <x:v>652023570</x:v>
      </x:c>
      <x:c r="I1745" s="177" t="str">
        <x:v>Yahoo Finance chart API</x:v>
      </x:c>
      <x:c r="J1745" s="177" t="str">
        <x:v>live</x:v>
      </x:c>
      <x:c r="K1745" s="177" t="str">
        <x:v>https://finance.yahoo.com/quote/2800.HK/history/</x:v>
      </x:c>
    </x:row>
    <x:row r="1746">
      <x:c r="A1746" s="177" t="str">
        <x:v>2800.HK</x:v>
      </x:c>
      <x:c r="B1746" s="178" t="n">
        <x:v>46218</x:v>
      </x:c>
      <x:c r="C1746" s="179" t="n">
        <x:v>25</x:v>
      </x:c>
      <x:c r="D1746" s="179" t="n">
        <x:v>25.239999771118164</x:v>
      </x:c>
      <x:c r="E1746" s="179" t="n">
        <x:v>24.920000076293945</x:v>
      </x:c>
      <x:c r="F1746" s="179" t="n">
        <x:v>25.100000381469727</x:v>
      </x:c>
      <x:c r="G1746" s="179" t="n">
        <x:v>25.100000381469727</x:v>
      </x:c>
      <x:c r="H1746" s="180" t="n">
        <x:v>701641015</x:v>
      </x:c>
      <x:c r="I1746" s="177" t="str">
        <x:v>Yahoo Finance chart API</x:v>
      </x:c>
      <x:c r="J1746" s="177" t="str">
        <x:v>live</x:v>
      </x:c>
      <x:c r="K1746" s="177" t="str">
        <x:v>https://finance.yahoo.com/quote/2800.HK/history/</x:v>
      </x:c>
    </x:row>
    <x:row r="1747">
      <x:c r="A1747" s="177" t="str">
        <x:v>2800.HK</x:v>
      </x:c>
      <x:c r="B1747" s="178" t="n">
        <x:v>46219</x:v>
      </x:c>
      <x:c r="C1747" s="179" t="n">
        <x:v>25.299999237060547</x:v>
      </x:c>
      <x:c r="D1747" s="179" t="n">
        <x:v>25.719999313354492</x:v>
      </x:c>
      <x:c r="E1747" s="179" t="n">
        <x:v>25.299999237060547</x:v>
      </x:c>
      <x:c r="F1747" s="179" t="n">
        <x:v>25.459999084472656</x:v>
      </x:c>
      <x:c r="G1747" s="179" t="n">
        <x:v>25.459999084472656</x:v>
      </x:c>
      <x:c r="H1747" s="180" t="n">
        <x:v>692366973</x:v>
      </x:c>
      <x:c r="I1747" s="177" t="str">
        <x:v>Yahoo Finance chart API</x:v>
      </x:c>
      <x:c r="J1747" s="177" t="str">
        <x:v>live</x:v>
      </x:c>
      <x:c r="K1747" s="177" t="str">
        <x:v>https://finance.yahoo.com/quote/2800.HK/history/</x:v>
      </x:c>
    </x:row>
    <x:row r="1748">
      <x:c r="A1748" s="177" t="str">
        <x:v>2800.HK</x:v>
      </x:c>
      <x:c r="B1748" s="178" t="n">
        <x:v>46220</x:v>
      </x:c>
      <x:c r="C1748" s="179" t="n">
        <x:v>25.459999084472656</x:v>
      </x:c>
      <x:c r="D1748" s="179" t="n">
        <x:v>25.6200008392334</x:v>
      </x:c>
      <x:c r="E1748" s="179" t="n">
        <x:v>24.84000015258789</x:v>
      </x:c>
      <x:c r="F1748" s="179" t="n">
        <x:v>24.979999542236328</x:v>
      </x:c>
      <x:c r="G1748" s="179" t="n">
        <x:v>24.979999542236328</x:v>
      </x:c>
      <x:c r="H1748" s="180" t="n">
        <x:v>772913027</x:v>
      </x:c>
      <x:c r="I1748" s="177" t="str">
        <x:v>Yahoo Finance chart API</x:v>
      </x:c>
      <x:c r="J1748" s="177" t="str">
        <x:v>live</x:v>
      </x:c>
      <x:c r="K1748" s="177" t="str">
        <x:v>https://finance.yahoo.com/quote/2800.HK/history/</x:v>
      </x:c>
    </x:row>
    <x:row r="1749">
      <x:c r="A1749" s="177" t="str">
        <x:v>2800.HK</x:v>
      </x:c>
      <x:c r="B1749" s="178" t="n">
        <x:v>46223</x:v>
      </x:c>
      <x:c r="C1749" s="179" t="n">
        <x:v>25.239999771118164</x:v>
      </x:c>
      <x:c r="D1749" s="179" t="n">
        <x:v>25.6200008392334</x:v>
      </x:c>
      <x:c r="E1749" s="179" t="n">
        <x:v>25.219999313354492</x:v>
      </x:c>
      <x:c r="F1749" s="179" t="n">
        <x:v>25.579999923706055</x:v>
      </x:c>
      <x:c r="G1749" s="179" t="n">
        <x:v>25.579999923706055</x:v>
      </x:c>
      <x:c r="H1749" s="180" t="n">
        <x:v>963922594</x:v>
      </x:c>
      <x:c r="I1749" s="177" t="str">
        <x:v>Yahoo Finance chart API</x:v>
      </x:c>
      <x:c r="J1749" s="177" t="str">
        <x:v>live</x:v>
      </x:c>
      <x:c r="K1749" s="177" t="str">
        <x:v>https://finance.yahoo.com/quote/2800.HK/history/</x:v>
      </x:c>
    </x:row>
    <x:row r="1750">
      <x:c r="A1750" s="177" t="str">
        <x:v>2800.HK</x:v>
      </x:c>
      <x:c r="B1750" s="178" t="n">
        <x:v>46224</x:v>
      </x:c>
      <x:c r="C1750" s="179" t="n">
        <x:v>25.6200008392334</x:v>
      </x:c>
      <x:c r="D1750" s="179" t="n">
        <x:v>25.739999771118164</x:v>
      </x:c>
      <x:c r="E1750" s="179" t="n">
        <x:v>25.459999084472656</x:v>
      </x:c>
      <x:c r="F1750" s="179" t="n">
        <x:v>25.600000381469727</x:v>
      </x:c>
      <x:c r="G1750" s="179" t="n">
        <x:v>25.600000381469727</x:v>
      </x:c>
      <x:c r="H1750" s="180" t="n">
        <x:v>431922996</x:v>
      </x:c>
      <x:c r="I1750" s="177" t="str">
        <x:v>Yahoo Finance chart API</x:v>
      </x:c>
      <x:c r="J1750" s="177" t="str">
        <x:v>live</x:v>
      </x:c>
      <x:c r="K1750" s="177" t="str">
        <x:v>https://finance.yahoo.com/quote/2800.HK/history/</x:v>
      </x:c>
    </x:row>
    <x:row r="1751">
      <x:c r="A1751" s="177" t="str">
        <x:v>2800.HK</x:v>
      </x:c>
      <x:c r="B1751" s="178" t="n">
        <x:v>46225</x:v>
      </x:c>
      <x:c r="C1751" s="179" t="n">
        <x:v>25.399999618530273</x:v>
      </x:c>
      <x:c r="D1751" s="179" t="n">
        <x:v>25.520000457763672</x:v>
      </x:c>
      <x:c r="E1751" s="179" t="n">
        <x:v>25.280000686645508</x:v>
      </x:c>
      <x:c r="F1751" s="179" t="n">
        <x:v>25.34000015258789</x:v>
      </x:c>
      <x:c r="G1751" s="179" t="n">
        <x:v>25.34000015258789</x:v>
      </x:c>
      <x:c r="H1751" s="180" t="n">
        <x:v>810865332</x:v>
      </x:c>
      <x:c r="I1751" s="177" t="str">
        <x:v>Yahoo Finance chart API</x:v>
      </x:c>
      <x:c r="J1751" s="177" t="str">
        <x:v>live</x:v>
      </x:c>
      <x:c r="K1751" s="177" t="str">
        <x:v>https://finance.yahoo.com/quote/2800.HK/history/</x:v>
      </x:c>
    </x:row>
    <x:row r="1752">
      <x:c r="A1752" s="177" t="str">
        <x:v>2800.HK</x:v>
      </x:c>
      <x:c r="B1752" s="178" t="n">
        <x:v>46226</x:v>
      </x:c>
      <x:c r="C1752" s="179" t="n">
        <x:v>25.459999084472656</x:v>
      </x:c>
      <x:c r="D1752" s="179" t="n">
        <x:v>25.760000228881836</x:v>
      </x:c>
      <x:c r="E1752" s="179" t="n">
        <x:v>25.34000015258789</x:v>
      </x:c>
      <x:c r="F1752" s="179" t="n">
        <x:v>25.68000030517578</x:v>
      </x:c>
      <x:c r="G1752" s="179" t="n">
        <x:v>25.68000030517578</x:v>
      </x:c>
      <x:c r="H1752" s="180" t="n">
        <x:v>530830619</x:v>
      </x:c>
      <x:c r="I1752" s="177" t="str">
        <x:v>Yahoo Finance chart API</x:v>
      </x:c>
      <x:c r="J1752" s="177" t="str">
        <x:v>live</x:v>
      </x:c>
      <x:c r="K1752" s="177" t="str">
        <x:v>https://finance.yahoo.com/quote/2800.HK/history/</x:v>
      </x:c>
    </x:row>
    <x:row r="1753">
      <x:c r="A1753" s="177" t="str">
        <x:v>2800.HK</x:v>
      </x:c>
      <x:c r="B1753" s="178" t="n">
        <x:v>46227</x:v>
      </x:c>
      <x:c r="C1753" s="179" t="n">
        <x:v>25.399999618530273</x:v>
      </x:c>
      <x:c r="D1753" s="179" t="n">
        <x:v>25.5</x:v>
      </x:c>
      <x:c r="E1753" s="179" t="n">
        <x:v>25.299999237060547</x:v>
      </x:c>
      <x:c r="F1753" s="179" t="n">
        <x:v>25.420000076293945</x:v>
      </x:c>
      <x:c r="G1753" s="179" t="n">
        <x:v>25.420000076293945</x:v>
      </x:c>
      <x:c r="H1753" s="180" t="n">
        <x:v>410521996</x:v>
      </x:c>
      <x:c r="I1753" s="177" t="str">
        <x:v>Yahoo Finance chart API</x:v>
      </x:c>
      <x:c r="J1753" s="177" t="str">
        <x:v>live</x:v>
      </x:c>
      <x:c r="K1753" s="177" t="str">
        <x:v>https://finance.yahoo.com/quote/2800.HK/history/</x:v>
      </x:c>
    </x:row>
    <x:row r="1754">
      <x:c r="A1754" s="177" t="str">
        <x:v>2800.HK</x:v>
      </x:c>
      <x:c r="B1754" s="178" t="n">
        <x:v>46230</x:v>
      </x:c>
      <x:c r="C1754" s="179" t="n">
        <x:v>25.479999542236328</x:v>
      </x:c>
      <x:c r="D1754" s="179" t="n">
        <x:v>25.780000686645508</x:v>
      </x:c>
      <x:c r="E1754" s="179" t="n">
        <x:v>25.399999618530273</x:v>
      </x:c>
      <x:c r="F1754" s="179" t="n">
        <x:v>25.700000762939453</x:v>
      </x:c>
      <x:c r="G1754" s="179" t="n">
        <x:v>25.700000762939453</x:v>
      </x:c>
      <x:c r="H1754" s="180" t="n">
        <x:v>412871962</x:v>
      </x:c>
      <x:c r="I1754" s="177" t="str">
        <x:v>Yahoo Finance chart API</x:v>
      </x:c>
      <x:c r="J1754" s="177" t="str">
        <x:v>live</x:v>
      </x:c>
      <x:c r="K1754" s="177" t="str">
        <x:v>https://finance.yahoo.com/quote/2800.HK/history/</x:v>
      </x:c>
    </x:row>
    <x:row r="1755">
      <x:c r="A1755" s="177" t="str">
        <x:v>2800.HK</x:v>
      </x:c>
      <x:c r="B1755" s="178" t="n">
        <x:v>46231</x:v>
      </x:c>
      <x:c r="C1755" s="179" t="n">
        <x:v>25.700000762939453</x:v>
      </x:c>
      <x:c r="D1755" s="179" t="n">
        <x:v>25.920000076293945</x:v>
      </x:c>
      <x:c r="E1755" s="179" t="n">
        <x:v>25.540000915527344</x:v>
      </x:c>
      <x:c r="F1755" s="179" t="n">
        <x:v>25.799999237060547</x:v>
      </x:c>
      <x:c r="G1755" s="179" t="n">
        <x:v>25.799999237060547</x:v>
      </x:c>
      <x:c r="H1755" s="180" t="n">
        <x:v>471635691</x:v>
      </x:c>
      <x:c r="I1755" s="177" t="str">
        <x:v>Yahoo Finance chart API</x:v>
      </x:c>
      <x:c r="J1755" s="177" t="str">
        <x:v>live</x:v>
      </x:c>
      <x:c r="K1755" s="177" t="str">
        <x:v>https://finance.yahoo.com/quote/2800.HK/history/</x:v>
      </x:c>
    </x:row>
    <x:row r="1756">
      <x:c r="A1756" s="177" t="str">
        <x:v>2800.HK</x:v>
      </x:c>
      <x:c r="B1756" s="178" t="n">
        <x:v>46232</x:v>
      </x:c>
      <x:c r="C1756" s="179" t="n">
        <x:v>26.059999465942383</x:v>
      </x:c>
      <x:c r="D1756" s="179" t="n">
        <x:v>26.299999237060547</x:v>
      </x:c>
      <x:c r="E1756" s="179" t="n">
        <x:v>25.979999542236328</x:v>
      </x:c>
      <x:c r="F1756" s="179" t="n">
        <x:v>26.280000686645508</x:v>
      </x:c>
      <x:c r="G1756" s="179" t="n">
        <x:v>26.280000686645508</x:v>
      </x:c>
      <x:c r="H1756" s="180" t="n">
        <x:v>515941835</x:v>
      </x:c>
      <x:c r="I1756" s="177" t="str">
        <x:v>Yahoo Finance chart API</x:v>
      </x:c>
      <x:c r="J1756" s="177" t="str">
        <x:v>live</x:v>
      </x:c>
      <x:c r="K1756" s="177" t="str">
        <x:v>https://finance.yahoo.com/quote/2800.HK/history/</x:v>
      </x:c>
    </x:row>
    <x:row r="1757">
      <x:c r="A1757" s="177" t="str">
        <x:v>2800.HK</x:v>
      </x:c>
      <x:c r="B1757" s="178" t="n">
        <x:v>46233</x:v>
      </x:c>
      <x:c r="C1757" s="179" t="n">
        <x:v>26.3799991607666</x:v>
      </x:c>
      <x:c r="D1757" s="179" t="n">
        <x:v>26.479999542236328</x:v>
      </x:c>
      <x:c r="E1757" s="179" t="n">
        <x:v>26.139999389648438</x:v>
      </x:c>
      <x:c r="F1757" s="179" t="n">
        <x:v>26.360000610351562</x:v>
      </x:c>
      <x:c r="G1757" s="179" t="n">
        <x:v>26.360000610351562</x:v>
      </x:c>
      <x:c r="H1757" s="180" t="n">
        <x:v>745328842</x:v>
      </x:c>
      <x:c r="I1757" s="177" t="str">
        <x:v>Yahoo Finance chart API</x:v>
      </x:c>
      <x:c r="J1757" s="177" t="str">
        <x:v>live</x:v>
      </x:c>
      <x:c r="K1757" s="177" t="str">
        <x:v>https://finance.yahoo.com/quote/2800.HK/history/</x:v>
      </x:c>
    </x:row>
    <x:row r="1758">
      <x:c r="A1758" s="177" t="str">
        <x:v>2800.HK</x:v>
      </x:c>
      <x:c r="B1758" s="178" t="n">
        <x:v>46234</x:v>
      </x:c>
      <x:c r="C1758" s="179" t="n">
        <x:v>26.420000076293945</x:v>
      </x:c>
      <x:c r="D1758" s="179" t="n">
        <x:v>26.420000076293945</x:v>
      </x:c>
      <x:c r="E1758" s="179" t="n">
        <x:v>26.1200008392334</x:v>
      </x:c>
      <x:c r="F1758" s="179" t="n">
        <x:v>26.399999618530273</x:v>
      </x:c>
      <x:c r="G1758" s="179" t="n">
        <x:v>26.399999618530273</x:v>
      </x:c>
      <x:c r="H1758" s="180" t="n">
        <x:v>590458936</x:v>
      </x:c>
      <x:c r="I1758" s="177" t="str">
        <x:v>Yahoo Finance chart API</x:v>
      </x:c>
      <x:c r="J1758" s="177" t="str">
        <x:v>live</x:v>
      </x:c>
      <x:c r="K1758" s="177" t="str">
        <x:v>https://finance.yahoo.com/quote/2800.HK/history/</x:v>
      </x:c>
    </x:row>
    <x:row r="1759">
      <x:c r="A1759" s="177" t="str">
        <x:v>2800.HK</x:v>
      </x:c>
      <x:c r="B1759" s="178" t="n">
        <x:v>46237</x:v>
      </x:c>
      <x:c r="C1759" s="179" t="n">
        <x:v>26.399999618530273</x:v>
      </x:c>
      <x:c r="D1759" s="179" t="n">
        <x:v>26.6200008392334</x:v>
      </x:c>
      <x:c r="E1759" s="179" t="n">
        <x:v>26.299999237060547</x:v>
      </x:c>
      <x:c r="F1759" s="179" t="n">
        <x:v>26.459999084472656</x:v>
      </x:c>
      <x:c r="G1759" s="179" t="n">
        <x:v>26.459999084472656</x:v>
      </x:c>
      <x:c r="H1759" s="180" t="n">
        <x:v>892735000</x:v>
      </x:c>
      <x:c r="I1759" s="177" t="str">
        <x:v>Yahoo Finance chart API</x:v>
      </x:c>
      <x:c r="J1759" s="177" t="str">
        <x:v>live</x:v>
      </x:c>
      <x:c r="K1759" s="177" t="str">
        <x:v>https://finance.yahoo.com/quote/2800.HK/history/</x:v>
      </x:c>
    </x:row>
    <x:row r="1760">
      <x:c r="A1760" s="177" t="str">
        <x:v>2800.HK</x:v>
      </x:c>
      <x:c r="B1760" s="178" t="n">
        <x:v>46238</x:v>
      </x:c>
      <x:c r="C1760" s="179" t="n">
        <x:v>26.5</x:v>
      </x:c>
      <x:c r="D1760" s="179" t="n">
        <x:v>26.68000030517578</x:v>
      </x:c>
      <x:c r="E1760" s="179" t="n">
        <x:v>26.260000228881836</x:v>
      </x:c>
      <x:c r="F1760" s="179" t="n">
        <x:v>26.31999969482422</x:v>
      </x:c>
      <x:c r="G1760" s="179" t="n">
        <x:v>26.31999969482422</x:v>
      </x:c>
      <x:c r="H1760" s="180" t="n">
        <x:v>632532917</x:v>
      </x:c>
      <x:c r="I1760" s="177" t="str">
        <x:v>Yahoo Finance chart API</x:v>
      </x:c>
      <x:c r="J1760" s="177" t="str">
        <x:v>live</x:v>
      </x:c>
      <x:c r="K1760" s="177" t="str">
        <x:v>https://finance.yahoo.com/quote/2800.HK/history/</x:v>
      </x:c>
    </x:row>
    <x:row r="1761">
      <x:c r="A1761" s="177" t="str">
        <x:v>2800.HK</x:v>
      </x:c>
      <x:c r="B1761" s="178" t="n">
        <x:v>46239</x:v>
      </x:c>
      <x:c r="C1761" s="179" t="n">
        <x:v>26.34000015258789</x:v>
      </x:c>
      <x:c r="D1761" s="179" t="n">
        <x:v>26.459999084472656</x:v>
      </x:c>
      <x:c r="E1761" s="179" t="n">
        <x:v>26.219999313354492</x:v>
      </x:c>
      <x:c r="F1761" s="179" t="n">
        <x:v>26.399999618530273</x:v>
      </x:c>
      <x:c r="G1761" s="179" t="n">
        <x:v>26.399999618530273</x:v>
      </x:c>
      <x:c r="H1761" s="180" t="n">
        <x:v>601640264</x:v>
      </x:c>
      <x:c r="I1761" s="177" t="str">
        <x:v>Yahoo Finance chart API</x:v>
      </x:c>
      <x:c r="J1761" s="177" t="str">
        <x:v>live</x:v>
      </x:c>
      <x:c r="K1761" s="177" t="str">
        <x:v>https://finance.yahoo.com/quote/2800.HK/history/</x:v>
      </x:c>
    </x:row>
    <x:row r="1762">
      <x:c r="A1762" s="177" t="str">
        <x:v>2800.HK</x:v>
      </x:c>
      <x:c r="B1762" s="178" t="n">
        <x:v>46240</x:v>
      </x:c>
      <x:c r="C1762" s="179" t="n">
        <x:v>26.200000762939453</x:v>
      </x:c>
      <x:c r="D1762" s="179" t="n">
        <x:v>26.200000762939453</x:v>
      </x:c>
      <x:c r="E1762" s="179" t="n">
        <x:v>25.8799991607666</x:v>
      </x:c>
      <x:c r="F1762" s="179" t="n">
        <x:v>26</x:v>
      </x:c>
      <x:c r="G1762" s="179" t="n">
        <x:v>26</x:v>
      </x:c>
      <x:c r="H1762" s="180" t="n">
        <x:v>492296783</x:v>
      </x:c>
      <x:c r="I1762" s="177" t="str">
        <x:v>Yahoo Finance chart API</x:v>
      </x:c>
      <x:c r="J1762" s="177" t="str">
        <x:v>live</x:v>
      </x:c>
      <x:c r="K1762" s="177" t="str">
        <x:v>https://finance.yahoo.com/quote/2800.HK/history/</x:v>
      </x:c>
    </x:row>
    <x:row r="1763">
      <x:c r="A1763" s="177" t="str">
        <x:v>2800.HK</x:v>
      </x:c>
      <x:c r="B1763" s="178" t="n">
        <x:v>46241</x:v>
      </x:c>
      <x:c r="C1763" s="179" t="n">
        <x:v>26</x:v>
      </x:c>
      <x:c r="D1763" s="179" t="n">
        <x:v>26.15999984741211</x:v>
      </x:c>
      <x:c r="E1763" s="179" t="n">
        <x:v>25.8799991607666</x:v>
      </x:c>
      <x:c r="F1763" s="179" t="n">
        <x:v>26.15999984741211</x:v>
      </x:c>
      <x:c r="G1763" s="179" t="n">
        <x:v>26.15999984741211</x:v>
      </x:c>
      <x:c r="H1763" s="180" t="n">
        <x:v>530828374</x:v>
      </x:c>
      <x:c r="I1763" s="177" t="str">
        <x:v>Yahoo Finance chart API</x:v>
      </x:c>
      <x:c r="J1763" s="177" t="str">
        <x:v>live</x:v>
      </x:c>
      <x:c r="K1763" s="177" t="str">
        <x:v>https://finance.yahoo.com/quote/2800.HK/history/</x:v>
      </x:c>
    </x:row>
    <x:row r="1764">
      <x:c r="A1764" s="177" t="str">
        <x:v>2800.HK</x:v>
      </x:c>
      <x:c r="B1764" s="178" t="n">
        <x:v>46244</x:v>
      </x:c>
      <x:c r="C1764" s="179" t="n">
        <x:v>26.280000686645508</x:v>
      </x:c>
      <x:c r="D1764" s="179" t="n">
        <x:v>26.459999084472656</x:v>
      </x:c>
      <x:c r="E1764" s="179" t="n">
        <x:v>26.200000762939453</x:v>
      </x:c>
      <x:c r="F1764" s="179" t="n">
        <x:v>26.420000076293945</x:v>
      </x:c>
      <x:c r="G1764" s="179" t="n">
        <x:v>26.420000076293945</x:v>
      </x:c>
      <x:c r="H1764" s="180" t="n">
        <x:v>505112277</x:v>
      </x:c>
      <x:c r="I1764" s="177" t="str">
        <x:v>Yahoo Finance chart API</x:v>
      </x:c>
      <x:c r="J1764" s="177" t="str">
        <x:v>live</x:v>
      </x:c>
      <x:c r="K1764" s="177" t="str">
        <x:v>https://finance.yahoo.com/quote/2800.HK/history/</x:v>
      </x:c>
    </x:row>
    <x:row r="1765">
      <x:c r="A1765" s="177" t="str">
        <x:v>2800.HK</x:v>
      </x:c>
      <x:c r="B1765" s="178" t="n">
        <x:v>46245</x:v>
      </x:c>
      <x:c r="C1765" s="179" t="n">
        <x:v>26.440000534057617</x:v>
      </x:c>
      <x:c r="D1765" s="179" t="n">
        <x:v>26.540000915527344</x:v>
      </x:c>
      <x:c r="E1765" s="179" t="n">
        <x:v>26.1200008392334</x:v>
      </x:c>
      <x:c r="F1765" s="179" t="n">
        <x:v>26.139999389648438</x:v>
      </x:c>
      <x:c r="G1765" s="179" t="n">
        <x:v>26.139999389648438</x:v>
      </x:c>
      <x:c r="H1765" s="180" t="n">
        <x:v>373935262</x:v>
      </x:c>
      <x:c r="I1765" s="177" t="str">
        <x:v>Yahoo Finance chart API</x:v>
      </x:c>
      <x:c r="J1765" s="177" t="str">
        <x:v>live</x:v>
      </x:c>
      <x:c r="K1765" s="177" t="str">
        <x:v>https://finance.yahoo.com/quote/2800.HK/history/</x:v>
      </x:c>
    </x:row>
    <x:row r="1766">
      <x:c r="A1766" s="177" t="str">
        <x:v>2800.HK</x:v>
      </x:c>
      <x:c r="B1766" s="178" t="n">
        <x:v>46246</x:v>
      </x:c>
      <x:c r="C1766" s="179" t="n">
        <x:v>26</x:v>
      </x:c>
      <x:c r="D1766" s="179" t="n">
        <x:v>26</x:v>
      </x:c>
      <x:c r="E1766" s="179" t="n">
        <x:v>25.799999237060547</x:v>
      </x:c>
      <x:c r="F1766" s="179" t="n">
        <x:v>25.8799991607666</x:v>
      </x:c>
      <x:c r="G1766" s="179" t="n">
        <x:v>25.8799991607666</x:v>
      </x:c>
      <x:c r="H1766" s="180" t="n">
        <x:v>427516328</x:v>
      </x:c>
      <x:c r="I1766" s="177" t="str">
        <x:v>Yahoo Finance chart API</x:v>
      </x:c>
      <x:c r="J1766" s="177" t="str">
        <x:v>live</x:v>
      </x:c>
      <x:c r="K1766" s="177" t="str">
        <x:v>https://finance.yahoo.com/quote/2800.HK/history/</x:v>
      </x:c>
    </x:row>
    <x:row r="1767">
      <x:c r="A1767" s="177" t="str">
        <x:v>2800.HK</x:v>
      </x:c>
      <x:c r="B1767" s="178" t="n">
        <x:v>46247</x:v>
      </x:c>
      <x:c r="C1767" s="179" t="n">
        <x:v>25.799999237060547</x:v>
      </x:c>
      <x:c r="D1767" s="179" t="n">
        <x:v>26.020000457763672</x:v>
      </x:c>
      <x:c r="E1767" s="179" t="n">
        <x:v>25.780000686645508</x:v>
      </x:c>
      <x:c r="F1767" s="179" t="n">
        <x:v>25.8799991607666</x:v>
      </x:c>
      <x:c r="G1767" s="179" t="n">
        <x:v>25.8799991607666</x:v>
      </x:c>
      <x:c r="H1767" s="180" t="n">
        <x:v>544270807</x:v>
      </x:c>
      <x:c r="I1767" s="177" t="str">
        <x:v>Yahoo Finance chart API</x:v>
      </x:c>
      <x:c r="J1767" s="177" t="str">
        <x:v>live</x:v>
      </x:c>
      <x:c r="K1767" s="177" t="str">
        <x:v>https://finance.yahoo.com/quote/2800.HK/history/</x:v>
      </x:c>
    </x:row>
    <x:row r="1768">
      <x:c r="A1768" s="177" t="str">
        <x:v>2800.HK</x:v>
      </x:c>
      <x:c r="B1768" s="178" t="n">
        <x:v>46248</x:v>
      </x:c>
      <x:c r="C1768" s="179" t="n">
        <x:v>25.739999771118164</x:v>
      </x:c>
      <x:c r="D1768" s="179" t="n">
        <x:v>25.81999969482422</x:v>
      </x:c>
      <x:c r="E1768" s="179" t="n">
        <x:v>25.579999923706055</x:v>
      </x:c>
      <x:c r="F1768" s="179" t="n">
        <x:v>25.600000381469727</x:v>
      </x:c>
      <x:c r="G1768" s="179" t="n">
        <x:v>25.600000381469727</x:v>
      </x:c>
      <x:c r="H1768" s="180" t="n">
        <x:v>455308722</x:v>
      </x:c>
      <x:c r="I1768" s="177" t="str">
        <x:v>Yahoo Finance chart API</x:v>
      </x:c>
      <x:c r="J1768" s="177" t="str">
        <x:v>live</x:v>
      </x:c>
      <x:c r="K1768" s="177" t="str">
        <x:v>https://finance.yahoo.com/quote/2800.HK/history/</x:v>
      </x:c>
    </x:row>
    <x:row r="1769">
      <x:c r="A1769" s="177" t="str">
        <x:v>2800.HK</x:v>
      </x:c>
      <x:c r="B1769" s="178" t="n">
        <x:v>46251</x:v>
      </x:c>
      <x:c r="C1769" s="179" t="n">
        <x:v>25.799999237060547</x:v>
      </x:c>
      <x:c r="D1769" s="179" t="n">
        <x:v>26.100000381469727</x:v>
      </x:c>
      <x:c r="E1769" s="179" t="n">
        <x:v>25.799999237060547</x:v>
      </x:c>
      <x:c r="F1769" s="179" t="n">
        <x:v>25.959999084472656</x:v>
      </x:c>
      <x:c r="G1769" s="179" t="n">
        <x:v>25.959999084472656</x:v>
      </x:c>
      <x:c r="H1769" s="180" t="n">
        <x:v>276510099</x:v>
      </x:c>
      <x:c r="I1769" s="177" t="str">
        <x:v>Yahoo Finance chart API</x:v>
      </x:c>
      <x:c r="J1769" s="177" t="str">
        <x:v>live</x:v>
      </x:c>
      <x:c r="K1769" s="177" t="str">
        <x:v>https://finance.yahoo.com/quote/2800.HK/history/</x:v>
      </x:c>
    </x:row>
    <x:row r="1770">
      <x:c r="A1770" s="177" t="str">
        <x:v>2800.HK</x:v>
      </x:c>
      <x:c r="B1770" s="178" t="n">
        <x:v>46252</x:v>
      </x:c>
      <x:c r="C1770" s="179" t="n">
        <x:v>25.860000610351562</x:v>
      </x:c>
      <x:c r="D1770" s="179" t="n">
        <x:v>26.020000457763672</x:v>
      </x:c>
      <x:c r="E1770" s="179" t="n">
        <x:v>25.719999313354492</x:v>
      </x:c>
      <x:c r="F1770" s="179" t="n">
        <x:v>25.959999084472656</x:v>
      </x:c>
      <x:c r="G1770" s="179" t="n">
        <x:v>25.959999084472656</x:v>
      </x:c>
      <x:c r="H1770" s="180" t="n">
        <x:v>608833980</x:v>
      </x:c>
      <x:c r="I1770" s="177" t="str">
        <x:v>Yahoo Finance chart API</x:v>
      </x:c>
      <x:c r="J1770" s="177" t="str">
        <x:v>live</x:v>
      </x:c>
      <x:c r="K1770" s="177" t="str">
        <x:v>https://finance.yahoo.com/quote/2800.HK/history/</x:v>
      </x:c>
    </x:row>
    <x:row r="1771">
      <x:c r="A1771" s="177" t="str">
        <x:v>2800.HK</x:v>
      </x:c>
      <x:c r="B1771" s="178" t="n">
        <x:v>46253</x:v>
      </x:c>
      <x:c r="C1771" s="179" t="n">
        <x:v>25.81999969482422</x:v>
      </x:c>
      <x:c r="D1771" s="179" t="n">
        <x:v>26.040000915527344</x:v>
      </x:c>
      <x:c r="E1771" s="179" t="n">
        <x:v>25.780000686645508</x:v>
      </x:c>
      <x:c r="F1771" s="179" t="n">
        <x:v>26</x:v>
      </x:c>
      <x:c r="G1771" s="179" t="n">
        <x:v>26</x:v>
      </x:c>
      <x:c r="H1771" s="180" t="n">
        <x:v>666205629</x:v>
      </x:c>
      <x:c r="I1771" s="177" t="str">
        <x:v>Yahoo Finance chart API</x:v>
      </x:c>
      <x:c r="J1771" s="177" t="str">
        <x:v>live</x:v>
      </x:c>
      <x:c r="K1771" s="177" t="str">
        <x:v>https://finance.yahoo.com/quote/2800.HK/history/</x:v>
      </x:c>
    </x:row>
    <x:row r="1772">
      <x:c r="A1772" s="177" t="str">
        <x:v>2800.HK</x:v>
      </x:c>
      <x:c r="B1772" s="178" t="n">
        <x:v>46254</x:v>
      </x:c>
      <x:c r="C1772" s="179" t="n">
        <x:v>26.280000686645508</x:v>
      </x:c>
      <x:c r="D1772" s="179" t="n">
        <x:v>26.360000610351562</x:v>
      </x:c>
      <x:c r="E1772" s="179" t="n">
        <x:v>26.1200008392334</x:v>
      </x:c>
      <x:c r="F1772" s="179" t="n">
        <x:v>26.219999313354492</x:v>
      </x:c>
      <x:c r="G1772" s="179" t="n">
        <x:v>26.219999313354492</x:v>
      </x:c>
      <x:c r="H1772" s="180" t="n">
        <x:v>598155100</x:v>
      </x:c>
      <x:c r="I1772" s="177" t="str">
        <x:v>Yahoo Finance chart API</x:v>
      </x:c>
      <x:c r="J1772" s="177" t="str">
        <x:v>live</x:v>
      </x:c>
      <x:c r="K1772" s="177" t="str">
        <x:v>https://finance.yahoo.com/quote/2800.HK/history/</x:v>
      </x:c>
    </x:row>
    <x:row r="1773">
      <x:c r="A1773" s="177" t="str">
        <x:v>2800.HK</x:v>
      </x:c>
      <x:c r="B1773" s="178" t="n">
        <x:v>46255</x:v>
      </x:c>
      <x:c r="C1773" s="179" t="n">
        <x:v>26.260000228881836</x:v>
      </x:c>
      <x:c r="D1773" s="179" t="n">
        <x:v>26.540000915527344</x:v>
      </x:c>
      <x:c r="E1773" s="179" t="n">
        <x:v>26.260000228881836</x:v>
      </x:c>
      <x:c r="F1773" s="179" t="n">
        <x:v>26.5</x:v>
      </x:c>
      <x:c r="G1773" s="179" t="n">
        <x:v>26.5</x:v>
      </x:c>
      <x:c r="H1773" s="180" t="n">
        <x:v>526474920</x:v>
      </x:c>
      <x:c r="I1773" s="177" t="str">
        <x:v>Yahoo Finance chart API</x:v>
      </x:c>
      <x:c r="J1773" s="177" t="str">
        <x:v>live</x:v>
      </x:c>
      <x:c r="K1773" s="177" t="str">
        <x:v>https://finance.yahoo.com/quote/2800.HK/history/</x:v>
      </x:c>
    </x:row>
    <x:row r="1774">
      <x:c r="A1774" s="177" t="str">
        <x:v>2800.HK</x:v>
      </x:c>
      <x:c r="B1774" s="178" t="n">
        <x:v>46258</x:v>
      </x:c>
      <x:c r="C1774" s="179" t="n">
        <x:v>26.280000686645508</x:v>
      </x:c>
      <x:c r="D1774" s="179" t="n">
        <x:v>26.280000686645508</x:v>
      </x:c>
      <x:c r="E1774" s="179" t="n">
        <x:v>25.940000534057617</x:v>
      </x:c>
      <x:c r="F1774" s="179" t="n">
        <x:v>25.979999542236328</x:v>
      </x:c>
      <x:c r="G1774" s="179" t="n">
        <x:v>25.979999542236328</x:v>
      </x:c>
      <x:c r="H1774" s="180" t="n">
        <x:v>680640521</x:v>
      </x:c>
      <x:c r="I1774" s="177" t="str">
        <x:v>Yahoo Finance chart API</x:v>
      </x:c>
      <x:c r="J1774" s="177" t="str">
        <x:v>live</x:v>
      </x:c>
      <x:c r="K1774" s="177" t="str">
        <x:v>https://finance.yahoo.com/quote/2800.HK/history/</x:v>
      </x:c>
    </x:row>
    <x:row r="1775">
      <x:c r="A1775" s="177" t="str">
        <x:v>2800.HK</x:v>
      </x:c>
      <x:c r="B1775" s="178" t="n">
        <x:v>46259</x:v>
      </x:c>
      <x:c r="C1775" s="179" t="n">
        <x:v>26.15999984741211</x:v>
      </x:c>
      <x:c r="D1775" s="179" t="n">
        <x:v>26.200000762939453</x:v>
      </x:c>
      <x:c r="E1775" s="179" t="n">
        <x:v>25.920000076293945</x:v>
      </x:c>
      <x:c r="F1775" s="179" t="n">
        <x:v>26.020000457763672</x:v>
      </x:c>
      <x:c r="G1775" s="179" t="n">
        <x:v>26.020000457763672</x:v>
      </x:c>
      <x:c r="H1775" s="180" t="n">
        <x:v>826921923</x:v>
      </x:c>
      <x:c r="I1775" s="177" t="str">
        <x:v>Yahoo Finance chart API</x:v>
      </x:c>
      <x:c r="J1775" s="177" t="str">
        <x:v>live</x:v>
      </x:c>
      <x:c r="K1775" s="177" t="str">
        <x:v>https://finance.yahoo.com/quote/2800.HK/history/</x:v>
      </x:c>
    </x:row>
    <x:row r="1776">
      <x:c r="A1776" s="177" t="str">
        <x:v>2800.HK</x:v>
      </x:c>
      <x:c r="B1776" s="178" t="n">
        <x:v>46261</x:v>
      </x:c>
      <x:c r="C1776" s="179" t="n">
        <x:v>26.18000030517578</x:v>
      </x:c>
      <x:c r="D1776" s="179" t="n">
        <x:v>26.34000015258789</x:v>
      </x:c>
      <x:c r="E1776" s="179" t="n">
        <x:v>26.139999389648438</x:v>
      </x:c>
      <x:c r="F1776" s="179" t="n">
        <x:v>26.139999389648438</x:v>
      </x:c>
      <x:c r="G1776" s="179" t="n">
        <x:v>26.139999389648438</x:v>
      </x:c>
      <x:c r="H1776" s="180" t="n">
        <x:v>817600735</x:v>
      </x:c>
      <x:c r="I1776" s="177" t="str">
        <x:v>Yahoo Finance chart API</x:v>
      </x:c>
      <x:c r="J1776" s="177" t="str">
        <x:v>live</x:v>
      </x:c>
      <x:c r="K1776" s="177" t="str">
        <x:v>https://finance.yahoo.com/quote/2800.HK/history/</x:v>
      </x:c>
    </x:row>
    <x:row r="1777">
      <x:c r="A1777" s="177" t="str">
        <x:v>CL=F</x:v>
      </x:c>
      <x:c r="B1777" s="178" t="n">
        <x:v>46188</x:v>
      </x:c>
      <x:c r="C1777" s="179" t="n">
        <x:v>81.4000015258789</x:v>
      </x:c>
      <x:c r="D1777" s="179" t="n">
        <x:v>82.41999816894531</x:v>
      </x:c>
      <x:c r="E1777" s="179" t="n">
        <x:v>79.69999694824219</x:v>
      </x:c>
      <x:c r="F1777" s="179" t="n">
        <x:v>80.75</x:v>
      </x:c>
      <x:c r="G1777" s="179" t="n">
        <x:v>80.75</x:v>
      </x:c>
      <x:c r="H1777" s="180" t="n">
        <x:v>208395</x:v>
      </x:c>
      <x:c r="I1777" s="177" t="str">
        <x:v>Yahoo Finance chart API</x:v>
      </x:c>
      <x:c r="J1777" s="177" t="str">
        <x:v>live</x:v>
      </x:c>
      <x:c r="K1777" s="177" t="str">
        <x:v>https://finance.yahoo.com/quote/CL=F/history/</x:v>
      </x:c>
    </x:row>
    <x:row r="1778">
      <x:c r="A1778" s="177" t="str">
        <x:v>CL=F</x:v>
      </x:c>
      <x:c r="B1778" s="178" t="n">
        <x:v>46189</x:v>
      </x:c>
      <x:c r="C1778" s="179" t="n">
        <x:v>81.0999984741211</x:v>
      </x:c>
      <x:c r="D1778" s="179" t="n">
        <x:v>81.58000183105469</x:v>
      </x:c>
      <x:c r="E1778" s="179" t="n">
        <x:v>75.5199966430664</x:v>
      </x:c>
      <x:c r="F1778" s="179" t="n">
        <x:v>76.05000305175781</x:v>
      </x:c>
      <x:c r="G1778" s="179" t="n">
        <x:v>76.05000305175781</x:v>
      </x:c>
      <x:c r="H1778" s="180" t="n">
        <x:v>205050</x:v>
      </x:c>
      <x:c r="I1778" s="177" t="str">
        <x:v>Yahoo Finance chart API</x:v>
      </x:c>
      <x:c r="J1778" s="177" t="str">
        <x:v>live</x:v>
      </x:c>
      <x:c r="K1778" s="177" t="str">
        <x:v>https://finance.yahoo.com/quote/CL=F/history/</x:v>
      </x:c>
    </x:row>
    <x:row r="1779">
      <x:c r="A1779" s="177" t="str">
        <x:v>CL=F</x:v>
      </x:c>
      <x:c r="B1779" s="178" t="n">
        <x:v>46190</x:v>
      </x:c>
      <x:c r="C1779" s="179" t="n">
        <x:v>76.58999633789062</x:v>
      </x:c>
      <x:c r="D1779" s="179" t="n">
        <x:v>80.02999877929688</x:v>
      </x:c>
      <x:c r="E1779" s="179" t="n">
        <x:v>74.58999633789062</x:v>
      </x:c>
      <x:c r="F1779" s="179" t="n">
        <x:v>76.79000091552734</x:v>
      </x:c>
      <x:c r="G1779" s="179" t="n">
        <x:v>76.79000091552734</x:v>
      </x:c>
      <x:c r="H1779" s="180" t="n">
        <x:v>100474</x:v>
      </x:c>
      <x:c r="I1779" s="177" t="str">
        <x:v>Yahoo Finance chart API</x:v>
      </x:c>
      <x:c r="J1779" s="177" t="str">
        <x:v>live</x:v>
      </x:c>
      <x:c r="K1779" s="177" t="str">
        <x:v>https://finance.yahoo.com/quote/CL=F/history/</x:v>
      </x:c>
    </x:row>
    <x:row r="1780">
      <x:c r="A1780" s="177" t="str">
        <x:v>CL=F</x:v>
      </x:c>
      <x:c r="B1780" s="178" t="n">
        <x:v>46191</x:v>
      </x:c>
      <x:c r="C1780" s="179" t="n">
        <x:v>75.52999877929688</x:v>
      </x:c>
      <x:c r="D1780" s="179" t="n">
        <x:v>76.98999786376953</x:v>
      </x:c>
      <x:c r="E1780" s="179" t="n">
        <x:v>73.58000183105469</x:v>
      </x:c>
      <x:c r="F1780" s="179" t="n">
        <x:v>76.5999984741211</x:v>
      </x:c>
      <x:c r="G1780" s="179" t="n">
        <x:v>76.5999984741211</x:v>
      </x:c>
      <x:c r="H1780" s="180" t="n">
        <x:v>97813</x:v>
      </x:c>
      <x:c r="I1780" s="177" t="str">
        <x:v>Yahoo Finance chart API</x:v>
      </x:c>
      <x:c r="J1780" s="177" t="str">
        <x:v>live</x:v>
      </x:c>
      <x:c r="K1780" s="177" t="str">
        <x:v>https://finance.yahoo.com/quote/CL=F/history/</x:v>
      </x:c>
    </x:row>
    <x:row r="1781">
      <x:c r="A1781" s="177" t="str">
        <x:v>CL=F</x:v>
      </x:c>
      <x:c r="B1781" s="178" t="n">
        <x:v>46195</x:v>
      </x:c>
      <x:c r="C1781" s="179" t="n">
        <x:v>78.93000030517578</x:v>
      </x:c>
      <x:c r="D1781" s="179" t="n">
        <x:v>78.95999908447266</x:v>
      </x:c>
      <x:c r="E1781" s="179" t="n">
        <x:v>74.44999694824219</x:v>
      </x:c>
      <x:c r="F1781" s="179" t="n">
        <x:v>74.81999969482422</x:v>
      </x:c>
      <x:c r="G1781" s="179" t="n">
        <x:v>74.81999969482422</x:v>
      </x:c>
      <x:c r="H1781" s="180" t="n">
        <x:v>315903</x:v>
      </x:c>
      <x:c r="I1781" s="177" t="str">
        <x:v>Yahoo Finance chart API</x:v>
      </x:c>
      <x:c r="J1781" s="177" t="str">
        <x:v>live</x:v>
      </x:c>
      <x:c r="K1781" s="177" t="str">
        <x:v>https://finance.yahoo.com/quote/CL=F/history/</x:v>
      </x:c>
    </x:row>
    <x:row r="1782">
      <x:c r="A1782" s="177" t="str">
        <x:v>CL=F</x:v>
      </x:c>
      <x:c r="B1782" s="178" t="n">
        <x:v>46196</x:v>
      </x:c>
      <x:c r="C1782" s="179" t="n">
        <x:v>74.13999938964844</x:v>
      </x:c>
      <x:c r="D1782" s="179" t="n">
        <x:v>74.44999694824219</x:v>
      </x:c>
      <x:c r="E1782" s="179" t="n">
        <x:v>72.4800033569336</x:v>
      </x:c>
      <x:c r="F1782" s="179" t="n">
        <x:v>73.20999908447266</x:v>
      </x:c>
      <x:c r="G1782" s="179" t="n">
        <x:v>73.20999908447266</x:v>
      </x:c>
      <x:c r="H1782" s="180" t="n">
        <x:v>203509</x:v>
      </x:c>
      <x:c r="I1782" s="177" t="str">
        <x:v>Yahoo Finance chart API</x:v>
      </x:c>
      <x:c r="J1782" s="177" t="str">
        <x:v>live</x:v>
      </x:c>
      <x:c r="K1782" s="177" t="str">
        <x:v>https://finance.yahoo.com/quote/CL=F/history/</x:v>
      </x:c>
    </x:row>
    <x:row r="1783">
      <x:c r="A1783" s="177" t="str">
        <x:v>CL=F</x:v>
      </x:c>
      <x:c r="B1783" s="178" t="n">
        <x:v>46197</x:v>
      </x:c>
      <x:c r="C1783" s="179" t="n">
        <x:v>73.12999725341797</x:v>
      </x:c>
      <x:c r="D1783" s="179" t="n">
        <x:v>73.18000030517578</x:v>
      </x:c>
      <x:c r="E1783" s="179" t="n">
        <x:v>69.62999725341797</x:v>
      </x:c>
      <x:c r="F1783" s="179" t="n">
        <x:v>70.33999633789062</x:v>
      </x:c>
      <x:c r="G1783" s="179" t="n">
        <x:v>70.33999633789062</x:v>
      </x:c>
      <x:c r="H1783" s="180" t="n">
        <x:v>251403</x:v>
      </x:c>
      <x:c r="I1783" s="177" t="str">
        <x:v>Yahoo Finance chart API</x:v>
      </x:c>
      <x:c r="J1783" s="177" t="str">
        <x:v>live</x:v>
      </x:c>
      <x:c r="K1783" s="177" t="str">
        <x:v>https://finance.yahoo.com/quote/CL=F/history/</x:v>
      </x:c>
    </x:row>
    <x:row r="1784">
      <x:c r="A1784" s="177" t="str">
        <x:v>CL=F</x:v>
      </x:c>
      <x:c r="B1784" s="178" t="n">
        <x:v>46198</x:v>
      </x:c>
      <x:c r="C1784" s="179" t="n">
        <x:v>69.94999694824219</x:v>
      </x:c>
      <x:c r="D1784" s="179" t="n">
        <x:v>72.5</x:v>
      </x:c>
      <x:c r="E1784" s="179" t="n">
        <x:v>68.9000015258789</x:v>
      </x:c>
      <x:c r="F1784" s="179" t="n">
        <x:v>71.91999816894531</x:v>
      </x:c>
      <x:c r="G1784" s="179" t="n">
        <x:v>71.91999816894531</x:v>
      </x:c>
      <x:c r="H1784" s="180" t="n">
        <x:v>228065</x:v>
      </x:c>
      <x:c r="I1784" s="177" t="str">
        <x:v>Yahoo Finance chart API</x:v>
      </x:c>
      <x:c r="J1784" s="177" t="str">
        <x:v>live</x:v>
      </x:c>
      <x:c r="K1784" s="177" t="str">
        <x:v>https://finance.yahoo.com/quote/CL=F/history/</x:v>
      </x:c>
    </x:row>
    <x:row r="1785">
      <x:c r="A1785" s="177" t="str">
        <x:v>CL=F</x:v>
      </x:c>
      <x:c r="B1785" s="178" t="n">
        <x:v>46199</x:v>
      </x:c>
      <x:c r="C1785" s="179" t="n">
        <x:v>71.44000244140625</x:v>
      </x:c>
      <x:c r="D1785" s="179" t="n">
        <x:v>71.86000061035156</x:v>
      </x:c>
      <x:c r="E1785" s="179" t="n">
        <x:v>68.55999755859375</x:v>
      </x:c>
      <x:c r="F1785" s="179" t="n">
        <x:v>69.2300033569336</x:v>
      </x:c>
      <x:c r="G1785" s="179" t="n">
        <x:v>69.2300033569336</x:v>
      </x:c>
      <x:c r="H1785" s="180" t="n">
        <x:v>249316</x:v>
      </x:c>
      <x:c r="I1785" s="177" t="str">
        <x:v>Yahoo Finance chart API</x:v>
      </x:c>
      <x:c r="J1785" s="177" t="str">
        <x:v>live</x:v>
      </x:c>
      <x:c r="K1785" s="177" t="str">
        <x:v>https://finance.yahoo.com/quote/CL=F/history/</x:v>
      </x:c>
    </x:row>
    <x:row r="1786">
      <x:c r="A1786" s="177" t="str">
        <x:v>CL=F</x:v>
      </x:c>
      <x:c r="B1786" s="178" t="n">
        <x:v>46202</x:v>
      </x:c>
      <x:c r="C1786" s="179" t="n">
        <x:v>70.5</x:v>
      </x:c>
      <x:c r="D1786" s="179" t="n">
        <x:v>71.1500015258789</x:v>
      </x:c>
      <x:c r="E1786" s="179" t="n">
        <x:v>69.31999969482422</x:v>
      </x:c>
      <x:c r="F1786" s="179" t="n">
        <x:v>70.75</x:v>
      </x:c>
      <x:c r="G1786" s="179" t="n">
        <x:v>70.75</x:v>
      </x:c>
      <x:c r="H1786" s="180" t="n">
        <x:v>170488</x:v>
      </x:c>
      <x:c r="I1786" s="177" t="str">
        <x:v>Yahoo Finance chart API</x:v>
      </x:c>
      <x:c r="J1786" s="177" t="str">
        <x:v>live</x:v>
      </x:c>
      <x:c r="K1786" s="177" t="str">
        <x:v>https://finance.yahoo.com/quote/CL=F/history/</x:v>
      </x:c>
    </x:row>
    <x:row r="1787">
      <x:c r="A1787" s="177" t="str">
        <x:v>CL=F</x:v>
      </x:c>
      <x:c r="B1787" s="178" t="n">
        <x:v>46203</x:v>
      </x:c>
      <x:c r="C1787" s="179" t="n">
        <x:v>70.43000030517578</x:v>
      </x:c>
      <x:c r="D1787" s="179" t="n">
        <x:v>71.5999984741211</x:v>
      </x:c>
      <x:c r="E1787" s="179" t="n">
        <x:v>69.22000122070312</x:v>
      </x:c>
      <x:c r="F1787" s="179" t="n">
        <x:v>69.5</x:v>
      </x:c>
      <x:c r="G1787" s="179" t="n">
        <x:v>69.5</x:v>
      </x:c>
      <x:c r="H1787" s="180" t="n">
        <x:v>194279</x:v>
      </x:c>
      <x:c r="I1787" s="177" t="str">
        <x:v>Yahoo Finance chart API</x:v>
      </x:c>
      <x:c r="J1787" s="177" t="str">
        <x:v>live</x:v>
      </x:c>
      <x:c r="K1787" s="177" t="str">
        <x:v>https://finance.yahoo.com/quote/CL=F/history/</x:v>
      </x:c>
    </x:row>
    <x:row r="1788">
      <x:c r="A1788" s="177" t="str">
        <x:v>CL=F</x:v>
      </x:c>
      <x:c r="B1788" s="178" t="n">
        <x:v>46204</x:v>
      </x:c>
      <x:c r="C1788" s="179" t="n">
        <x:v>69.9800033569336</x:v>
      </x:c>
      <x:c r="D1788" s="179" t="n">
        <x:v>70.19000244140625</x:v>
      </x:c>
      <x:c r="E1788" s="179" t="n">
        <x:v>67.91999816894531</x:v>
      </x:c>
      <x:c r="F1788" s="179" t="n">
        <x:v>68.58000183105469</x:v>
      </x:c>
      <x:c r="G1788" s="179" t="n">
        <x:v>68.58000183105469</x:v>
      </x:c>
      <x:c r="H1788" s="180" t="n">
        <x:v>200004</x:v>
      </x:c>
      <x:c r="I1788" s="177" t="str">
        <x:v>Yahoo Finance chart API</x:v>
      </x:c>
      <x:c r="J1788" s="177" t="str">
        <x:v>live</x:v>
      </x:c>
      <x:c r="K1788" s="177" t="str">
        <x:v>https://finance.yahoo.com/quote/CL=F/history/</x:v>
      </x:c>
    </x:row>
    <x:row r="1789">
      <x:c r="A1789" s="177" t="str">
        <x:v>CL=F</x:v>
      </x:c>
      <x:c r="B1789" s="178" t="n">
        <x:v>46205</x:v>
      </x:c>
      <x:c r="C1789" s="179" t="n">
        <x:v>68.02999877929688</x:v>
      </x:c>
      <x:c r="D1789" s="179" t="n">
        <x:v>68.80000305175781</x:v>
      </x:c>
      <x:c r="E1789" s="179" t="n">
        <x:v>67.04000091552734</x:v>
      </x:c>
      <x:c r="F1789" s="179" t="n">
        <x:v>68.69000244140625</x:v>
      </x:c>
      <x:c r="G1789" s="179" t="n">
        <x:v>68.69000244140625</x:v>
      </x:c>
      <x:c r="H1789" s="180" t="n">
        <x:v>183635</x:v>
      </x:c>
      <x:c r="I1789" s="177" t="str">
        <x:v>Yahoo Finance chart API</x:v>
      </x:c>
      <x:c r="J1789" s="177" t="str">
        <x:v>live</x:v>
      </x:c>
      <x:c r="K1789" s="177" t="str">
        <x:v>https://finance.yahoo.com/quote/CL=F/history/</x:v>
      </x:c>
    </x:row>
    <x:row r="1790">
      <x:c r="A1790" s="177" t="str">
        <x:v>CL=F</x:v>
      </x:c>
      <x:c r="B1790" s="178" t="n">
        <x:v>46209</x:v>
      </x:c>
      <x:c r="C1790" s="179" t="n">
        <x:v>68.68000030517578</x:v>
      </x:c>
      <x:c r="D1790" s="179" t="n">
        <x:v>69.20999908447266</x:v>
      </x:c>
      <x:c r="E1790" s="179" t="n">
        <x:v>67.81999969482422</x:v>
      </x:c>
      <x:c r="F1790" s="179" t="n">
        <x:v>68.55000305175781</x:v>
      </x:c>
      <x:c r="G1790" s="179" t="n">
        <x:v>68.55000305175781</x:v>
      </x:c>
      <x:c r="H1790" s="180" t="n">
        <x:v>229909</x:v>
      </x:c>
      <x:c r="I1790" s="177" t="str">
        <x:v>Yahoo Finance chart API</x:v>
      </x:c>
      <x:c r="J1790" s="177" t="str">
        <x:v>live</x:v>
      </x:c>
      <x:c r="K1790" s="177" t="str">
        <x:v>https://finance.yahoo.com/quote/CL=F/history/</x:v>
      </x:c>
    </x:row>
    <x:row r="1791">
      <x:c r="A1791" s="177" t="str">
        <x:v>CL=F</x:v>
      </x:c>
      <x:c r="B1791" s="178" t="n">
        <x:v>46210</x:v>
      </x:c>
      <x:c r="C1791" s="179" t="n">
        <x:v>68.58000183105469</x:v>
      </x:c>
      <x:c r="D1791" s="179" t="n">
        <x:v>72.51000213623047</x:v>
      </x:c>
      <x:c r="E1791" s="179" t="n">
        <x:v>68.58000183105469</x:v>
      </x:c>
      <x:c r="F1791" s="179" t="n">
        <x:v>70.44000244140625</x:v>
      </x:c>
      <x:c r="G1791" s="179" t="n">
        <x:v>70.44000244140625</x:v>
      </x:c>
      <x:c r="H1791" s="180" t="n">
        <x:v>264072</x:v>
      </x:c>
      <x:c r="I1791" s="177" t="str">
        <x:v>Yahoo Finance chart API</x:v>
      </x:c>
      <x:c r="J1791" s="177" t="str">
        <x:v>live</x:v>
      </x:c>
      <x:c r="K1791" s="177" t="str">
        <x:v>https://finance.yahoo.com/quote/CL=F/history/</x:v>
      </x:c>
    </x:row>
    <x:row r="1792">
      <x:c r="A1792" s="177" t="str">
        <x:v>CL=F</x:v>
      </x:c>
      <x:c r="B1792" s="178" t="n">
        <x:v>46211</x:v>
      </x:c>
      <x:c r="C1792" s="179" t="n">
        <x:v>72.37999725341797</x:v>
      </x:c>
      <x:c r="D1792" s="179" t="n">
        <x:v>76.08000183105469</x:v>
      </x:c>
      <x:c r="E1792" s="179" t="n">
        <x:v>71.75</x:v>
      </x:c>
      <x:c r="F1792" s="179" t="n">
        <x:v>73.5199966430664</x:v>
      </x:c>
      <x:c r="G1792" s="179" t="n">
        <x:v>73.5199966430664</x:v>
      </x:c>
      <x:c r="H1792" s="180" t="n">
        <x:v>445251</x:v>
      </x:c>
      <x:c r="I1792" s="177" t="str">
        <x:v>Yahoo Finance chart API</x:v>
      </x:c>
      <x:c r="J1792" s="177" t="str">
        <x:v>live</x:v>
      </x:c>
      <x:c r="K1792" s="177" t="str">
        <x:v>https://finance.yahoo.com/quote/CL=F/history/</x:v>
      </x:c>
    </x:row>
    <x:row r="1793">
      <x:c r="A1793" s="177" t="str">
        <x:v>CL=F</x:v>
      </x:c>
      <x:c r="B1793" s="178" t="n">
        <x:v>46212</x:v>
      </x:c>
      <x:c r="C1793" s="179" t="n">
        <x:v>74.94999694824219</x:v>
      </x:c>
      <x:c r="D1793" s="179" t="n">
        <x:v>75.12999725341797</x:v>
      </x:c>
      <x:c r="E1793" s="179" t="n">
        <x:v>71.41999816894531</x:v>
      </x:c>
      <x:c r="F1793" s="179" t="n">
        <x:v>72.08000183105469</x:v>
      </x:c>
      <x:c r="G1793" s="179" t="n">
        <x:v>72.08000183105469</x:v>
      </x:c>
      <x:c r="H1793" s="180" t="n">
        <x:v>264009</x:v>
      </x:c>
      <x:c r="I1793" s="177" t="str">
        <x:v>Yahoo Finance chart API</x:v>
      </x:c>
      <x:c r="J1793" s="177" t="str">
        <x:v>live</x:v>
      </x:c>
      <x:c r="K1793" s="177" t="str">
        <x:v>https://finance.yahoo.com/quote/CL=F/history/</x:v>
      </x:c>
    </x:row>
    <x:row r="1794">
      <x:c r="A1794" s="177" t="str">
        <x:v>CL=F</x:v>
      </x:c>
      <x:c r="B1794" s="178" t="n">
        <x:v>46213</x:v>
      </x:c>
      <x:c r="C1794" s="179" t="n">
        <x:v>71.86000061035156</x:v>
      </x:c>
      <x:c r="D1794" s="179" t="n">
        <x:v>73.16000366210938</x:v>
      </x:c>
      <x:c r="E1794" s="179" t="n">
        <x:v>70.7699966430664</x:v>
      </x:c>
      <x:c r="F1794" s="179" t="n">
        <x:v>71.41000366210938</x:v>
      </x:c>
      <x:c r="G1794" s="179" t="n">
        <x:v>71.41000366210938</x:v>
      </x:c>
      <x:c r="H1794" s="180" t="n">
        <x:v>219817</x:v>
      </x:c>
      <x:c r="I1794" s="177" t="str">
        <x:v>Yahoo Finance chart API</x:v>
      </x:c>
      <x:c r="J1794" s="177" t="str">
        <x:v>live</x:v>
      </x:c>
      <x:c r="K1794" s="177" t="str">
        <x:v>https://finance.yahoo.com/quote/CL=F/history/</x:v>
      </x:c>
    </x:row>
    <x:row r="1795">
      <x:c r="A1795" s="177" t="str">
        <x:v>CL=F</x:v>
      </x:c>
      <x:c r="B1795" s="178" t="n">
        <x:v>46216</x:v>
      </x:c>
      <x:c r="C1795" s="179" t="n">
        <x:v>73.69000244140625</x:v>
      </x:c>
      <x:c r="D1795" s="179" t="n">
        <x:v>78.58000183105469</x:v>
      </x:c>
      <x:c r="E1795" s="179" t="n">
        <x:v>72.61000061035156</x:v>
      </x:c>
      <x:c r="F1795" s="179" t="n">
        <x:v>78.13999938964844</x:v>
      </x:c>
      <x:c r="G1795" s="179" t="n">
        <x:v>78.13999938964844</x:v>
      </x:c>
      <x:c r="H1795" s="180" t="n">
        <x:v>327411</x:v>
      </x:c>
      <x:c r="I1795" s="177" t="str">
        <x:v>Yahoo Finance chart API</x:v>
      </x:c>
      <x:c r="J1795" s="177" t="str">
        <x:v>live</x:v>
      </x:c>
      <x:c r="K1795" s="177" t="str">
        <x:v>https://finance.yahoo.com/quote/CL=F/history/</x:v>
      </x:c>
    </x:row>
    <x:row r="1796">
      <x:c r="A1796" s="177" t="str">
        <x:v>CL=F</x:v>
      </x:c>
      <x:c r="B1796" s="178" t="n">
        <x:v>46217</x:v>
      </x:c>
      <x:c r="C1796" s="179" t="n">
        <x:v>78.04000091552734</x:v>
      </x:c>
      <x:c r="D1796" s="179" t="n">
        <x:v>81.2699966430664</x:v>
      </x:c>
      <x:c r="E1796" s="179" t="n">
        <x:v>77.83999633789062</x:v>
      </x:c>
      <x:c r="F1796" s="179" t="n">
        <x:v>79.33999633789062</x:v>
      </x:c>
      <x:c r="G1796" s="179" t="n">
        <x:v>79.33999633789062</x:v>
      </x:c>
      <x:c r="H1796" s="180" t="n">
        <x:v>409973</x:v>
      </x:c>
      <x:c r="I1796" s="177" t="str">
        <x:v>Yahoo Finance chart API</x:v>
      </x:c>
      <x:c r="J1796" s="177" t="str">
        <x:v>live</x:v>
      </x:c>
      <x:c r="K1796" s="177" t="str">
        <x:v>https://finance.yahoo.com/quote/CL=F/history/</x:v>
      </x:c>
    </x:row>
    <x:row r="1797">
      <x:c r="A1797" s="177" t="str">
        <x:v>CL=F</x:v>
      </x:c>
      <x:c r="B1797" s="178" t="n">
        <x:v>46218</x:v>
      </x:c>
      <x:c r="C1797" s="179" t="n">
        <x:v>79.73999786376953</x:v>
      </x:c>
      <x:c r="D1797" s="179" t="n">
        <x:v>80.93000030517578</x:v>
      </x:c>
      <x:c r="E1797" s="179" t="n">
        <x:v>78.19000244140625</x:v>
      </x:c>
      <x:c r="F1797" s="179" t="n">
        <x:v>79.5999984741211</x:v>
      </x:c>
      <x:c r="G1797" s="179" t="n">
        <x:v>79.5999984741211</x:v>
      </x:c>
      <x:c r="H1797" s="180" t="n">
        <x:v>239855</x:v>
      </x:c>
      <x:c r="I1797" s="177" t="str">
        <x:v>Yahoo Finance chart API</x:v>
      </x:c>
      <x:c r="J1797" s="177" t="str">
        <x:v>live</x:v>
      </x:c>
      <x:c r="K1797" s="177" t="str">
        <x:v>https://finance.yahoo.com/quote/CL=F/history/</x:v>
      </x:c>
    </x:row>
    <x:row r="1798">
      <x:c r="A1798" s="177" t="str">
        <x:v>CL=F</x:v>
      </x:c>
      <x:c r="B1798" s="178" t="n">
        <x:v>46219</x:v>
      </x:c>
      <x:c r="C1798" s="179" t="n">
        <x:v>80</x:v>
      </x:c>
      <x:c r="D1798" s="179" t="n">
        <x:v>80.87000274658203</x:v>
      </x:c>
      <x:c r="E1798" s="179" t="n">
        <x:v>78.58000183105469</x:v>
      </x:c>
      <x:c r="F1798" s="179" t="n">
        <x:v>78.94999694824219</x:v>
      </x:c>
      <x:c r="G1798" s="179" t="n">
        <x:v>78.94999694824219</x:v>
      </x:c>
      <x:c r="H1798" s="180" t="n">
        <x:v>188731</x:v>
      </x:c>
      <x:c r="I1798" s="177" t="str">
        <x:v>Yahoo Finance chart API</x:v>
      </x:c>
      <x:c r="J1798" s="177" t="str">
        <x:v>live</x:v>
      </x:c>
      <x:c r="K1798" s="177" t="str">
        <x:v>https://finance.yahoo.com/quote/CL=F/history/</x:v>
      </x:c>
    </x:row>
    <x:row r="1799">
      <x:c r="A1799" s="177" t="str">
        <x:v>CL=F</x:v>
      </x:c>
      <x:c r="B1799" s="178" t="n">
        <x:v>46220</x:v>
      </x:c>
      <x:c r="C1799" s="179" t="n">
        <x:v>79.56999969482422</x:v>
      </x:c>
      <x:c r="D1799" s="179" t="n">
        <x:v>82.76000213623047</x:v>
      </x:c>
      <x:c r="E1799" s="179" t="n">
        <x:v>78.61000061035156</x:v>
      </x:c>
      <x:c r="F1799" s="179" t="n">
        <x:v>82.48999786376953</x:v>
      </x:c>
      <x:c r="G1799" s="179" t="n">
        <x:v>82.48999786376953</x:v>
      </x:c>
      <x:c r="H1799" s="180" t="n">
        <x:v>96003</x:v>
      </x:c>
      <x:c r="I1799" s="177" t="str">
        <x:v>Yahoo Finance chart API</x:v>
      </x:c>
      <x:c r="J1799" s="177" t="str">
        <x:v>live</x:v>
      </x:c>
      <x:c r="K1799" s="177" t="str">
        <x:v>https://finance.yahoo.com/quote/CL=F/history/</x:v>
      </x:c>
    </x:row>
    <x:row r="1800">
      <x:c r="A1800" s="177" t="str">
        <x:v>CL=F</x:v>
      </x:c>
      <x:c r="B1800" s="178" t="n">
        <x:v>46223</x:v>
      </x:c>
      <x:c r="C1800" s="179" t="n">
        <x:v>83.76000213623047</x:v>
      </x:c>
      <x:c r="D1800" s="179" t="n">
        <x:v>85.38999938964844</x:v>
      </x:c>
      <x:c r="E1800" s="179" t="n">
        <x:v>80.2699966430664</x:v>
      </x:c>
      <x:c r="F1800" s="179" t="n">
        <x:v>83.2300033569336</x:v>
      </x:c>
      <x:c r="G1800" s="179" t="n">
        <x:v>83.2300033569336</x:v>
      </x:c>
      <x:c r="H1800" s="180" t="n">
        <x:v>99783</x:v>
      </x:c>
      <x:c r="I1800" s="177" t="str">
        <x:v>Yahoo Finance chart API</x:v>
      </x:c>
      <x:c r="J1800" s="177" t="str">
        <x:v>live</x:v>
      </x:c>
      <x:c r="K1800" s="177" t="str">
        <x:v>https://finance.yahoo.com/quote/CL=F/history/</x:v>
      </x:c>
    </x:row>
    <x:row r="1801">
      <x:c r="A1801" s="177" t="str">
        <x:v>CL=F</x:v>
      </x:c>
      <x:c r="B1801" s="178" t="n">
        <x:v>46224</x:v>
      </x:c>
      <x:c r="C1801" s="179" t="n">
        <x:v>83.4800033569336</x:v>
      </x:c>
      <x:c r="D1801" s="179" t="n">
        <x:v>85.80000305175781</x:v>
      </x:c>
      <x:c r="E1801" s="179" t="n">
        <x:v>82.25</x:v>
      </x:c>
      <x:c r="F1801" s="179" t="n">
        <x:v>84.91000366210938</x:v>
      </x:c>
      <x:c r="G1801" s="179" t="n">
        <x:v>84.91000366210938</x:v>
      </x:c>
      <x:c r="H1801" s="180" t="n">
        <x:v>298109</x:v>
      </x:c>
      <x:c r="I1801" s="177" t="str">
        <x:v>Yahoo Finance chart API</x:v>
      </x:c>
      <x:c r="J1801" s="177" t="str">
        <x:v>live</x:v>
      </x:c>
      <x:c r="K1801" s="177" t="str">
        <x:v>https://finance.yahoo.com/quote/CL=F/history/</x:v>
      </x:c>
    </x:row>
    <x:row r="1802">
      <x:c r="A1802" s="177" t="str">
        <x:v>CL=F</x:v>
      </x:c>
      <x:c r="B1802" s="178" t="n">
        <x:v>46225</x:v>
      </x:c>
      <x:c r="C1802" s="179" t="n">
        <x:v>84.69000244140625</x:v>
      </x:c>
      <x:c r="D1802" s="179" t="n">
        <x:v>88.61000061035156</x:v>
      </x:c>
      <x:c r="E1802" s="179" t="n">
        <x:v>84.44000244140625</x:v>
      </x:c>
      <x:c r="F1802" s="179" t="n">
        <x:v>86.83000183105469</x:v>
      </x:c>
      <x:c r="G1802" s="179" t="n">
        <x:v>86.83000183105469</x:v>
      </x:c>
      <x:c r="H1802" s="180" t="n">
        <x:v>358021</x:v>
      </x:c>
      <x:c r="I1802" s="177" t="str">
        <x:v>Yahoo Finance chart API</x:v>
      </x:c>
      <x:c r="J1802" s="177" t="str">
        <x:v>live</x:v>
      </x:c>
      <x:c r="K1802" s="177" t="str">
        <x:v>https://finance.yahoo.com/quote/CL=F/history/</x:v>
      </x:c>
    </x:row>
    <x:row r="1803">
      <x:c r="A1803" s="177" t="str">
        <x:v>CL=F</x:v>
      </x:c>
      <x:c r="B1803" s="178" t="n">
        <x:v>46226</x:v>
      </x:c>
      <x:c r="C1803" s="179" t="n">
        <x:v>87.72000122070312</x:v>
      </x:c>
      <x:c r="D1803" s="179" t="n">
        <x:v>93.5</x:v>
      </x:c>
      <x:c r="E1803" s="179" t="n">
        <x:v>87.31999969482422</x:v>
      </x:c>
      <x:c r="F1803" s="179" t="n">
        <x:v>92.19000244140625</x:v>
      </x:c>
      <x:c r="G1803" s="179" t="n">
        <x:v>92.19000244140625</x:v>
      </x:c>
      <x:c r="H1803" s="180" t="n">
        <x:v>401934</x:v>
      </x:c>
      <x:c r="I1803" s="177" t="str">
        <x:v>Yahoo Finance chart API</x:v>
      </x:c>
      <x:c r="J1803" s="177" t="str">
        <x:v>live</x:v>
      </x:c>
      <x:c r="K1803" s="177" t="str">
        <x:v>https://finance.yahoo.com/quote/CL=F/history/</x:v>
      </x:c>
    </x:row>
    <x:row r="1804">
      <x:c r="A1804" s="177" t="str">
        <x:v>CL=F</x:v>
      </x:c>
      <x:c r="B1804" s="178" t="n">
        <x:v>46227</x:v>
      </x:c>
      <x:c r="C1804" s="179" t="n">
        <x:v>92.55000305175781</x:v>
      </x:c>
      <x:c r="D1804" s="179" t="n">
        <x:v>92.83000183105469</x:v>
      </x:c>
      <x:c r="E1804" s="179" t="n">
        <x:v>87.68000030517578</x:v>
      </x:c>
      <x:c r="F1804" s="179" t="n">
        <x:v>89.30999755859375</x:v>
      </x:c>
      <x:c r="G1804" s="179" t="n">
        <x:v>89.30999755859375</x:v>
      </x:c>
      <x:c r="H1804" s="180" t="n">
        <x:v>365438</x:v>
      </x:c>
      <x:c r="I1804" s="177" t="str">
        <x:v>Yahoo Finance chart API</x:v>
      </x:c>
      <x:c r="J1804" s="177" t="str">
        <x:v>live</x:v>
      </x:c>
      <x:c r="K1804" s="177" t="str">
        <x:v>https://finance.yahoo.com/quote/CL=F/history/</x:v>
      </x:c>
    </x:row>
    <x:row r="1805">
      <x:c r="A1805" s="177" t="str">
        <x:v>CL=F</x:v>
      </x:c>
      <x:c r="B1805" s="178" t="n">
        <x:v>46230</x:v>
      </x:c>
      <x:c r="C1805" s="179" t="n">
        <x:v>86.12000274658203</x:v>
      </x:c>
      <x:c r="D1805" s="179" t="n">
        <x:v>86.19999694824219</x:v>
      </x:c>
      <x:c r="E1805" s="179" t="n">
        <x:v>81.62999725341797</x:v>
      </x:c>
      <x:c r="F1805" s="179" t="n">
        <x:v>82.61000061035156</x:v>
      </x:c>
      <x:c r="G1805" s="179" t="n">
        <x:v>82.61000061035156</x:v>
      </x:c>
      <x:c r="H1805" s="180" t="n">
        <x:v>352813</x:v>
      </x:c>
      <x:c r="I1805" s="177" t="str">
        <x:v>Yahoo Finance chart API</x:v>
      </x:c>
      <x:c r="J1805" s="177" t="str">
        <x:v>live</x:v>
      </x:c>
      <x:c r="K1805" s="177" t="str">
        <x:v>https://finance.yahoo.com/quote/CL=F/history/</x:v>
      </x:c>
    </x:row>
    <x:row r="1806">
      <x:c r="A1806" s="177" t="str">
        <x:v>CL=F</x:v>
      </x:c>
      <x:c r="B1806" s="178" t="n">
        <x:v>46231</x:v>
      </x:c>
      <x:c r="C1806" s="179" t="n">
        <x:v>82</x:v>
      </x:c>
      <x:c r="D1806" s="179" t="n">
        <x:v>82.43000030517578</x:v>
      </x:c>
      <x:c r="E1806" s="179" t="n">
        <x:v>77.77999877929688</x:v>
      </x:c>
      <x:c r="F1806" s="179" t="n">
        <x:v>79.26000213623047</x:v>
      </x:c>
      <x:c r="G1806" s="179" t="n">
        <x:v>79.26000213623047</x:v>
      </x:c>
      <x:c r="H1806" s="180" t="n">
        <x:v>368026</x:v>
      </x:c>
      <x:c r="I1806" s="177" t="str">
        <x:v>Yahoo Finance chart API</x:v>
      </x:c>
      <x:c r="J1806" s="177" t="str">
        <x:v>live</x:v>
      </x:c>
      <x:c r="K1806" s="177" t="str">
        <x:v>https://finance.yahoo.com/quote/CL=F/history/</x:v>
      </x:c>
    </x:row>
    <x:row r="1807">
      <x:c r="A1807" s="177" t="str">
        <x:v>CL=F</x:v>
      </x:c>
      <x:c r="B1807" s="178" t="n">
        <x:v>46232</x:v>
      </x:c>
      <x:c r="C1807" s="179" t="n">
        <x:v>80.04000091552734</x:v>
      </x:c>
      <x:c r="D1807" s="179" t="n">
        <x:v>85.56999969482422</x:v>
      </x:c>
      <x:c r="E1807" s="179" t="n">
        <x:v>79.91999816894531</x:v>
      </x:c>
      <x:c r="F1807" s="179" t="n">
        <x:v>84.45999908447266</x:v>
      </x:c>
      <x:c r="G1807" s="179" t="n">
        <x:v>84.45999908447266</x:v>
      </x:c>
      <x:c r="H1807" s="180" t="n">
        <x:v>327417</x:v>
      </x:c>
      <x:c r="I1807" s="177" t="str">
        <x:v>Yahoo Finance chart API</x:v>
      </x:c>
      <x:c r="J1807" s="177" t="str">
        <x:v>live</x:v>
      </x:c>
      <x:c r="K1807" s="177" t="str">
        <x:v>https://finance.yahoo.com/quote/CL=F/history/</x:v>
      </x:c>
    </x:row>
    <x:row r="1808">
      <x:c r="A1808" s="177" t="str">
        <x:v>CL=F</x:v>
      </x:c>
      <x:c r="B1808" s="178" t="n">
        <x:v>46233</x:v>
      </x:c>
      <x:c r="C1808" s="179" t="n">
        <x:v>84.6500015258789</x:v>
      </x:c>
      <x:c r="D1808" s="179" t="n">
        <x:v>85.94000244140625</x:v>
      </x:c>
      <x:c r="E1808" s="179" t="n">
        <x:v>82.97000122070312</x:v>
      </x:c>
      <x:c r="F1808" s="179" t="n">
        <x:v>83.58999633789062</x:v>
      </x:c>
      <x:c r="G1808" s="179" t="n">
        <x:v>83.58999633789062</x:v>
      </x:c>
      <x:c r="H1808" s="180" t="n">
        <x:v>235395</x:v>
      </x:c>
      <x:c r="I1808" s="177" t="str">
        <x:v>Yahoo Finance chart API</x:v>
      </x:c>
      <x:c r="J1808" s="177" t="str">
        <x:v>live</x:v>
      </x:c>
      <x:c r="K1808" s="177" t="str">
        <x:v>https://finance.yahoo.com/quote/CL=F/history/</x:v>
      </x:c>
    </x:row>
    <x:row r="1809">
      <x:c r="A1809" s="177" t="str">
        <x:v>CL=F</x:v>
      </x:c>
      <x:c r="B1809" s="178" t="n">
        <x:v>46234</x:v>
      </x:c>
      <x:c r="C1809" s="179" t="n">
        <x:v>83.91999816894531</x:v>
      </x:c>
      <x:c r="D1809" s="179" t="n">
        <x:v>86.87000274658203</x:v>
      </x:c>
      <x:c r="E1809" s="179" t="n">
        <x:v>81.05999755859375</x:v>
      </x:c>
      <x:c r="F1809" s="179" t="n">
        <x:v>84.66999816894531</x:v>
      </x:c>
      <x:c r="G1809" s="179" t="n">
        <x:v>84.66999816894531</x:v>
      </x:c>
      <x:c r="H1809" s="180" t="n">
        <x:v>257851</x:v>
      </x:c>
      <x:c r="I1809" s="177" t="str">
        <x:v>Yahoo Finance chart API</x:v>
      </x:c>
      <x:c r="J1809" s="177" t="str">
        <x:v>live</x:v>
      </x:c>
      <x:c r="K1809" s="177" t="str">
        <x:v>https://finance.yahoo.com/quote/CL=F/history/</x:v>
      </x:c>
    </x:row>
    <x:row r="1810">
      <x:c r="A1810" s="177" t="str">
        <x:v>CL=F</x:v>
      </x:c>
      <x:c r="B1810" s="178" t="n">
        <x:v>46237</x:v>
      </x:c>
      <x:c r="C1810" s="179" t="n">
        <x:v>80.0999984741211</x:v>
      </x:c>
      <x:c r="D1810" s="179" t="n">
        <x:v>81.30000305175781</x:v>
      </x:c>
      <x:c r="E1810" s="179" t="n">
        <x:v>78.43000030517578</x:v>
      </x:c>
      <x:c r="F1810" s="179" t="n">
        <x:v>80.33999633789062</x:v>
      </x:c>
      <x:c r="G1810" s="179" t="n">
        <x:v>80.33999633789062</x:v>
      </x:c>
      <x:c r="H1810" s="180" t="n">
        <x:v>294823</x:v>
      </x:c>
      <x:c r="I1810" s="177" t="str">
        <x:v>Yahoo Finance chart API</x:v>
      </x:c>
      <x:c r="J1810" s="177" t="str">
        <x:v>live</x:v>
      </x:c>
      <x:c r="K1810" s="177" t="str">
        <x:v>https://finance.yahoo.com/quote/CL=F/history/</x:v>
      </x:c>
    </x:row>
    <x:row r="1811">
      <x:c r="A1811" s="177" t="str">
        <x:v>CL=F</x:v>
      </x:c>
      <x:c r="B1811" s="178" t="n">
        <x:v>46238</x:v>
      </x:c>
      <x:c r="C1811" s="179" t="n">
        <x:v>80.0999984741211</x:v>
      </x:c>
      <x:c r="D1811" s="179" t="n">
        <x:v>82.33000183105469</x:v>
      </x:c>
      <x:c r="E1811" s="179" t="n">
        <x:v>75.11000061035156</x:v>
      </x:c>
      <x:c r="F1811" s="179" t="n">
        <x:v>75.7699966430664</x:v>
      </x:c>
      <x:c r="G1811" s="179" t="n">
        <x:v>75.7699966430664</x:v>
      </x:c>
      <x:c r="H1811" s="180" t="n">
        <x:v>362270</x:v>
      </x:c>
      <x:c r="I1811" s="177" t="str">
        <x:v>Yahoo Finance chart API</x:v>
      </x:c>
      <x:c r="J1811" s="177" t="str">
        <x:v>live</x:v>
      </x:c>
      <x:c r="K1811" s="177" t="str">
        <x:v>https://finance.yahoo.com/quote/CL=F/history/</x:v>
      </x:c>
    </x:row>
    <x:row r="1812">
      <x:c r="A1812" s="177" t="str">
        <x:v>CL=F</x:v>
      </x:c>
      <x:c r="B1812" s="178" t="n">
        <x:v>46239</x:v>
      </x:c>
      <x:c r="C1812" s="179" t="n">
        <x:v>75.16999816894531</x:v>
      </x:c>
      <x:c r="D1812" s="179" t="n">
        <x:v>76.69999694824219</x:v>
      </x:c>
      <x:c r="E1812" s="179" t="n">
        <x:v>74.23999786376953</x:v>
      </x:c>
      <x:c r="F1812" s="179" t="n">
        <x:v>75.22000122070312</x:v>
      </x:c>
      <x:c r="G1812" s="179" t="n">
        <x:v>75.22000122070312</x:v>
      </x:c>
      <x:c r="H1812" s="180" t="n">
        <x:v>259965</x:v>
      </x:c>
      <x:c r="I1812" s="177" t="str">
        <x:v>Yahoo Finance chart API</x:v>
      </x:c>
      <x:c r="J1812" s="177" t="str">
        <x:v>live</x:v>
      </x:c>
      <x:c r="K1812" s="177" t="str">
        <x:v>https://finance.yahoo.com/quote/CL=F/history/</x:v>
      </x:c>
    </x:row>
    <x:row r="1813">
      <x:c r="A1813" s="177" t="str">
        <x:v>CL=F</x:v>
      </x:c>
      <x:c r="B1813" s="178" t="n">
        <x:v>46240</x:v>
      </x:c>
      <x:c r="C1813" s="179" t="n">
        <x:v>75.13999938964844</x:v>
      </x:c>
      <x:c r="D1813" s="179" t="n">
        <x:v>78.51000213623047</x:v>
      </x:c>
      <x:c r="E1813" s="179" t="n">
        <x:v>74.56999969482422</x:v>
      </x:c>
      <x:c r="F1813" s="179" t="n">
        <x:v>77.29000091552734</x:v>
      </x:c>
      <x:c r="G1813" s="179" t="n">
        <x:v>77.29000091552734</x:v>
      </x:c>
      <x:c r="H1813" s="180" t="n">
        <x:v>246260</x:v>
      </x:c>
      <x:c r="I1813" s="177" t="str">
        <x:v>Yahoo Finance chart API</x:v>
      </x:c>
      <x:c r="J1813" s="177" t="str">
        <x:v>live</x:v>
      </x:c>
      <x:c r="K1813" s="177" t="str">
        <x:v>https://finance.yahoo.com/quote/CL=F/history/</x:v>
      </x:c>
    </x:row>
    <x:row r="1814">
      <x:c r="A1814" s="177" t="str">
        <x:v>CL=F</x:v>
      </x:c>
      <x:c r="B1814" s="178" t="n">
        <x:v>46241</x:v>
      </x:c>
      <x:c r="C1814" s="179" t="n">
        <x:v>78.16999816894531</x:v>
      </x:c>
      <x:c r="D1814" s="179" t="n">
        <x:v>78.7699966430664</x:v>
      </x:c>
      <x:c r="E1814" s="179" t="n">
        <x:v>76.52999877929688</x:v>
      </x:c>
      <x:c r="F1814" s="179" t="n">
        <x:v>78.18000030517578</x:v>
      </x:c>
      <x:c r="G1814" s="179" t="n">
        <x:v>78.18000030517578</x:v>
      </x:c>
      <x:c r="H1814" s="180" t="n">
        <x:v>241222</x:v>
      </x:c>
      <x:c r="I1814" s="177" t="str">
        <x:v>Yahoo Finance chart API</x:v>
      </x:c>
      <x:c r="J1814" s="177" t="str">
        <x:v>live</x:v>
      </x:c>
      <x:c r="K1814" s="177" t="str">
        <x:v>https://finance.yahoo.com/quote/CL=F/history/</x:v>
      </x:c>
    </x:row>
    <x:row r="1815">
      <x:c r="A1815" s="177" t="str">
        <x:v>CL=F</x:v>
      </x:c>
      <x:c r="B1815" s="178" t="n">
        <x:v>46244</x:v>
      </x:c>
      <x:c r="C1815" s="179" t="n">
        <x:v>78.41999816894531</x:v>
      </x:c>
      <x:c r="D1815" s="179" t="n">
        <x:v>82.37999725341797</x:v>
      </x:c>
      <x:c r="E1815" s="179" t="n">
        <x:v>77.79000091552734</x:v>
      </x:c>
      <x:c r="F1815" s="179" t="n">
        <x:v>82.12999725341797</x:v>
      </x:c>
      <x:c r="G1815" s="179" t="n">
        <x:v>82.12999725341797</x:v>
      </x:c>
      <x:c r="H1815" s="180" t="n">
        <x:v>271132</x:v>
      </x:c>
      <x:c r="I1815" s="177" t="str">
        <x:v>Yahoo Finance chart API</x:v>
      </x:c>
      <x:c r="J1815" s="177" t="str">
        <x:v>live</x:v>
      </x:c>
      <x:c r="K1815" s="177" t="str">
        <x:v>https://finance.yahoo.com/quote/CL=F/history/</x:v>
      </x:c>
    </x:row>
    <x:row r="1816">
      <x:c r="A1816" s="177" t="str">
        <x:v>CL=F</x:v>
      </x:c>
      <x:c r="B1816" s="178" t="n">
        <x:v>46245</x:v>
      </x:c>
      <x:c r="C1816" s="179" t="n">
        <x:v>82.3499984741211</x:v>
      </x:c>
      <x:c r="D1816" s="179" t="n">
        <x:v>84.61000061035156</x:v>
      </x:c>
      <x:c r="E1816" s="179" t="n">
        <x:v>81.2699966430664</x:v>
      </x:c>
      <x:c r="F1816" s="179" t="n">
        <x:v>83.19999694824219</x:v>
      </x:c>
      <x:c r="G1816" s="179" t="n">
        <x:v>83.19999694824219</x:v>
      </x:c>
      <x:c r="H1816" s="180" t="n">
        <x:v>283823</x:v>
      </x:c>
      <x:c r="I1816" s="177" t="str">
        <x:v>Yahoo Finance chart API</x:v>
      </x:c>
      <x:c r="J1816" s="177" t="str">
        <x:v>live</x:v>
      </x:c>
      <x:c r="K1816" s="177" t="str">
        <x:v>https://finance.yahoo.com/quote/CL=F/history/</x:v>
      </x:c>
    </x:row>
    <x:row r="1817">
      <x:c r="A1817" s="177" t="str">
        <x:v>CL=F</x:v>
      </x:c>
      <x:c r="B1817" s="178" t="n">
        <x:v>46246</x:v>
      </x:c>
      <x:c r="C1817" s="179" t="n">
        <x:v>83.48999786376953</x:v>
      </x:c>
      <x:c r="D1817" s="179" t="n">
        <x:v>84.3499984741211</x:v>
      </x:c>
      <x:c r="E1817" s="179" t="n">
        <x:v>82.4000015258789</x:v>
      </x:c>
      <x:c r="F1817" s="179" t="n">
        <x:v>83.2699966430664</x:v>
      </x:c>
      <x:c r="G1817" s="179" t="n">
        <x:v>83.2699966430664</x:v>
      </x:c>
      <x:c r="H1817" s="180" t="n">
        <x:v>250779</x:v>
      </x:c>
      <x:c r="I1817" s="177" t="str">
        <x:v>Yahoo Finance chart API</x:v>
      </x:c>
      <x:c r="J1817" s="177" t="str">
        <x:v>live</x:v>
      </x:c>
      <x:c r="K1817" s="177" t="str">
        <x:v>https://finance.yahoo.com/quote/CL=F/history/</x:v>
      </x:c>
    </x:row>
    <x:row r="1818">
      <x:c r="A1818" s="177" t="str">
        <x:v>CL=F</x:v>
      </x:c>
      <x:c r="B1818" s="178" t="n">
        <x:v>46247</x:v>
      </x:c>
      <x:c r="C1818" s="179" t="n">
        <x:v>82.69999694824219</x:v>
      </x:c>
      <x:c r="D1818" s="179" t="n">
        <x:v>83.30000305175781</x:v>
      </x:c>
      <x:c r="E1818" s="179" t="n">
        <x:v>80.08999633789062</x:v>
      </x:c>
      <x:c r="F1818" s="179" t="n">
        <x:v>81.25</x:v>
      </x:c>
      <x:c r="G1818" s="179" t="n">
        <x:v>81.25</x:v>
      </x:c>
      <x:c r="H1818" s="180" t="n">
        <x:v>245842</x:v>
      </x:c>
      <x:c r="I1818" s="177" t="str">
        <x:v>Yahoo Finance chart API</x:v>
      </x:c>
      <x:c r="J1818" s="177" t="str">
        <x:v>live</x:v>
      </x:c>
      <x:c r="K1818" s="177" t="str">
        <x:v>https://finance.yahoo.com/quote/CL=F/history/</x:v>
      </x:c>
    </x:row>
    <x:row r="1819">
      <x:c r="A1819" s="177" t="str">
        <x:v>CL=F</x:v>
      </x:c>
      <x:c r="B1819" s="178" t="n">
        <x:v>46248</x:v>
      </x:c>
      <x:c r="C1819" s="179" t="n">
        <x:v>81.2699966430664</x:v>
      </x:c>
      <x:c r="D1819" s="179" t="n">
        <x:v>82.98999786376953</x:v>
      </x:c>
      <x:c r="E1819" s="179" t="n">
        <x:v>80.70999908447266</x:v>
      </x:c>
      <x:c r="F1819" s="179" t="n">
        <x:v>82.4000015258789</x:v>
      </x:c>
      <x:c r="G1819" s="179" t="n">
        <x:v>82.4000015258789</x:v>
      </x:c>
      <x:c r="H1819" s="180" t="n">
        <x:v>192132</x:v>
      </x:c>
      <x:c r="I1819" s="177" t="str">
        <x:v>Yahoo Finance chart API</x:v>
      </x:c>
      <x:c r="J1819" s="177" t="str">
        <x:v>live</x:v>
      </x:c>
      <x:c r="K1819" s="177" t="str">
        <x:v>https://finance.yahoo.com/quote/CL=F/history/</x:v>
      </x:c>
    </x:row>
    <x:row r="1820">
      <x:c r="A1820" s="177" t="str">
        <x:v>CL=F</x:v>
      </x:c>
      <x:c r="B1820" s="178" t="n">
        <x:v>46251</x:v>
      </x:c>
      <x:c r="C1820" s="179" t="n">
        <x:v>82.52999877929688</x:v>
      </x:c>
      <x:c r="D1820" s="179" t="n">
        <x:v>85.04000091552734</x:v>
      </x:c>
      <x:c r="E1820" s="179" t="n">
        <x:v>81.5</x:v>
      </x:c>
      <x:c r="F1820" s="179" t="n">
        <x:v>84.5</x:v>
      </x:c>
      <x:c r="G1820" s="179" t="n">
        <x:v>84.5</x:v>
      </x:c>
      <x:c r="H1820" s="180" t="n">
        <x:v>180066</x:v>
      </x:c>
      <x:c r="I1820" s="177" t="str">
        <x:v>Yahoo Finance chart API</x:v>
      </x:c>
      <x:c r="J1820" s="177" t="str">
        <x:v>live</x:v>
      </x:c>
      <x:c r="K1820" s="177" t="str">
        <x:v>https://finance.yahoo.com/quote/CL=F/history/</x:v>
      </x:c>
    </x:row>
    <x:row r="1821">
      <x:c r="A1821" s="177" t="str">
        <x:v>CL=F</x:v>
      </x:c>
      <x:c r="B1821" s="178" t="n">
        <x:v>46252</x:v>
      </x:c>
      <x:c r="C1821" s="179" t="n">
        <x:v>84.9800033569336</x:v>
      </x:c>
      <x:c r="D1821" s="179" t="n">
        <x:v>85.94000244140625</x:v>
      </x:c>
      <x:c r="E1821" s="179" t="n">
        <x:v>84.56999969482422</x:v>
      </x:c>
      <x:c r="F1821" s="179" t="n">
        <x:v>84.94000244140625</x:v>
      </x:c>
      <x:c r="G1821" s="179" t="n">
        <x:v>84.94000244140625</x:v>
      </x:c>
      <x:c r="H1821" s="180" t="n">
        <x:v>90110</x:v>
      </x:c>
      <x:c r="I1821" s="177" t="str">
        <x:v>Yahoo Finance chart API</x:v>
      </x:c>
      <x:c r="J1821" s="177" t="str">
        <x:v>live</x:v>
      </x:c>
      <x:c r="K1821" s="177" t="str">
        <x:v>https://finance.yahoo.com/quote/CL=F/history/</x:v>
      </x:c>
    </x:row>
    <x:row r="1822">
      <x:c r="A1822" s="177" t="str">
        <x:v>CL=F</x:v>
      </x:c>
      <x:c r="B1822" s="178" t="n">
        <x:v>46253</x:v>
      </x:c>
      <x:c r="C1822" s="179" t="n">
        <x:v>85.41999816894531</x:v>
      </x:c>
      <x:c r="D1822" s="179" t="n">
        <x:v>87.19000244140625</x:v>
      </x:c>
      <x:c r="E1822" s="179" t="n">
        <x:v>84.31999969482422</x:v>
      </x:c>
      <x:c r="F1822" s="179" t="n">
        <x:v>85.83000183105469</x:v>
      </x:c>
      <x:c r="G1822" s="179" t="n">
        <x:v>85.83000183105469</x:v>
      </x:c>
      <x:c r="H1822" s="180" t="n">
        <x:v>98764</x:v>
      </x:c>
      <x:c r="I1822" s="177" t="str">
        <x:v>Yahoo Finance chart API</x:v>
      </x:c>
      <x:c r="J1822" s="177" t="str">
        <x:v>live</x:v>
      </x:c>
      <x:c r="K1822" s="177" t="str">
        <x:v>https://finance.yahoo.com/quote/CL=F/history/</x:v>
      </x:c>
    </x:row>
    <x:row r="1823">
      <x:c r="A1823" s="177" t="str">
        <x:v>CL=F</x:v>
      </x:c>
      <x:c r="B1823" s="178" t="n">
        <x:v>46254</x:v>
      </x:c>
      <x:c r="C1823" s="179" t="n">
        <x:v>85.80000305175781</x:v>
      </x:c>
      <x:c r="D1823" s="179" t="n">
        <x:v>89</x:v>
      </x:c>
      <x:c r="E1823" s="179" t="n">
        <x:v>85.5999984741211</x:v>
      </x:c>
      <x:c r="F1823" s="179" t="n">
        <x:v>87.83000183105469</x:v>
      </x:c>
      <x:c r="G1823" s="179" t="n">
        <x:v>87.83000183105469</x:v>
      </x:c>
      <x:c r="H1823" s="180" t="n">
        <x:v>262550</x:v>
      </x:c>
      <x:c r="I1823" s="177" t="str">
        <x:v>Yahoo Finance chart API</x:v>
      </x:c>
      <x:c r="J1823" s="177" t="str">
        <x:v>live</x:v>
      </x:c>
      <x:c r="K1823" s="177" t="str">
        <x:v>https://finance.yahoo.com/quote/CL=F/history/</x:v>
      </x:c>
    </x:row>
    <x:row r="1824">
      <x:c r="A1824" s="177" t="str">
        <x:v>CL=F</x:v>
      </x:c>
      <x:c r="B1824" s="178" t="n">
        <x:v>46255</x:v>
      </x:c>
      <x:c r="C1824" s="179" t="n">
        <x:v>86.2699966430664</x:v>
      </x:c>
      <x:c r="D1824" s="179" t="n">
        <x:v>87.51000213623047</x:v>
      </x:c>
      <x:c r="E1824" s="179" t="n">
        <x:v>85.80000305175781</x:v>
      </x:c>
      <x:c r="F1824" s="179" t="n">
        <x:v>87.05999755859375</x:v>
      </x:c>
      <x:c r="G1824" s="179" t="n">
        <x:v>87.05999755859375</x:v>
      </x:c>
      <x:c r="H1824" s="180" t="n">
        <x:v>228718</x:v>
      </x:c>
      <x:c r="I1824" s="177" t="str">
        <x:v>Yahoo Finance chart API</x:v>
      </x:c>
      <x:c r="J1824" s="177" t="str">
        <x:v>live</x:v>
      </x:c>
      <x:c r="K1824" s="177" t="str">
        <x:v>https://finance.yahoo.com/quote/CL=F/history/</x:v>
      </x:c>
    </x:row>
    <x:row r="1825">
      <x:c r="A1825" s="177" t="str">
        <x:v>CL=F</x:v>
      </x:c>
      <x:c r="B1825" s="178" t="n">
        <x:v>46258</x:v>
      </x:c>
      <x:c r="C1825" s="179" t="n">
        <x:v>86.5</x:v>
      </x:c>
      <x:c r="D1825" s="179" t="n">
        <x:v>86.56999969482422</x:v>
      </x:c>
      <x:c r="E1825" s="179" t="n">
        <x:v>84.36000061035156</x:v>
      </x:c>
      <x:c r="F1825" s="179" t="n">
        <x:v>85.01000213623047</x:v>
      </x:c>
      <x:c r="G1825" s="179" t="n">
        <x:v>85.01000213623047</x:v>
      </x:c>
      <x:c r="H1825" s="180" t="n">
        <x:v>219422</x:v>
      </x:c>
      <x:c r="I1825" s="177" t="str">
        <x:v>Yahoo Finance chart API</x:v>
      </x:c>
      <x:c r="J1825" s="177" t="str">
        <x:v>live</x:v>
      </x:c>
      <x:c r="K1825" s="177" t="str">
        <x:v>https://finance.yahoo.com/quote/CL=F/history/</x:v>
      </x:c>
    </x:row>
    <x:row r="1826">
      <x:c r="A1826" s="177" t="str">
        <x:v>CL=F</x:v>
      </x:c>
      <x:c r="B1826" s="178" t="n">
        <x:v>46259</x:v>
      </x:c>
      <x:c r="C1826" s="179" t="n">
        <x:v>85.02999877929688</x:v>
      </x:c>
      <x:c r="D1826" s="179" t="n">
        <x:v>85.83999633789062</x:v>
      </x:c>
      <x:c r="E1826" s="179" t="n">
        <x:v>80.2300033569336</x:v>
      </x:c>
      <x:c r="F1826" s="179" t="n">
        <x:v>82.36000061035156</x:v>
      </x:c>
      <x:c r="G1826" s="179" t="n">
        <x:v>82.36000061035156</x:v>
      </x:c>
      <x:c r="H1826" s="180" t="n">
        <x:v>219422</x:v>
      </x:c>
      <x:c r="I1826" s="177" t="str">
        <x:v>Yahoo Finance chart API</x:v>
      </x:c>
      <x:c r="J1826" s="177" t="str">
        <x:v>live</x:v>
      </x:c>
      <x:c r="K1826" s="177" t="str">
        <x:v>https://finance.yahoo.com/quote/CL=F/history/</x:v>
      </x:c>
    </x:row>
    <x:row r="1827">
      <x:c r="A1827" s="177" t="str">
        <x:v>CL=F</x:v>
      </x:c>
      <x:c r="B1827" s="178" t="n">
        <x:v>46261</x:v>
      </x:c>
      <x:c r="C1827" s="179" t="n">
        <x:v>82</x:v>
      </x:c>
      <x:c r="D1827" s="179" t="n">
        <x:v>82.16000366210938</x:v>
      </x:c>
      <x:c r="E1827" s="179" t="n">
        <x:v>81.52999877929688</x:v>
      </x:c>
      <x:c r="F1827" s="179" t="n">
        <x:v>81.94999694824219</x:v>
      </x:c>
      <x:c r="G1827" s="179" t="n">
        <x:v>81.94999694824219</x:v>
      </x:c>
      <x:c r="H1827" s="180" t="n">
        <x:v>6578</x:v>
      </x:c>
      <x:c r="I1827" s="177" t="str">
        <x:v>Yahoo Finance chart API</x:v>
      </x:c>
      <x:c r="J1827" s="177" t="str">
        <x:v>live</x:v>
      </x:c>
      <x:c r="K1827" s="177" t="str">
        <x:v>https://finance.yahoo.com/quote/CL=F/history/</x:v>
      </x:c>
    </x:row>
    <x:row r="1828">
      <x:c r="A1828" s="177" t="str">
        <x:v>BZ=F</x:v>
      </x:c>
      <x:c r="B1828" s="178" t="n">
        <x:v>46188</x:v>
      </x:c>
      <x:c r="C1828" s="179" t="n">
        <x:v>85.0199966430664</x:v>
      </x:c>
      <x:c r="D1828" s="179" t="n">
        <x:v>85.29000091552734</x:v>
      </x:c>
      <x:c r="E1828" s="179" t="n">
        <x:v>82.4000015258789</x:v>
      </x:c>
      <x:c r="F1828" s="179" t="n">
        <x:v>83.16999816894531</x:v>
      </x:c>
      <x:c r="G1828" s="179" t="n">
        <x:v>83.16999816894531</x:v>
      </x:c>
      <x:c r="H1828" s="180" t="n">
        <x:v>28907</x:v>
      </x:c>
      <x:c r="I1828" s="177" t="str">
        <x:v>Yahoo Finance chart API</x:v>
      </x:c>
      <x:c r="J1828" s="177" t="str">
        <x:v>live</x:v>
      </x:c>
      <x:c r="K1828" s="177" t="str">
        <x:v>https://finance.yahoo.com/quote/BZ=F/history/</x:v>
      </x:c>
    </x:row>
    <x:row r="1829">
      <x:c r="A1829" s="177" t="str">
        <x:v>BZ=F</x:v>
      </x:c>
      <x:c r="B1829" s="178" t="n">
        <x:v>46189</x:v>
      </x:c>
      <x:c r="C1829" s="179" t="n">
        <x:v>83.55000305175781</x:v>
      </x:c>
      <x:c r="D1829" s="179" t="n">
        <x:v>83.80000305175781</x:v>
      </x:c>
      <x:c r="E1829" s="179" t="n">
        <x:v>78.44999694824219</x:v>
      </x:c>
      <x:c r="F1829" s="179" t="n">
        <x:v>78.95999908447266</x:v>
      </x:c>
      <x:c r="G1829" s="179" t="n">
        <x:v>78.95999908447266</x:v>
      </x:c>
      <x:c r="H1829" s="180" t="n">
        <x:v>30801</x:v>
      </x:c>
      <x:c r="I1829" s="177" t="str">
        <x:v>Yahoo Finance chart API</x:v>
      </x:c>
      <x:c r="J1829" s="177" t="str">
        <x:v>live</x:v>
      </x:c>
      <x:c r="K1829" s="177" t="str">
        <x:v>https://finance.yahoo.com/quote/BZ=F/history/</x:v>
      </x:c>
    </x:row>
    <x:row r="1830">
      <x:c r="A1830" s="177" t="str">
        <x:v>BZ=F</x:v>
      </x:c>
      <x:c r="B1830" s="178" t="n">
        <x:v>46190</x:v>
      </x:c>
      <x:c r="C1830" s="179" t="n">
        <x:v>79.19999694824219</x:v>
      </x:c>
      <x:c r="D1830" s="179" t="n">
        <x:v>82.9800033569336</x:v>
      </x:c>
      <x:c r="E1830" s="179" t="n">
        <x:v>77.7699966430664</x:v>
      </x:c>
      <x:c r="F1830" s="179" t="n">
        <x:v>79.55000305175781</x:v>
      </x:c>
      <x:c r="G1830" s="179" t="n">
        <x:v>79.55000305175781</x:v>
      </x:c>
      <x:c r="H1830" s="180" t="n">
        <x:v>25919</x:v>
      </x:c>
      <x:c r="I1830" s="177" t="str">
        <x:v>Yahoo Finance chart API</x:v>
      </x:c>
      <x:c r="J1830" s="177" t="str">
        <x:v>live</x:v>
      </x:c>
      <x:c r="K1830" s="177" t="str">
        <x:v>https://finance.yahoo.com/quote/BZ=F/history/</x:v>
      </x:c>
    </x:row>
    <x:row r="1831">
      <x:c r="A1831" s="177" t="str">
        <x:v>BZ=F</x:v>
      </x:c>
      <x:c r="B1831" s="178" t="n">
        <x:v>46191</x:v>
      </x:c>
      <x:c r="C1831" s="179" t="n">
        <x:v>78.3499984741211</x:v>
      </x:c>
      <x:c r="D1831" s="179" t="n">
        <x:v>80.04000091552734</x:v>
      </x:c>
      <x:c r="E1831" s="179" t="n">
        <x:v>76.58000183105469</x:v>
      </x:c>
      <x:c r="F1831" s="179" t="n">
        <x:v>79.8499984741211</x:v>
      </x:c>
      <x:c r="G1831" s="179" t="n">
        <x:v>79.8499984741211</x:v>
      </x:c>
      <x:c r="H1831" s="180" t="n">
        <x:v>31186</x:v>
      </x:c>
      <x:c r="I1831" s="177" t="str">
        <x:v>Yahoo Finance chart API</x:v>
      </x:c>
      <x:c r="J1831" s="177" t="str">
        <x:v>live</x:v>
      </x:c>
      <x:c r="K1831" s="177" t="str">
        <x:v>https://finance.yahoo.com/quote/BZ=F/history/</x:v>
      </x:c>
    </x:row>
    <x:row r="1832">
      <x:c r="A1832" s="177" t="str">
        <x:v>BZ=F</x:v>
      </x:c>
      <x:c r="B1832" s="178" t="n">
        <x:v>46195</x:v>
      </x:c>
      <x:c r="C1832" s="179" t="n">
        <x:v>82.20999908447266</x:v>
      </x:c>
      <x:c r="D1832" s="179" t="n">
        <x:v>82.37999725341797</x:v>
      </x:c>
      <x:c r="E1832" s="179" t="n">
        <x:v>77.2699966430664</x:v>
      </x:c>
      <x:c r="F1832" s="179" t="n">
        <x:v>77.9000015258789</x:v>
      </x:c>
      <x:c r="G1832" s="179" t="n">
        <x:v>77.9000015258789</x:v>
      </x:c>
      <x:c r="H1832" s="180" t="n">
        <x:v>46574</x:v>
      </x:c>
      <x:c r="I1832" s="177" t="str">
        <x:v>Yahoo Finance chart API</x:v>
      </x:c>
      <x:c r="J1832" s="177" t="str">
        <x:v>live</x:v>
      </x:c>
      <x:c r="K1832" s="177" t="str">
        <x:v>https://finance.yahoo.com/quote/BZ=F/history/</x:v>
      </x:c>
    </x:row>
    <x:row r="1833">
      <x:c r="A1833" s="177" t="str">
        <x:v>BZ=F</x:v>
      </x:c>
      <x:c r="B1833" s="178" t="n">
        <x:v>46196</x:v>
      </x:c>
      <x:c r="C1833" s="179" t="n">
        <x:v>78.05999755859375</x:v>
      </x:c>
      <x:c r="D1833" s="179" t="n">
        <x:v>78.33999633789062</x:v>
      </x:c>
      <x:c r="E1833" s="179" t="n">
        <x:v>76.44000244140625</x:v>
      </x:c>
      <x:c r="F1833" s="179" t="n">
        <x:v>77.08000183105469</x:v>
      </x:c>
      <x:c r="G1833" s="179" t="n">
        <x:v>77.08000183105469</x:v>
      </x:c>
      <x:c r="H1833" s="180" t="n">
        <x:v>22797</x:v>
      </x:c>
      <x:c r="I1833" s="177" t="str">
        <x:v>Yahoo Finance chart API</x:v>
      </x:c>
      <x:c r="J1833" s="177" t="str">
        <x:v>live</x:v>
      </x:c>
      <x:c r="K1833" s="177" t="str">
        <x:v>https://finance.yahoo.com/quote/BZ=F/history/</x:v>
      </x:c>
    </x:row>
    <x:row r="1834">
      <x:c r="A1834" s="177" t="str">
        <x:v>BZ=F</x:v>
      </x:c>
      <x:c r="B1834" s="178" t="n">
        <x:v>46197</x:v>
      </x:c>
      <x:c r="C1834" s="179" t="n">
        <x:v>77</x:v>
      </x:c>
      <x:c r="D1834" s="179" t="n">
        <x:v>77</x:v>
      </x:c>
      <x:c r="E1834" s="179" t="n">
        <x:v>73.08000183105469</x:v>
      </x:c>
      <x:c r="F1834" s="179" t="n">
        <x:v>73.73999786376953</x:v>
      </x:c>
      <x:c r="G1834" s="179" t="n">
        <x:v>73.73999786376953</x:v>
      </x:c>
      <x:c r="H1834" s="180" t="n">
        <x:v>32834</x:v>
      </x:c>
      <x:c r="I1834" s="177" t="str">
        <x:v>Yahoo Finance chart API</x:v>
      </x:c>
      <x:c r="J1834" s="177" t="str">
        <x:v>live</x:v>
      </x:c>
      <x:c r="K1834" s="177" t="str">
        <x:v>https://finance.yahoo.com/quote/BZ=F/history/</x:v>
      </x:c>
    </x:row>
    <x:row r="1835">
      <x:c r="A1835" s="177" t="str">
        <x:v>BZ=F</x:v>
      </x:c>
      <x:c r="B1835" s="178" t="n">
        <x:v>46198</x:v>
      </x:c>
      <x:c r="C1835" s="179" t="n">
        <x:v>73.0999984741211</x:v>
      </x:c>
      <x:c r="D1835" s="179" t="n">
        <x:v>75.83999633789062</x:v>
      </x:c>
      <x:c r="E1835" s="179" t="n">
        <x:v>72.08000183105469</x:v>
      </x:c>
      <x:c r="F1835" s="179" t="n">
        <x:v>75.26000213623047</x:v>
      </x:c>
      <x:c r="G1835" s="179" t="n">
        <x:v>75.26000213623047</x:v>
      </x:c>
      <x:c r="H1835" s="180" t="n">
        <x:v>27477</x:v>
      </x:c>
      <x:c r="I1835" s="177" t="str">
        <x:v>Yahoo Finance chart API</x:v>
      </x:c>
      <x:c r="J1835" s="177" t="str">
        <x:v>live</x:v>
      </x:c>
      <x:c r="K1835" s="177" t="str">
        <x:v>https://finance.yahoo.com/quote/BZ=F/history/</x:v>
      </x:c>
    </x:row>
    <x:row r="1836">
      <x:c r="A1836" s="177" t="str">
        <x:v>BZ=F</x:v>
      </x:c>
      <x:c r="B1836" s="178" t="n">
        <x:v>46199</x:v>
      </x:c>
      <x:c r="C1836" s="179" t="n">
        <x:v>74.94000244140625</x:v>
      </x:c>
      <x:c r="D1836" s="179" t="n">
        <x:v>75.12000274658203</x:v>
      </x:c>
      <x:c r="E1836" s="179" t="n">
        <x:v>71.4000015258789</x:v>
      </x:c>
      <x:c r="F1836" s="179" t="n">
        <x:v>71.98999786376953</x:v>
      </x:c>
      <x:c r="G1836" s="179" t="n">
        <x:v>71.98999786376953</x:v>
      </x:c>
      <x:c r="H1836" s="180" t="n">
        <x:v>19425</x:v>
      </x:c>
      <x:c r="I1836" s="177" t="str">
        <x:v>Yahoo Finance chart API</x:v>
      </x:c>
      <x:c r="J1836" s="177" t="str">
        <x:v>live</x:v>
      </x:c>
      <x:c r="K1836" s="177" t="str">
        <x:v>https://finance.yahoo.com/quote/BZ=F/history/</x:v>
      </x:c>
    </x:row>
    <x:row r="1837">
      <x:c r="A1837" s="177" t="str">
        <x:v>BZ=F</x:v>
      </x:c>
      <x:c r="B1837" s="178" t="n">
        <x:v>46202</x:v>
      </x:c>
      <x:c r="C1837" s="179" t="n">
        <x:v>73.16999816894531</x:v>
      </x:c>
      <x:c r="D1837" s="179" t="n">
        <x:v>73.4800033569336</x:v>
      </x:c>
      <x:c r="E1837" s="179" t="n">
        <x:v>71.87000274658203</x:v>
      </x:c>
      <x:c r="F1837" s="179" t="n">
        <x:v>73.1500015258789</x:v>
      </x:c>
      <x:c r="G1837" s="179" t="n">
        <x:v>73.1500015258789</x:v>
      </x:c>
      <x:c r="H1837" s="180" t="n">
        <x:v>8613</x:v>
      </x:c>
      <x:c r="I1837" s="177" t="str">
        <x:v>Yahoo Finance chart API</x:v>
      </x:c>
      <x:c r="J1837" s="177" t="str">
        <x:v>live</x:v>
      </x:c>
      <x:c r="K1837" s="177" t="str">
        <x:v>https://finance.yahoo.com/quote/BZ=F/history/</x:v>
      </x:c>
    </x:row>
    <x:row r="1838">
      <x:c r="A1838" s="177" t="str">
        <x:v>BZ=F</x:v>
      </x:c>
      <x:c r="B1838" s="178" t="n">
        <x:v>46203</x:v>
      </x:c>
      <x:c r="C1838" s="179" t="n">
        <x:v>72.69999694824219</x:v>
      </x:c>
      <x:c r="D1838" s="179" t="n">
        <x:v>73.52999877929688</x:v>
      </x:c>
      <x:c r="E1838" s="179" t="n">
        <x:v>72.12000274658203</x:v>
      </x:c>
      <x:c r="F1838" s="179" t="n">
        <x:v>72.91999816894531</x:v>
      </x:c>
      <x:c r="G1838" s="179" t="n">
        <x:v>72.91999816894531</x:v>
      </x:c>
      <x:c r="H1838" s="180" t="n">
        <x:v>39706</x:v>
      </x:c>
      <x:c r="I1838" s="177" t="str">
        <x:v>Yahoo Finance chart API</x:v>
      </x:c>
      <x:c r="J1838" s="177" t="str">
        <x:v>live</x:v>
      </x:c>
      <x:c r="K1838" s="177" t="str">
        <x:v>https://finance.yahoo.com/quote/BZ=F/history/</x:v>
      </x:c>
    </x:row>
    <x:row r="1839">
      <x:c r="A1839" s="177" t="str">
        <x:v>BZ=F</x:v>
      </x:c>
      <x:c r="B1839" s="178" t="n">
        <x:v>46204</x:v>
      </x:c>
      <x:c r="C1839" s="179" t="n">
        <x:v>73.37999725341797</x:v>
      </x:c>
      <x:c r="D1839" s="179" t="n">
        <x:v>73.5199966430664</x:v>
      </x:c>
      <x:c r="E1839" s="179" t="n">
        <x:v>71.04000091552734</x:v>
      </x:c>
      <x:c r="F1839" s="179" t="n">
        <x:v>71.56999969482422</x:v>
      </x:c>
      <x:c r="G1839" s="179" t="n">
        <x:v>71.56999969482422</x:v>
      </x:c>
      <x:c r="H1839" s="180" t="n">
        <x:v>37629</x:v>
      </x:c>
      <x:c r="I1839" s="177" t="str">
        <x:v>Yahoo Finance chart API</x:v>
      </x:c>
      <x:c r="J1839" s="177" t="str">
        <x:v>live</x:v>
      </x:c>
      <x:c r="K1839" s="177" t="str">
        <x:v>https://finance.yahoo.com/quote/BZ=F/history/</x:v>
      </x:c>
    </x:row>
    <x:row r="1840">
      <x:c r="A1840" s="177" t="str">
        <x:v>BZ=F</x:v>
      </x:c>
      <x:c r="B1840" s="178" t="n">
        <x:v>46205</x:v>
      </x:c>
      <x:c r="C1840" s="179" t="n">
        <x:v>71.08999633789062</x:v>
      </x:c>
      <x:c r="D1840" s="179" t="n">
        <x:v>71.91000366210938</x:v>
      </x:c>
      <x:c r="E1840" s="179" t="n">
        <x:v>70.13999938964844</x:v>
      </x:c>
      <x:c r="F1840" s="179" t="n">
        <x:v>71.80000305175781</x:v>
      </x:c>
      <x:c r="G1840" s="179" t="n">
        <x:v>71.80000305175781</x:v>
      </x:c>
      <x:c r="H1840" s="180" t="n">
        <x:v>0</x:v>
      </x:c>
      <x:c r="I1840" s="177" t="str">
        <x:v>Yahoo Finance chart API</x:v>
      </x:c>
      <x:c r="J1840" s="177" t="str">
        <x:v>live</x:v>
      </x:c>
      <x:c r="K1840" s="177" t="str">
        <x:v>https://finance.yahoo.com/quote/BZ=F/history/</x:v>
      </x:c>
    </x:row>
    <x:row r="1841">
      <x:c r="A1841" s="177" t="str">
        <x:v>BZ=F</x:v>
      </x:c>
      <x:c r="B1841" s="178" t="n">
        <x:v>46209</x:v>
      </x:c>
      <x:c r="C1841" s="179" t="n">
        <x:v>71.87000274658203</x:v>
      </x:c>
      <x:c r="D1841" s="179" t="n">
        <x:v>72.58999633789062</x:v>
      </x:c>
      <x:c r="E1841" s="179" t="n">
        <x:v>71.02999877929688</x:v>
      </x:c>
      <x:c r="F1841" s="179" t="n">
        <x:v>71.98999786376953</x:v>
      </x:c>
      <x:c r="G1841" s="179" t="n">
        <x:v>71.98999786376953</x:v>
      </x:c>
      <x:c r="H1841" s="180" t="n">
        <x:v>46238</x:v>
      </x:c>
      <x:c r="I1841" s="177" t="str">
        <x:v>Yahoo Finance chart API</x:v>
      </x:c>
      <x:c r="J1841" s="177" t="str">
        <x:v>live</x:v>
      </x:c>
      <x:c r="K1841" s="177" t="str">
        <x:v>https://finance.yahoo.com/quote/BZ=F/history/</x:v>
      </x:c>
    </x:row>
    <x:row r="1842">
      <x:c r="A1842" s="177" t="str">
        <x:v>BZ=F</x:v>
      </x:c>
      <x:c r="B1842" s="178" t="n">
        <x:v>46210</x:v>
      </x:c>
      <x:c r="C1842" s="179" t="n">
        <x:v>72.11000061035156</x:v>
      </x:c>
      <x:c r="D1842" s="179" t="n">
        <x:v>76.3499984741211</x:v>
      </x:c>
      <x:c r="E1842" s="179" t="n">
        <x:v>72.05999755859375</x:v>
      </x:c>
      <x:c r="F1842" s="179" t="n">
        <x:v>74.16000366210938</x:v>
      </x:c>
      <x:c r="G1842" s="179" t="n">
        <x:v>74.16000366210938</x:v>
      </x:c>
      <x:c r="H1842" s="180" t="n">
        <x:v>58154</x:v>
      </x:c>
      <x:c r="I1842" s="177" t="str">
        <x:v>Yahoo Finance chart API</x:v>
      </x:c>
      <x:c r="J1842" s="177" t="str">
        <x:v>live</x:v>
      </x:c>
      <x:c r="K1842" s="177" t="str">
        <x:v>https://finance.yahoo.com/quote/BZ=F/history/</x:v>
      </x:c>
    </x:row>
    <x:row r="1843">
      <x:c r="A1843" s="177" t="str">
        <x:v>BZ=F</x:v>
      </x:c>
      <x:c r="B1843" s="178" t="n">
        <x:v>46211</x:v>
      </x:c>
      <x:c r="C1843" s="179" t="n">
        <x:v>75.98999786376953</x:v>
      </x:c>
      <x:c r="D1843" s="179" t="n">
        <x:v>80.56999969482422</x:v>
      </x:c>
      <x:c r="E1843" s="179" t="n">
        <x:v>75.44999694824219</x:v>
      </x:c>
      <x:c r="F1843" s="179" t="n">
        <x:v>78.0199966430664</x:v>
      </x:c>
      <x:c r="G1843" s="179" t="n">
        <x:v>78.0199966430664</x:v>
      </x:c>
      <x:c r="H1843" s="180" t="n">
        <x:v>96042</x:v>
      </x:c>
      <x:c r="I1843" s="177" t="str">
        <x:v>Yahoo Finance chart API</x:v>
      </x:c>
      <x:c r="J1843" s="177" t="str">
        <x:v>live</x:v>
      </x:c>
      <x:c r="K1843" s="177" t="str">
        <x:v>https://finance.yahoo.com/quote/BZ=F/history/</x:v>
      </x:c>
    </x:row>
    <x:row r="1844">
      <x:c r="A1844" s="177" t="str">
        <x:v>BZ=F</x:v>
      </x:c>
      <x:c r="B1844" s="178" t="n">
        <x:v>46212</x:v>
      </x:c>
      <x:c r="C1844" s="179" t="n">
        <x:v>79.37999725341797</x:v>
      </x:c>
      <x:c r="D1844" s="179" t="n">
        <x:v>79.37999725341797</x:v>
      </x:c>
      <x:c r="E1844" s="179" t="n">
        <x:v>75.5999984741211</x:v>
      </x:c>
      <x:c r="F1844" s="179" t="n">
        <x:v>76.30000305175781</x:v>
      </x:c>
      <x:c r="G1844" s="179" t="n">
        <x:v>76.30000305175781</x:v>
      </x:c>
      <x:c r="H1844" s="180" t="n">
        <x:v>47817</x:v>
      </x:c>
      <x:c r="I1844" s="177" t="str">
        <x:v>Yahoo Finance chart API</x:v>
      </x:c>
      <x:c r="J1844" s="177" t="str">
        <x:v>live</x:v>
      </x:c>
      <x:c r="K1844" s="177" t="str">
        <x:v>https://finance.yahoo.com/quote/BZ=F/history/</x:v>
      </x:c>
    </x:row>
    <x:row r="1845">
      <x:c r="A1845" s="177" t="str">
        <x:v>BZ=F</x:v>
      </x:c>
      <x:c r="B1845" s="178" t="n">
        <x:v>46213</x:v>
      </x:c>
      <x:c r="C1845" s="179" t="n">
        <x:v>75.97000122070312</x:v>
      </x:c>
      <x:c r="D1845" s="179" t="n">
        <x:v>77.55999755859375</x:v>
      </x:c>
      <x:c r="E1845" s="179" t="n">
        <x:v>75.30999755859375</x:v>
      </x:c>
      <x:c r="F1845" s="179" t="n">
        <x:v>76.01000213623047</x:v>
      </x:c>
      <x:c r="G1845" s="179" t="n">
        <x:v>76.01000213623047</x:v>
      </x:c>
      <x:c r="H1845" s="180" t="n">
        <x:v>39537</x:v>
      </x:c>
      <x:c r="I1845" s="177" t="str">
        <x:v>Yahoo Finance chart API</x:v>
      </x:c>
      <x:c r="J1845" s="177" t="str">
        <x:v>live</x:v>
      </x:c>
      <x:c r="K1845" s="177" t="str">
        <x:v>https://finance.yahoo.com/quote/BZ=F/history/</x:v>
      </x:c>
    </x:row>
    <x:row r="1846">
      <x:c r="A1846" s="177" t="str">
        <x:v>BZ=F</x:v>
      </x:c>
      <x:c r="B1846" s="178" t="n">
        <x:v>46216</x:v>
      </x:c>
      <x:c r="C1846" s="179" t="n">
        <x:v>78.05000305175781</x:v>
      </x:c>
      <x:c r="D1846" s="179" t="n">
        <x:v>83.86000061035156</x:v>
      </x:c>
      <x:c r="E1846" s="179" t="n">
        <x:v>77.27999877929688</x:v>
      </x:c>
      <x:c r="F1846" s="179" t="n">
        <x:v>83.30000305175781</x:v>
      </x:c>
      <x:c r="G1846" s="179" t="n">
        <x:v>83.30000305175781</x:v>
      </x:c>
      <x:c r="H1846" s="180" t="n">
        <x:v>61577</x:v>
      </x:c>
      <x:c r="I1846" s="177" t="str">
        <x:v>Yahoo Finance chart API</x:v>
      </x:c>
      <x:c r="J1846" s="177" t="str">
        <x:v>live</x:v>
      </x:c>
      <x:c r="K1846" s="177" t="str">
        <x:v>https://finance.yahoo.com/quote/BZ=F/history/</x:v>
      </x:c>
    </x:row>
    <x:row r="1847">
      <x:c r="A1847" s="177" t="str">
        <x:v>BZ=F</x:v>
      </x:c>
      <x:c r="B1847" s="178" t="n">
        <x:v>46217</x:v>
      </x:c>
      <x:c r="C1847" s="179" t="n">
        <x:v>83.29000091552734</x:v>
      </x:c>
      <x:c r="D1847" s="179" t="n">
        <x:v>87.54000091552734</x:v>
      </x:c>
      <x:c r="E1847" s="179" t="n">
        <x:v>83.04000091552734</x:v>
      </x:c>
      <x:c r="F1847" s="179" t="n">
        <x:v>84.7300033569336</x:v>
      </x:c>
      <x:c r="G1847" s="179" t="n">
        <x:v>84.7300033569336</x:v>
      </x:c>
      <x:c r="H1847" s="180" t="n">
        <x:v>115669</x:v>
      </x:c>
      <x:c r="I1847" s="177" t="str">
        <x:v>Yahoo Finance chart API</x:v>
      </x:c>
      <x:c r="J1847" s="177" t="str">
        <x:v>live</x:v>
      </x:c>
      <x:c r="K1847" s="177" t="str">
        <x:v>https://finance.yahoo.com/quote/BZ=F/history/</x:v>
      </x:c>
    </x:row>
    <x:row r="1848">
      <x:c r="A1848" s="177" t="str">
        <x:v>BZ=F</x:v>
      </x:c>
      <x:c r="B1848" s="178" t="n">
        <x:v>46218</x:v>
      </x:c>
      <x:c r="C1848" s="179" t="n">
        <x:v>85.20999908447266</x:v>
      </x:c>
      <x:c r="D1848" s="179" t="n">
        <x:v>86.52999877929688</x:v>
      </x:c>
      <x:c r="E1848" s="179" t="n">
        <x:v>83.33999633789062</x:v>
      </x:c>
      <x:c r="F1848" s="179" t="n">
        <x:v>84.94999694824219</x:v>
      </x:c>
      <x:c r="G1848" s="179" t="n">
        <x:v>84.94999694824219</x:v>
      </x:c>
      <x:c r="H1848" s="180" t="n">
        <x:v>52882</x:v>
      </x:c>
      <x:c r="I1848" s="177" t="str">
        <x:v>Yahoo Finance chart API</x:v>
      </x:c>
      <x:c r="J1848" s="177" t="str">
        <x:v>live</x:v>
      </x:c>
      <x:c r="K1848" s="177" t="str">
        <x:v>https://finance.yahoo.com/quote/BZ=F/history/</x:v>
      </x:c>
    </x:row>
    <x:row r="1849">
      <x:c r="A1849" s="177" t="str">
        <x:v>BZ=F</x:v>
      </x:c>
      <x:c r="B1849" s="178" t="n">
        <x:v>46219</x:v>
      </x:c>
      <x:c r="C1849" s="179" t="n">
        <x:v>85.22000122070312</x:v>
      </x:c>
      <x:c r="D1849" s="179" t="n">
        <x:v>86.26000213623047</x:v>
      </x:c>
      <x:c r="E1849" s="179" t="n">
        <x:v>83.83000183105469</x:v>
      </x:c>
      <x:c r="F1849" s="179" t="n">
        <x:v>84.2300033569336</x:v>
      </x:c>
      <x:c r="G1849" s="179" t="n">
        <x:v>84.2300033569336</x:v>
      </x:c>
      <x:c r="H1849" s="180" t="n">
        <x:v>39917</x:v>
      </x:c>
      <x:c r="I1849" s="177" t="str">
        <x:v>Yahoo Finance chart API</x:v>
      </x:c>
      <x:c r="J1849" s="177" t="str">
        <x:v>live</x:v>
      </x:c>
      <x:c r="K1849" s="177" t="str">
        <x:v>https://finance.yahoo.com/quote/BZ=F/history/</x:v>
      </x:c>
    </x:row>
    <x:row r="1850">
      <x:c r="A1850" s="177" t="str">
        <x:v>BZ=F</x:v>
      </x:c>
      <x:c r="B1850" s="178" t="n">
        <x:v>46220</x:v>
      </x:c>
      <x:c r="C1850" s="179" t="n">
        <x:v>84.88999938964844</x:v>
      </x:c>
      <x:c r="D1850" s="179" t="n">
        <x:v>88.31999969482422</x:v>
      </x:c>
      <x:c r="E1850" s="179" t="n">
        <x:v>83.70999908447266</x:v>
      </x:c>
      <x:c r="F1850" s="179" t="n">
        <x:v>88.0999984741211</x:v>
      </x:c>
      <x:c r="G1850" s="179" t="n">
        <x:v>88.0999984741211</x:v>
      </x:c>
      <x:c r="H1850" s="180" t="n">
        <x:v>30997</x:v>
      </x:c>
      <x:c r="I1850" s="177" t="str">
        <x:v>Yahoo Finance chart API</x:v>
      </x:c>
      <x:c r="J1850" s="177" t="str">
        <x:v>live</x:v>
      </x:c>
      <x:c r="K1850" s="177" t="str">
        <x:v>https://finance.yahoo.com/quote/BZ=F/history/</x:v>
      </x:c>
    </x:row>
    <x:row r="1851">
      <x:c r="A1851" s="177" t="str">
        <x:v>BZ=F</x:v>
      </x:c>
      <x:c r="B1851" s="178" t="n">
        <x:v>46223</x:v>
      </x:c>
      <x:c r="C1851" s="179" t="n">
        <x:v>89.01000213623047</x:v>
      </x:c>
      <x:c r="D1851" s="179" t="n">
        <x:v>91.43000030517578</x:v>
      </x:c>
      <x:c r="E1851" s="179" t="n">
        <x:v>86.13999938964844</x:v>
      </x:c>
      <x:c r="F1851" s="179" t="n">
        <x:v>89.22000122070312</x:v>
      </x:c>
      <x:c r="G1851" s="179" t="n">
        <x:v>89.22000122070312</x:v>
      </x:c>
      <x:c r="H1851" s="180" t="n">
        <x:v>50407</x:v>
      </x:c>
      <x:c r="I1851" s="177" t="str">
        <x:v>Yahoo Finance chart API</x:v>
      </x:c>
      <x:c r="J1851" s="177" t="str">
        <x:v>live</x:v>
      </x:c>
      <x:c r="K1851" s="177" t="str">
        <x:v>https://finance.yahoo.com/quote/BZ=F/history/</x:v>
      </x:c>
    </x:row>
    <x:row r="1852">
      <x:c r="A1852" s="177" t="str">
        <x:v>BZ=F</x:v>
      </x:c>
      <x:c r="B1852" s="178" t="n">
        <x:v>46224</x:v>
      </x:c>
      <x:c r="C1852" s="179" t="n">
        <x:v>88.88999938964844</x:v>
      </x:c>
      <x:c r="D1852" s="179" t="n">
        <x:v>91.97000122070312</x:v>
      </x:c>
      <x:c r="E1852" s="179" t="n">
        <x:v>87.87999725341797</x:v>
      </x:c>
      <x:c r="F1852" s="179" t="n">
        <x:v>91.01000213623047</x:v>
      </x:c>
      <x:c r="G1852" s="179" t="n">
        <x:v>91.01000213623047</x:v>
      </x:c>
      <x:c r="H1852" s="180" t="n">
        <x:v>43104</x:v>
      </x:c>
      <x:c r="I1852" s="177" t="str">
        <x:v>Yahoo Finance chart API</x:v>
      </x:c>
      <x:c r="J1852" s="177" t="str">
        <x:v>live</x:v>
      </x:c>
      <x:c r="K1852" s="177" t="str">
        <x:v>https://finance.yahoo.com/quote/BZ=F/history/</x:v>
      </x:c>
    </x:row>
    <x:row r="1853">
      <x:c r="A1853" s="177" t="str">
        <x:v>BZ=F</x:v>
      </x:c>
      <x:c r="B1853" s="178" t="n">
        <x:v>46225</x:v>
      </x:c>
      <x:c r="C1853" s="179" t="n">
        <x:v>91.51000213623047</x:v>
      </x:c>
      <x:c r="D1853" s="179" t="n">
        <x:v>95.45999908447266</x:v>
      </x:c>
      <x:c r="E1853" s="179" t="n">
        <x:v>91.31999969482422</x:v>
      </x:c>
      <x:c r="F1853" s="179" t="n">
        <x:v>94.06999969482422</x:v>
      </x:c>
      <x:c r="G1853" s="179" t="n">
        <x:v>94.06999969482422</x:v>
      </x:c>
      <x:c r="H1853" s="180" t="n">
        <x:v>55526</x:v>
      </x:c>
      <x:c r="I1853" s="177" t="str">
        <x:v>Yahoo Finance chart API</x:v>
      </x:c>
      <x:c r="J1853" s="177" t="str">
        <x:v>live</x:v>
      </x:c>
      <x:c r="K1853" s="177" t="str">
        <x:v>https://finance.yahoo.com/quote/BZ=F/history/</x:v>
      </x:c>
    </x:row>
    <x:row r="1854">
      <x:c r="A1854" s="177" t="str">
        <x:v>BZ=F</x:v>
      </x:c>
      <x:c r="B1854" s="178" t="n">
        <x:v>46226</x:v>
      </x:c>
      <x:c r="C1854" s="179" t="n">
        <x:v>95.23999786376953</x:v>
      </x:c>
      <x:c r="D1854" s="179" t="n">
        <x:v>102.01000213623047</x:v>
      </x:c>
      <x:c r="E1854" s="179" t="n">
        <x:v>94.87999725341797</x:v>
      </x:c>
      <x:c r="F1854" s="179" t="n">
        <x:v>100.69000244140625</x:v>
      </x:c>
      <x:c r="G1854" s="179" t="n">
        <x:v>100.69000244140625</x:v>
      </x:c>
      <x:c r="H1854" s="180" t="n">
        <x:v>48567</x:v>
      </x:c>
      <x:c r="I1854" s="177" t="str">
        <x:v>Yahoo Finance chart API</x:v>
      </x:c>
      <x:c r="J1854" s="177" t="str">
        <x:v>live</x:v>
      </x:c>
      <x:c r="K1854" s="177" t="str">
        <x:v>https://finance.yahoo.com/quote/BZ=F/history/</x:v>
      </x:c>
    </x:row>
    <x:row r="1855">
      <x:c r="A1855" s="177" t="str">
        <x:v>BZ=F</x:v>
      </x:c>
      <x:c r="B1855" s="178" t="n">
        <x:v>46227</x:v>
      </x:c>
      <x:c r="C1855" s="179" t="n">
        <x:v>100.91000366210938</x:v>
      </x:c>
      <x:c r="D1855" s="179" t="n">
        <x:v>101.16000366210938</x:v>
      </x:c>
      <x:c r="E1855" s="179" t="n">
        <x:v>95.13999938964844</x:v>
      </x:c>
      <x:c r="F1855" s="179" t="n">
        <x:v>96.77999877929688</x:v>
      </x:c>
      <x:c r="G1855" s="179" t="n">
        <x:v>96.77999877929688</x:v>
      </x:c>
      <x:c r="H1855" s="180" t="n">
        <x:v>33923</x:v>
      </x:c>
      <x:c r="I1855" s="177" t="str">
        <x:v>Yahoo Finance chart API</x:v>
      </x:c>
      <x:c r="J1855" s="177" t="str">
        <x:v>live</x:v>
      </x:c>
      <x:c r="K1855" s="177" t="str">
        <x:v>https://finance.yahoo.com/quote/BZ=F/history/</x:v>
      </x:c>
    </x:row>
    <x:row r="1856">
      <x:c r="A1856" s="177" t="str">
        <x:v>BZ=F</x:v>
      </x:c>
      <x:c r="B1856" s="178" t="n">
        <x:v>46230</x:v>
      </x:c>
      <x:c r="C1856" s="179" t="n">
        <x:v>93.88999938964844</x:v>
      </x:c>
      <x:c r="D1856" s="179" t="n">
        <x:v>93.88999938964844</x:v>
      </x:c>
      <x:c r="E1856" s="179" t="n">
        <x:v>87.44999694824219</x:v>
      </x:c>
      <x:c r="F1856" s="179" t="n">
        <x:v>88.36000061035156</x:v>
      </x:c>
      <x:c r="G1856" s="179" t="n">
        <x:v>88.36000061035156</x:v>
      </x:c>
      <x:c r="H1856" s="180" t="n">
        <x:v>34887</x:v>
      </x:c>
      <x:c r="I1856" s="177" t="str">
        <x:v>Yahoo Finance chart API</x:v>
      </x:c>
      <x:c r="J1856" s="177" t="str">
        <x:v>live</x:v>
      </x:c>
      <x:c r="K1856" s="177" t="str">
        <x:v>https://finance.yahoo.com/quote/BZ=F/history/</x:v>
      </x:c>
    </x:row>
    <x:row r="1857">
      <x:c r="A1857" s="177" t="str">
        <x:v>BZ=F</x:v>
      </x:c>
      <x:c r="B1857" s="178" t="n">
        <x:v>46231</x:v>
      </x:c>
      <x:c r="C1857" s="179" t="n">
        <x:v>87.98999786376953</x:v>
      </x:c>
      <x:c r="D1857" s="179" t="n">
        <x:v>88.02999877929688</x:v>
      </x:c>
      <x:c r="E1857" s="179" t="n">
        <x:v>82.51000213623047</x:v>
      </x:c>
      <x:c r="F1857" s="179" t="n">
        <x:v>84.08999633789062</x:v>
      </x:c>
      <x:c r="G1857" s="179" t="n">
        <x:v>84.08999633789062</x:v>
      </x:c>
      <x:c r="H1857" s="180" t="n">
        <x:v>32213</x:v>
      </x:c>
      <x:c r="I1857" s="177" t="str">
        <x:v>Yahoo Finance chart API</x:v>
      </x:c>
      <x:c r="J1857" s="177" t="str">
        <x:v>live</x:v>
      </x:c>
      <x:c r="K1857" s="177" t="str">
        <x:v>https://finance.yahoo.com/quote/BZ=F/history/</x:v>
      </x:c>
    </x:row>
    <x:row r="1858">
      <x:c r="A1858" s="177" t="str">
        <x:v>BZ=F</x:v>
      </x:c>
      <x:c r="B1858" s="178" t="n">
        <x:v>46232</x:v>
      </x:c>
      <x:c r="C1858" s="179" t="n">
        <x:v>84.94999694824219</x:v>
      </x:c>
      <x:c r="D1858" s="179" t="n">
        <x:v>91.05000305175781</x:v>
      </x:c>
      <x:c r="E1858" s="179" t="n">
        <x:v>84.94999694824219</x:v>
      </x:c>
      <x:c r="F1858" s="179" t="n">
        <x:v>90.73999786376953</x:v>
      </x:c>
      <x:c r="G1858" s="179" t="n">
        <x:v>90.73999786376953</x:v>
      </x:c>
      <x:c r="H1858" s="180" t="n">
        <x:v>22489</x:v>
      </x:c>
      <x:c r="I1858" s="177" t="str">
        <x:v>Yahoo Finance chart API</x:v>
      </x:c>
      <x:c r="J1858" s="177" t="str">
        <x:v>live</x:v>
      </x:c>
      <x:c r="K1858" s="177" t="str">
        <x:v>https://finance.yahoo.com/quote/BZ=F/history/</x:v>
      </x:c>
    </x:row>
    <x:row r="1859">
      <x:c r="A1859" s="177" t="str">
        <x:v>BZ=F</x:v>
      </x:c>
      <x:c r="B1859" s="178" t="n">
        <x:v>46233</x:v>
      </x:c>
      <x:c r="C1859" s="179" t="n">
        <x:v>90.48999786376953</x:v>
      </x:c>
      <x:c r="D1859" s="179" t="n">
        <x:v>93.13999938964844</x:v>
      </x:c>
      <x:c r="E1859" s="179" t="n">
        <x:v>88.8499984741211</x:v>
      </x:c>
      <x:c r="F1859" s="179" t="n">
        <x:v>89.02999877929688</x:v>
      </x:c>
      <x:c r="G1859" s="179" t="n">
        <x:v>89.02999877929688</x:v>
      </x:c>
      <x:c r="H1859" s="180" t="n">
        <x:v>6854</x:v>
      </x:c>
      <x:c r="I1859" s="177" t="str">
        <x:v>Yahoo Finance chart API</x:v>
      </x:c>
      <x:c r="J1859" s="177" t="str">
        <x:v>live</x:v>
      </x:c>
      <x:c r="K1859" s="177" t="str">
        <x:v>https://finance.yahoo.com/quote/BZ=F/history/</x:v>
      </x:c>
    </x:row>
    <x:row r="1860">
      <x:c r="A1860" s="177" t="str">
        <x:v>BZ=F</x:v>
      </x:c>
      <x:c r="B1860" s="178" t="n">
        <x:v>46234</x:v>
      </x:c>
      <x:c r="C1860" s="179" t="n">
        <x:v>89.37999725341797</x:v>
      </x:c>
      <x:c r="D1860" s="179" t="n">
        <x:v>90.58000183105469</x:v>
      </x:c>
      <x:c r="E1860" s="179" t="n">
        <x:v>87</x:v>
      </x:c>
      <x:c r="F1860" s="179" t="n">
        <x:v>90.12000274658203</x:v>
      </x:c>
      <x:c r="G1860" s="179" t="n">
        <x:v>90.12000274658203</x:v>
      </x:c>
      <x:c r="H1860" s="180" t="n">
        <x:v>46811</x:v>
      </x:c>
      <x:c r="I1860" s="177" t="str">
        <x:v>Yahoo Finance chart API</x:v>
      </x:c>
      <x:c r="J1860" s="177" t="str">
        <x:v>live</x:v>
      </x:c>
      <x:c r="K1860" s="177" t="str">
        <x:v>https://finance.yahoo.com/quote/BZ=F/history/</x:v>
      </x:c>
    </x:row>
    <x:row r="1861">
      <x:c r="A1861" s="177" t="str">
        <x:v>BZ=F</x:v>
      </x:c>
      <x:c r="B1861" s="178" t="n">
        <x:v>46237</x:v>
      </x:c>
      <x:c r="C1861" s="179" t="n">
        <x:v>83.36000061035156</x:v>
      </x:c>
      <x:c r="D1861" s="179" t="n">
        <x:v>84.6500015258789</x:v>
      </x:c>
      <x:c r="E1861" s="179" t="n">
        <x:v>81.8499984741211</x:v>
      </x:c>
      <x:c r="F1861" s="179" t="n">
        <x:v>83.7699966430664</x:v>
      </x:c>
      <x:c r="G1861" s="179" t="n">
        <x:v>83.7699966430664</x:v>
      </x:c>
      <x:c r="H1861" s="180" t="n">
        <x:v>38780</x:v>
      </x:c>
      <x:c r="I1861" s="177" t="str">
        <x:v>Yahoo Finance chart API</x:v>
      </x:c>
      <x:c r="J1861" s="177" t="str">
        <x:v>live</x:v>
      </x:c>
      <x:c r="K1861" s="177" t="str">
        <x:v>https://finance.yahoo.com/quote/BZ=F/history/</x:v>
      </x:c>
    </x:row>
    <x:row r="1862">
      <x:c r="A1862" s="177" t="str">
        <x:v>BZ=F</x:v>
      </x:c>
      <x:c r="B1862" s="178" t="n">
        <x:v>46238</x:v>
      </x:c>
      <x:c r="C1862" s="179" t="n">
        <x:v>83.58000183105469</x:v>
      </x:c>
      <x:c r="D1862" s="179" t="n">
        <x:v>86.33000183105469</x:v>
      </x:c>
      <x:c r="E1862" s="179" t="n">
        <x:v>78.69000244140625</x:v>
      </x:c>
      <x:c r="F1862" s="179" t="n">
        <x:v>79.36000061035156</x:v>
      </x:c>
      <x:c r="G1862" s="179" t="n">
        <x:v>79.36000061035156</x:v>
      </x:c>
      <x:c r="H1862" s="180" t="n">
        <x:v>64851</x:v>
      </x:c>
      <x:c r="I1862" s="177" t="str">
        <x:v>Yahoo Finance chart API</x:v>
      </x:c>
      <x:c r="J1862" s="177" t="str">
        <x:v>live</x:v>
      </x:c>
      <x:c r="K1862" s="177" t="str">
        <x:v>https://finance.yahoo.com/quote/BZ=F/history/</x:v>
      </x:c>
    </x:row>
    <x:row r="1863">
      <x:c r="A1863" s="177" t="str">
        <x:v>BZ=F</x:v>
      </x:c>
      <x:c r="B1863" s="178" t="n">
        <x:v>46239</x:v>
      </x:c>
      <x:c r="C1863" s="179" t="n">
        <x:v>78.93000030517578</x:v>
      </x:c>
      <x:c r="D1863" s="179" t="n">
        <x:v>80.93000030517578</x:v>
      </x:c>
      <x:c r="E1863" s="179" t="n">
        <x:v>78.12999725341797</x:v>
      </x:c>
      <x:c r="F1863" s="179" t="n">
        <x:v>79.44999694824219</x:v>
      </x:c>
      <x:c r="G1863" s="179" t="n">
        <x:v>79.44999694824219</x:v>
      </x:c>
      <x:c r="H1863" s="180" t="n">
        <x:v>43282</x:v>
      </x:c>
      <x:c r="I1863" s="177" t="str">
        <x:v>Yahoo Finance chart API</x:v>
      </x:c>
      <x:c r="J1863" s="177" t="str">
        <x:v>live</x:v>
      </x:c>
      <x:c r="K1863" s="177" t="str">
        <x:v>https://finance.yahoo.com/quote/BZ=F/history/</x:v>
      </x:c>
    </x:row>
    <x:row r="1864">
      <x:c r="A1864" s="177" t="str">
        <x:v>BZ=F</x:v>
      </x:c>
      <x:c r="B1864" s="178" t="n">
        <x:v>46240</x:v>
      </x:c>
      <x:c r="C1864" s="179" t="n">
        <x:v>79.43000030517578</x:v>
      </x:c>
      <x:c r="D1864" s="179" t="n">
        <x:v>83.7699966430664</x:v>
      </x:c>
      <x:c r="E1864" s="179" t="n">
        <x:v>78.9800033569336</x:v>
      </x:c>
      <x:c r="F1864" s="179" t="n">
        <x:v>82.48999786376953</x:v>
      </x:c>
      <x:c r="G1864" s="179" t="n">
        <x:v>82.48999786376953</x:v>
      </x:c>
      <x:c r="H1864" s="180" t="n">
        <x:v>40651</x:v>
      </x:c>
      <x:c r="I1864" s="177" t="str">
        <x:v>Yahoo Finance chart API</x:v>
      </x:c>
      <x:c r="J1864" s="177" t="str">
        <x:v>live</x:v>
      </x:c>
      <x:c r="K1864" s="177" t="str">
        <x:v>https://finance.yahoo.com/quote/BZ=F/history/</x:v>
      </x:c>
    </x:row>
    <x:row r="1865">
      <x:c r="A1865" s="177" t="str">
        <x:v>BZ=F</x:v>
      </x:c>
      <x:c r="B1865" s="178" t="n">
        <x:v>46241</x:v>
      </x:c>
      <x:c r="C1865" s="179" t="n">
        <x:v>83.33000183105469</x:v>
      </x:c>
      <x:c r="D1865" s="179" t="n">
        <x:v>84.38999938964844</x:v>
      </x:c>
      <x:c r="E1865" s="179" t="n">
        <x:v>81.5</x:v>
      </x:c>
      <x:c r="F1865" s="179" t="n">
        <x:v>83.55000305175781</x:v>
      </x:c>
      <x:c r="G1865" s="179" t="n">
        <x:v>83.55000305175781</x:v>
      </x:c>
      <x:c r="H1865" s="180" t="n">
        <x:v>37626</x:v>
      </x:c>
      <x:c r="I1865" s="177" t="str">
        <x:v>Yahoo Finance chart API</x:v>
      </x:c>
      <x:c r="J1865" s="177" t="str">
        <x:v>live</x:v>
      </x:c>
      <x:c r="K1865" s="177" t="str">
        <x:v>https://finance.yahoo.com/quote/BZ=F/history/</x:v>
      </x:c>
    </x:row>
    <x:row r="1866">
      <x:c r="A1866" s="177" t="str">
        <x:v>BZ=F</x:v>
      </x:c>
      <x:c r="B1866" s="178" t="n">
        <x:v>46244</x:v>
      </x:c>
      <x:c r="C1866" s="179" t="n">
        <x:v>83.55999755859375</x:v>
      </x:c>
      <x:c r="D1866" s="179" t="n">
        <x:v>87.91999816894531</x:v>
      </x:c>
      <x:c r="E1866" s="179" t="n">
        <x:v>83.33999633789062</x:v>
      </x:c>
      <x:c r="F1866" s="179" t="n">
        <x:v>87.72000122070312</x:v>
      </x:c>
      <x:c r="G1866" s="179" t="n">
        <x:v>87.72000122070312</x:v>
      </x:c>
      <x:c r="H1866" s="180" t="n">
        <x:v>30023</x:v>
      </x:c>
      <x:c r="I1866" s="177" t="str">
        <x:v>Yahoo Finance chart API</x:v>
      </x:c>
      <x:c r="J1866" s="177" t="str">
        <x:v>live</x:v>
      </x:c>
      <x:c r="K1866" s="177" t="str">
        <x:v>https://finance.yahoo.com/quote/BZ=F/history/</x:v>
      </x:c>
    </x:row>
    <x:row r="1867">
      <x:c r="A1867" s="177" t="str">
        <x:v>BZ=F</x:v>
      </x:c>
      <x:c r="B1867" s="178" t="n">
        <x:v>46245</x:v>
      </x:c>
      <x:c r="C1867" s="179" t="n">
        <x:v>87.97000122070312</x:v>
      </x:c>
      <x:c r="D1867" s="179" t="n">
        <x:v>90.02999877929688</x:v>
      </x:c>
      <x:c r="E1867" s="179" t="n">
        <x:v>86.7300033569336</x:v>
      </x:c>
      <x:c r="F1867" s="179" t="n">
        <x:v>88.91000366210938</x:v>
      </x:c>
      <x:c r="G1867" s="179" t="n">
        <x:v>88.91000366210938</x:v>
      </x:c>
      <x:c r="H1867" s="180" t="n">
        <x:v>35498</x:v>
      </x:c>
      <x:c r="I1867" s="177" t="str">
        <x:v>Yahoo Finance chart API</x:v>
      </x:c>
      <x:c r="J1867" s="177" t="str">
        <x:v>live</x:v>
      </x:c>
      <x:c r="K1867" s="177" t="str">
        <x:v>https://finance.yahoo.com/quote/BZ=F/history/</x:v>
      </x:c>
    </x:row>
    <x:row r="1868">
      <x:c r="A1868" s="177" t="str">
        <x:v>BZ=F</x:v>
      </x:c>
      <x:c r="B1868" s="178" t="n">
        <x:v>46246</x:v>
      </x:c>
      <x:c r="C1868" s="179" t="n">
        <x:v>89.2699966430664</x:v>
      </x:c>
      <x:c r="D1868" s="179" t="n">
        <x:v>90.06999969482422</x:v>
      </x:c>
      <x:c r="E1868" s="179" t="n">
        <x:v>88.12000274658203</x:v>
      </x:c>
      <x:c r="F1868" s="179" t="n">
        <x:v>88.9800033569336</x:v>
      </x:c>
      <x:c r="G1868" s="179" t="n">
        <x:v>88.9800033569336</x:v>
      </x:c>
      <x:c r="H1868" s="180" t="n">
        <x:v>35263</x:v>
      </x:c>
      <x:c r="I1868" s="177" t="str">
        <x:v>Yahoo Finance chart API</x:v>
      </x:c>
      <x:c r="J1868" s="177" t="str">
        <x:v>live</x:v>
      </x:c>
      <x:c r="K1868" s="177" t="str">
        <x:v>https://finance.yahoo.com/quote/BZ=F/history/</x:v>
      </x:c>
    </x:row>
    <x:row r="1869">
      <x:c r="A1869" s="177" t="str">
        <x:v>BZ=F</x:v>
      </x:c>
      <x:c r="B1869" s="178" t="n">
        <x:v>46247</x:v>
      </x:c>
      <x:c r="C1869" s="179" t="n">
        <x:v>88.47000122070312</x:v>
      </x:c>
      <x:c r="D1869" s="179" t="n">
        <x:v>89.0199966430664</x:v>
      </x:c>
      <x:c r="E1869" s="179" t="n">
        <x:v>85.87000274658203</x:v>
      </x:c>
      <x:c r="F1869" s="179" t="n">
        <x:v>87.06999969482422</x:v>
      </x:c>
      <x:c r="G1869" s="179" t="n">
        <x:v>87.06999969482422</x:v>
      </x:c>
      <x:c r="H1869" s="180" t="n">
        <x:v>28399</x:v>
      </x:c>
      <x:c r="I1869" s="177" t="str">
        <x:v>Yahoo Finance chart API</x:v>
      </x:c>
      <x:c r="J1869" s="177" t="str">
        <x:v>live</x:v>
      </x:c>
      <x:c r="K1869" s="177" t="str">
        <x:v>https://finance.yahoo.com/quote/BZ=F/history/</x:v>
      </x:c>
    </x:row>
    <x:row r="1870">
      <x:c r="A1870" s="177" t="str">
        <x:v>BZ=F</x:v>
      </x:c>
      <x:c r="B1870" s="178" t="n">
        <x:v>46248</x:v>
      </x:c>
      <x:c r="C1870" s="179" t="n">
        <x:v>86.87999725341797</x:v>
      </x:c>
      <x:c r="D1870" s="179" t="n">
        <x:v>88.79000091552734</x:v>
      </x:c>
      <x:c r="E1870" s="179" t="n">
        <x:v>86.44000244140625</x:v>
      </x:c>
      <x:c r="F1870" s="179" t="n">
        <x:v>88.5199966430664</x:v>
      </x:c>
      <x:c r="G1870" s="179" t="n">
        <x:v>88.5199966430664</x:v>
      </x:c>
      <x:c r="H1870" s="180" t="n">
        <x:v>29003</x:v>
      </x:c>
      <x:c r="I1870" s="177" t="str">
        <x:v>Yahoo Finance chart API</x:v>
      </x:c>
      <x:c r="J1870" s="177" t="str">
        <x:v>live</x:v>
      </x:c>
      <x:c r="K1870" s="177" t="str">
        <x:v>https://finance.yahoo.com/quote/BZ=F/history/</x:v>
      </x:c>
    </x:row>
    <x:row r="1871">
      <x:c r="A1871" s="177" t="str">
        <x:v>BZ=F</x:v>
      </x:c>
      <x:c r="B1871" s="178" t="n">
        <x:v>46251</x:v>
      </x:c>
      <x:c r="C1871" s="179" t="n">
        <x:v>88.72000122070312</x:v>
      </x:c>
      <x:c r="D1871" s="179" t="n">
        <x:v>91.19000244140625</x:v>
      </x:c>
      <x:c r="E1871" s="179" t="n">
        <x:v>88.02999877929688</x:v>
      </x:c>
      <x:c r="F1871" s="179" t="n">
        <x:v>90.87000274658203</x:v>
      </x:c>
      <x:c r="G1871" s="179" t="n">
        <x:v>90.87000274658203</x:v>
      </x:c>
      <x:c r="H1871" s="180" t="n">
        <x:v>33602</x:v>
      </x:c>
      <x:c r="I1871" s="177" t="str">
        <x:v>Yahoo Finance chart API</x:v>
      </x:c>
      <x:c r="J1871" s="177" t="str">
        <x:v>live</x:v>
      </x:c>
      <x:c r="K1871" s="177" t="str">
        <x:v>https://finance.yahoo.com/quote/BZ=F/history/</x:v>
      </x:c>
    </x:row>
    <x:row r="1872">
      <x:c r="A1872" s="177" t="str">
        <x:v>BZ=F</x:v>
      </x:c>
      <x:c r="B1872" s="178" t="n">
        <x:v>46252</x:v>
      </x:c>
      <x:c r="C1872" s="179" t="n">
        <x:v>91.31999969482422</x:v>
      </x:c>
      <x:c r="D1872" s="179" t="n">
        <x:v>92.01000213623047</x:v>
      </x:c>
      <x:c r="E1872" s="179" t="n">
        <x:v>90.62000274658203</x:v>
      </x:c>
      <x:c r="F1872" s="179" t="n">
        <x:v>91.0199966430664</x:v>
      </x:c>
      <x:c r="G1872" s="179" t="n">
        <x:v>91.0199966430664</x:v>
      </x:c>
      <x:c r="H1872" s="180" t="n">
        <x:v>22270</x:v>
      </x:c>
      <x:c r="I1872" s="177" t="str">
        <x:v>Yahoo Finance chart API</x:v>
      </x:c>
      <x:c r="J1872" s="177" t="str">
        <x:v>live</x:v>
      </x:c>
      <x:c r="K1872" s="177" t="str">
        <x:v>https://finance.yahoo.com/quote/BZ=F/history/</x:v>
      </x:c>
    </x:row>
    <x:row r="1873">
      <x:c r="A1873" s="177" t="str">
        <x:v>BZ=F</x:v>
      </x:c>
      <x:c r="B1873" s="178" t="n">
        <x:v>46253</x:v>
      </x:c>
      <x:c r="C1873" s="179" t="n">
        <x:v>91.30999755859375</x:v>
      </x:c>
      <x:c r="D1873" s="179" t="n">
        <x:v>92.80000305175781</x:v>
      </x:c>
      <x:c r="E1873" s="179" t="n">
        <x:v>90.41999816894531</x:v>
      </x:c>
      <x:c r="F1873" s="179" t="n">
        <x:v>91.62000274658203</x:v>
      </x:c>
      <x:c r="G1873" s="179" t="n">
        <x:v>91.62000274658203</x:v>
      </x:c>
      <x:c r="H1873" s="180" t="n">
        <x:v>28039</x:v>
      </x:c>
      <x:c r="I1873" s="177" t="str">
        <x:v>Yahoo Finance chart API</x:v>
      </x:c>
      <x:c r="J1873" s="177" t="str">
        <x:v>live</x:v>
      </x:c>
      <x:c r="K1873" s="177" t="str">
        <x:v>https://finance.yahoo.com/quote/BZ=F/history/</x:v>
      </x:c>
    </x:row>
    <x:row r="1874">
      <x:c r="A1874" s="177" t="str">
        <x:v>BZ=F</x:v>
      </x:c>
      <x:c r="B1874" s="178" t="n">
        <x:v>46254</x:v>
      </x:c>
      <x:c r="C1874" s="179" t="n">
        <x:v>91.51000213623047</x:v>
      </x:c>
      <x:c r="D1874" s="179" t="n">
        <x:v>94.72000122070312</x:v>
      </x:c>
      <x:c r="E1874" s="179" t="n">
        <x:v>91.3499984741211</x:v>
      </x:c>
      <x:c r="F1874" s="179" t="n">
        <x:v>93.77999877929688</x:v>
      </x:c>
      <x:c r="G1874" s="179" t="n">
        <x:v>93.77999877929688</x:v>
      </x:c>
      <x:c r="H1874" s="180" t="n">
        <x:v>27355</x:v>
      </x:c>
      <x:c r="I1874" s="177" t="str">
        <x:v>Yahoo Finance chart API</x:v>
      </x:c>
      <x:c r="J1874" s="177" t="str">
        <x:v>live</x:v>
      </x:c>
      <x:c r="K1874" s="177" t="str">
        <x:v>https://finance.yahoo.com/quote/BZ=F/history/</x:v>
      </x:c>
    </x:row>
    <x:row r="1875">
      <x:c r="A1875" s="177" t="str">
        <x:v>BZ=F</x:v>
      </x:c>
      <x:c r="B1875" s="178" t="n">
        <x:v>46255</x:v>
      </x:c>
      <x:c r="C1875" s="179" t="n">
        <x:v>93.33000183105469</x:v>
      </x:c>
      <x:c r="D1875" s="179" t="n">
        <x:v>94.80999755859375</x:v>
      </x:c>
      <x:c r="E1875" s="179" t="n">
        <x:v>92.7699966430664</x:v>
      </x:c>
      <x:c r="F1875" s="179" t="n">
        <x:v>94.38999938964844</x:v>
      </x:c>
      <x:c r="G1875" s="179" t="n">
        <x:v>94.38999938964844</x:v>
      </x:c>
      <x:c r="H1875" s="180" t="n">
        <x:v>16522</x:v>
      </x:c>
      <x:c r="I1875" s="177" t="str">
        <x:v>Yahoo Finance chart API</x:v>
      </x:c>
      <x:c r="J1875" s="177" t="str">
        <x:v>live</x:v>
      </x:c>
      <x:c r="K1875" s="177" t="str">
        <x:v>https://finance.yahoo.com/quote/BZ=F/history/</x:v>
      </x:c>
    </x:row>
    <x:row r="1876">
      <x:c r="A1876" s="177" t="str">
        <x:v>BZ=F</x:v>
      </x:c>
      <x:c r="B1876" s="178" t="n">
        <x:v>46258</x:v>
      </x:c>
      <x:c r="C1876" s="179" t="n">
        <x:v>93.68000030517578</x:v>
      </x:c>
      <x:c r="D1876" s="179" t="n">
        <x:v>93.80000305175781</x:v>
      </x:c>
      <x:c r="E1876" s="179" t="n">
        <x:v>91.77999877929688</x:v>
      </x:c>
      <x:c r="F1876" s="179" t="n">
        <x:v>92.16999816894531</x:v>
      </x:c>
      <x:c r="G1876" s="179" t="n">
        <x:v>92.16999816894531</x:v>
      </x:c>
      <x:c r="H1876" s="180" t="n">
        <x:v>18474</x:v>
      </x:c>
      <x:c r="I1876" s="177" t="str">
        <x:v>Yahoo Finance chart API</x:v>
      </x:c>
      <x:c r="J1876" s="177" t="str">
        <x:v>live</x:v>
      </x:c>
      <x:c r="K1876" s="177" t="str">
        <x:v>https://finance.yahoo.com/quote/BZ=F/history/</x:v>
      </x:c>
    </x:row>
    <x:row r="1877">
      <x:c r="A1877" s="177" t="str">
        <x:v>BZ=F</x:v>
      </x:c>
      <x:c r="B1877" s="178" t="n">
        <x:v>46259</x:v>
      </x:c>
      <x:c r="C1877" s="179" t="n">
        <x:v>92.18000030517578</x:v>
      </x:c>
      <x:c r="D1877" s="179" t="n">
        <x:v>92.83999633789062</x:v>
      </x:c>
      <x:c r="E1877" s="179" t="n">
        <x:v>86.08999633789062</x:v>
      </x:c>
      <x:c r="F1877" s="179" t="n">
        <x:v>88.58000183105469</x:v>
      </x:c>
      <x:c r="G1877" s="179" t="n">
        <x:v>88.58000183105469</x:v>
      </x:c>
      <x:c r="H1877" s="180" t="n">
        <x:v>18474</x:v>
      </x:c>
      <x:c r="I1877" s="177" t="str">
        <x:v>Yahoo Finance chart API</x:v>
      </x:c>
      <x:c r="J1877" s="177" t="str">
        <x:v>live</x:v>
      </x:c>
      <x:c r="K1877" s="177" t="str">
        <x:v>https://finance.yahoo.com/quote/BZ=F/history/</x:v>
      </x:c>
    </x:row>
    <x:row r="1878">
      <x:c r="A1878" s="177" t="str">
        <x:v>BZ=F</x:v>
      </x:c>
      <x:c r="B1878" s="178" t="n">
        <x:v>46261</x:v>
      </x:c>
      <x:c r="C1878" s="179" t="n">
        <x:v>86.6500015258789</x:v>
      </x:c>
      <x:c r="D1878" s="179" t="n">
        <x:v>86.83000183105469</x:v>
      </x:c>
      <x:c r="E1878" s="179" t="n">
        <x:v>86.2699966430664</x:v>
      </x:c>
      <x:c r="F1878" s="179" t="n">
        <x:v>86.75</x:v>
      </x:c>
      <x:c r="G1878" s="179" t="n">
        <x:v>86.75</x:v>
      </x:c>
      <x:c r="H1878" s="180" t="n">
        <x:v>1182</x:v>
      </x:c>
      <x:c r="I1878" s="177" t="str">
        <x:v>Yahoo Finance chart API</x:v>
      </x:c>
      <x:c r="J1878" s="177" t="str">
        <x:v>live</x:v>
      </x:c>
      <x:c r="K1878" s="177" t="str">
        <x:v>https://finance.yahoo.com/quote/BZ=F/history/</x:v>
      </x:c>
    </x:row>
  </x:sheetData>
  <x:mergeCells>
    <x:mergeCell ref="A1:K1"/>
    <x:mergeCell ref="A2:K2"/>
  </x:mergeCells>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5"/>
  <x:cols>
    <x:col min="1" max="1" width="18" hidden="0" customWidth="1"/>
    <x:col min="2" max="2" width="13" hidden="0" customWidth="1"/>
    <x:col min="3" max="3" width="24" hidden="0" customWidth="1"/>
    <x:col min="4" max="4" width="12" hidden="0" customWidth="1"/>
    <x:col min="5" max="5" width="12" hidden="0" customWidth="1"/>
    <x:col min="6" max="6" width="18" hidden="0" customWidth="1"/>
    <x:col min="7" max="7" width="10" hidden="0" customWidth="1"/>
    <x:col min="8" max="8" width="10" hidden="0" customWidth="1"/>
    <x:col min="9" max="9" width="9" hidden="0" customWidth="1"/>
    <x:col min="10" max="10" width="20" hidden="0" customWidth="1"/>
    <x:col min="11" max="11" width="13" hidden="0" customWidth="1"/>
    <x:col min="12" max="12" width="20" hidden="0" customWidth="1"/>
    <x:col min="13" max="13" width="13" hidden="0" customWidth="1"/>
    <x:col min="14" max="14" width="12" hidden="0" customWidth="1"/>
    <x:col min="15" max="15" width="13" hidden="0" customWidth="1"/>
    <x:col min="16" max="16" width="12" hidden="0" customWidth="1"/>
    <x:col min="17" max="17" width="13" hidden="0" customWidth="1"/>
    <x:col min="18" max="18" width="14" hidden="0" customWidth="1"/>
    <x:col min="19" max="19" width="14" hidden="0" customWidth="1"/>
    <x:col min="20" max="20" width="13" hidden="0" customWidth="1"/>
    <x:col min="21" max="21" width="18" hidden="0" customWidth="1"/>
    <x:col min="22" max="22" width="12" hidden="0" customWidth="1"/>
    <x:col min="23" max="23" width="10" hidden="0" customWidth="1"/>
    <x:col min="24" max="24" width="13" hidden="0" customWidth="1"/>
    <x:col min="25" max="25" width="70" hidden="0" customWidth="1"/>
  </x:cols>
  <x:sheetData>
    <x:row r="1" ht="26" customHeight="1">
      <x:c r="A1" s="237" t="str">
        <x:v>逐条推荐线索完整回测（含触发、入场、退出与基准）</x:v>
      </x:c>
      <x:c r="B1" s="237"/>
      <x:c r="C1" s="237"/>
      <x:c r="D1" s="237"/>
      <x:c r="E1" s="237"/>
      <x:c r="F1" s="237"/>
      <x:c r="G1" s="237"/>
      <x:c r="H1" s="237"/>
      <x:c r="I1" s="237"/>
      <x:c r="J1" s="237"/>
      <x:c r="K1" s="237"/>
      <x:c r="L1" s="237"/>
      <x:c r="M1" s="237"/>
      <x:c r="N1" s="237"/>
      <x:c r="O1" s="237"/>
      <x:c r="P1" s="237"/>
      <x:c r="Q1" s="237"/>
      <x:c r="R1" s="237"/>
      <x:c r="S1" s="237"/>
      <x:c r="T1" s="237"/>
      <x:c r="U1" s="237"/>
      <x:c r="V1" s="237"/>
      <x:c r="W1" s="237"/>
      <x:c r="X1" s="237"/>
      <x:c r="Y1" s="237"/>
    </x:row>
    <x:row r="2" ht="30" customHeight="1">
      <x:c r="A2" s="241" t="str">
        <x:v>Status=executed才计入命中率；未触发、规则不可验证、重复确认和入场前失效分别保留；Actual_Return与Excess_Return由公式计算。</x:v>
      </x:c>
      <x:c r="B2" s="241"/>
      <x:c r="C2" s="241"/>
      <x:c r="D2" s="241"/>
      <x:c r="E2" s="241"/>
      <x:c r="F2" s="241"/>
      <x:c r="G2" s="241"/>
      <x:c r="H2" s="241"/>
      <x:c r="I2" s="241"/>
      <x:c r="J2" s="241"/>
      <x:c r="K2" s="241"/>
      <x:c r="L2" s="241"/>
      <x:c r="M2" s="241"/>
      <x:c r="N2" s="241"/>
      <x:c r="O2" s="241"/>
      <x:c r="P2" s="241"/>
      <x:c r="Q2" s="241"/>
      <x:c r="R2" s="241"/>
      <x:c r="S2" s="241"/>
      <x:c r="T2" s="241"/>
      <x:c r="U2" s="241"/>
      <x:c r="V2" s="241"/>
      <x:c r="W2" s="241"/>
      <x:c r="X2" s="241"/>
      <x:c r="Y2" s="241"/>
    </x:row>
    <x:row r="3" ht="38" customHeight="1">
      <x:c r="A3" s="246" t="str">
        <x:v>Signal_ID</x:v>
      </x:c>
      <x:c r="B3" s="246" t="str">
        <x:v>Recommendation_Date</x:v>
      </x:c>
      <x:c r="C3" s="246" t="str">
        <x:v>Asset</x:v>
      </x:c>
      <x:c r="D3" s="246" t="str">
        <x:v>Ticker</x:v>
      </x:c>
      <x:c r="E3" s="246" t="str">
        <x:v>Market</x:v>
      </x:c>
      <x:c r="F3" s="246" t="str">
        <x:v>Action</x:v>
      </x:c>
      <x:c r="G3" s="246" t="str">
        <x:v>Horizon</x:v>
      </x:c>
      <x:c r="H3" s="246" t="str">
        <x:v>Confidence</x:v>
      </x:c>
      <x:c r="I3" s="246" t="str">
        <x:v>Direction</x:v>
      </x:c>
      <x:c r="J3" s="246" t="str">
        <x:v>Backtest_Status</x:v>
      </x:c>
      <x:c r="K3" s="246" t="str">
        <x:v>Horizon_Reached</x:v>
      </x:c>
      <x:c r="L3" s="246" t="str">
        <x:v>Trigger_Method</x:v>
      </x:c>
      <x:c r="M3" s="246" t="str">
        <x:v>Entry_Date</x:v>
      </x:c>
      <x:c r="N3" s="246" t="str">
        <x:v>Entry_Price</x:v>
      </x:c>
      <x:c r="O3" s="246" t="str">
        <x:v>Exit_Date</x:v>
      </x:c>
      <x:c r="P3" s="246" t="str">
        <x:v>Exit_Price</x:v>
      </x:c>
      <x:c r="Q3" s="246" t="str">
        <x:v>Actual_Return</x:v>
      </x:c>
      <x:c r="R3" s="246" t="str">
        <x:v>Benchmark_Ticker</x:v>
      </x:c>
      <x:c r="S3" s="246" t="str">
        <x:v>Benchmark_Return</x:v>
      </x:c>
      <x:c r="T3" s="246" t="str">
        <x:v>Excess_Return</x:v>
      </x:c>
      <x:c r="U3" s="246" t="str">
        <x:v>Outcome</x:v>
      </x:c>
      <x:c r="V3" s="246" t="str">
        <x:v>Accuracy_Score</x:v>
      </x:c>
      <x:c r="W3" s="246" t="str">
        <x:v>Hit_Flag</x:v>
      </x:c>
      <x:c r="X3" s="246" t="str">
        <x:v>Review_Date</x:v>
      </x:c>
      <x:c r="Y3" s="246" t="str">
        <x:v>Review_Notes</x:v>
      </x:c>
    </x:row>
    <x:row r="4" ht="42" customHeight="1">
      <x:c r="A4" s="177" t="str">
        <x:v>S01</x:v>
      </x:c>
      <x:c r="B4" s="178" t="n">
        <x:v>46188</x:v>
      </x:c>
      <x:c r="C4" s="177" t="str">
        <x:v>沪深300ETF（510300.SH）</x:v>
      </x:c>
      <x:c r="D4" s="177" t="str">
        <x:v>510300.SH</x:v>
      </x:c>
      <x:c r="E4" s="177" t="str">
        <x:v>China A</x:v>
      </x:c>
      <x:c r="F4" s="177" t="str">
        <x:v>逢低关注</x:v>
      </x:c>
      <x:c r="G4" s="177" t="str">
        <x:v>1-2周</x:v>
      </x:c>
      <x:c r="H4" s="187" t="n">
        <x:v>58</x:v>
      </x:c>
      <x:c r="I4" s="177" t="n">
        <x:v>1</x:v>
      </x:c>
      <x:c r="J4" s="177" t="str">
        <x:v>unverifiable</x:v>
      </x:c>
      <x:c r="K4" s="185" t="b">
        <x:v>1</x:v>
      </x:c>
      <x:c r="L4" s="177" t="str">
        <x:v>unverifiable</x:v>
      </x:c>
      <x:c r="M4" s="178"/>
      <x:c r="N4" s="179" t="n">
        <x:v>0</x:v>
      </x:c>
      <x:c r="O4" s="178"/>
      <x:c r="P4" s="179" t="n">
        <x:v>0</x:v>
      </x:c>
      <x:c r="Q4" s="186" t="str">
        <x:f>IF(OR(J4&lt;&gt;"executed",N4="",P4=""),"",I4*(P4/N4-1))</x:f>
      </x:c>
      <x:c r="R4" s="177" t="str">
        <x:v>510300.SH</x:v>
      </x:c>
      <x:c r="S4" s="186" t="n">
        <x:v>0</x:v>
      </x:c>
      <x:c r="T4" s="186" t="str">
        <x:f>IF(OR(Q4="",S4=""),"",Q4-S4)</x:f>
      </x:c>
      <x:c r="U4" s="177" t="str">
        <x:v>未触发（规则不可验证）</x:v>
      </x:c>
      <x:c r="V4" s="187" t="n">
        <x:v>0</x:v>
      </x:c>
      <x:c r="W4" s="177"/>
      <x:c r="X4" s="178" t="n">
        <x:v>46261</x:v>
      </x:c>
      <x:c r="Y4" s="177" t="str">
        <x:v>建议入场规则为空，无法还原历史成交。</x:v>
      </x:c>
    </x:row>
    <x:row r="5" ht="42" customHeight="1">
      <x:c r="A5" s="177" t="str">
        <x:v>S02</x:v>
      </x:c>
      <x:c r="B5" s="178" t="n">
        <x:v>46188</x:v>
      </x:c>
      <x:c r="C5" s="177" t="str">
        <x:v>中证红利ETF（515080.SH）</x:v>
      </x:c>
      <x:c r="D5" s="177" t="str">
        <x:v>515080.SH</x:v>
      </x:c>
      <x:c r="E5" s="177" t="str">
        <x:v>China A</x:v>
      </x:c>
      <x:c r="F5" s="177" t="str">
        <x:v>持有/回调加仓</x:v>
      </x:c>
      <x:c r="G5" s="177" t="str">
        <x:v>2-4周</x:v>
      </x:c>
      <x:c r="H5" s="187" t="n">
        <x:v>62</x:v>
      </x:c>
      <x:c r="I5" s="177" t="n">
        <x:v>1</x:v>
      </x:c>
      <x:c r="J5" s="177" t="str">
        <x:v>unverifiable</x:v>
      </x:c>
      <x:c r="K5" s="185" t="b">
        <x:v>1</x:v>
      </x:c>
      <x:c r="L5" s="177" t="str">
        <x:v>unverifiable</x:v>
      </x:c>
      <x:c r="M5" s="178"/>
      <x:c r="N5" s="179" t="n">
        <x:v>0</x:v>
      </x:c>
      <x:c r="O5" s="178"/>
      <x:c r="P5" s="179" t="n">
        <x:v>0</x:v>
      </x:c>
      <x:c r="Q5" s="186" t="str">
        <x:f>IF(OR(J5&lt;&gt;"executed",N5="",P5=""),"",I5*(P5/N5-1))</x:f>
      </x:c>
      <x:c r="R5" s="177" t="str">
        <x:v>510300.SH</x:v>
      </x:c>
      <x:c r="S5" s="186" t="n">
        <x:v>0</x:v>
      </x:c>
      <x:c r="T5" s="186" t="str">
        <x:f>IF(OR(Q5="",S5=""),"",Q5-S5)</x:f>
      </x:c>
      <x:c r="U5" s="177" t="str">
        <x:v>未触发（规则不可验证）</x:v>
      </x:c>
      <x:c r="V5" s="187" t="n">
        <x:v>0</x:v>
      </x:c>
      <x:c r="W5" s="177"/>
      <x:c r="X5" s="178" t="n">
        <x:v>46261</x:v>
      </x:c>
      <x:c r="Y5" s="177" t="str">
        <x:v>建议入场规则为空，无法还原历史成交。</x:v>
      </x:c>
    </x:row>
    <x:row r="6" ht="42" customHeight="1">
      <x:c r="A6" s="177" t="str">
        <x:v>S03</x:v>
      </x:c>
      <x:c r="B6" s="178" t="n">
        <x:v>46188</x:v>
      </x:c>
      <x:c r="C6" s="177" t="str">
        <x:v>黄金ETF（518880.SH）</x:v>
      </x:c>
      <x:c r="D6" s="177" t="str">
        <x:v>518880.SH</x:v>
      </x:c>
      <x:c r="E6" s="177" t="str">
        <x:v>China A</x:v>
      </x:c>
      <x:c r="F6" s="177" t="str">
        <x:v>事件驱动配置</x:v>
      </x:c>
      <x:c r="G6" s="177" t="str">
        <x:v>1-3周</x:v>
      </x:c>
      <x:c r="H6" s="187" t="n">
        <x:v>56</x:v>
      </x:c>
      <x:c r="I6" s="177" t="n">
        <x:v>1</x:v>
      </x:c>
      <x:c r="J6" s="177" t="str">
        <x:v>unverifiable</x:v>
      </x:c>
      <x:c r="K6" s="185" t="b">
        <x:v>1</x:v>
      </x:c>
      <x:c r="L6" s="177" t="str">
        <x:v>unverifiable</x:v>
      </x:c>
      <x:c r="M6" s="178"/>
      <x:c r="N6" s="179" t="n">
        <x:v>0</x:v>
      </x:c>
      <x:c r="O6" s="178"/>
      <x:c r="P6" s="179" t="n">
        <x:v>0</x:v>
      </x:c>
      <x:c r="Q6" s="186" t="str">
        <x:f>IF(OR(J6&lt;&gt;"executed",N6="",P6=""),"",I6*(P6/N6-1))</x:f>
      </x:c>
      <x:c r="R6" s="177" t="str">
        <x:v>510300.SH</x:v>
      </x:c>
      <x:c r="S6" s="186" t="n">
        <x:v>0</x:v>
      </x:c>
      <x:c r="T6" s="186" t="str">
        <x:f>IF(OR(Q6="",S6=""),"",Q6-S6)</x:f>
      </x:c>
      <x:c r="U6" s="177" t="str">
        <x:v>未触发（规则不可验证）</x:v>
      </x:c>
      <x:c r="V6" s="187" t="n">
        <x:v>0</x:v>
      </x:c>
      <x:c r="W6" s="177"/>
      <x:c r="X6" s="178" t="n">
        <x:v>46261</x:v>
      </x:c>
      <x:c r="Y6" s="177" t="str">
        <x:v>建议入场规则为空，无法还原历史成交。</x:v>
      </x:c>
    </x:row>
    <x:row r="7" ht="42" customHeight="1">
      <x:c r="A7" s="177" t="str">
        <x:v>S04</x:v>
      </x:c>
      <x:c r="B7" s="178" t="n">
        <x:v>46188</x:v>
      </x:c>
      <x:c r="C7" s="177" t="str">
        <x:v>英伟达（NVDA.US）</x:v>
      </x:c>
      <x:c r="D7" s="177" t="str">
        <x:v>NVDA.US</x:v>
      </x:c>
      <x:c r="E7" s="177" t="str">
        <x:v>US</x:v>
      </x:c>
      <x:c r="F7" s="177" t="str">
        <x:v>高波动观察</x:v>
      </x:c>
      <x:c r="G7" s="177" t="str">
        <x:v>财报/回调窗口</x:v>
      </x:c>
      <x:c r="H7" s="187" t="n">
        <x:v>52</x:v>
      </x:c>
      <x:c r="I7" s="177" t="n">
        <x:v>1</x:v>
      </x:c>
      <x:c r="J7" s="177" t="str">
        <x:v>unverifiable</x:v>
      </x:c>
      <x:c r="K7" s="185" t="b">
        <x:v>1</x:v>
      </x:c>
      <x:c r="L7" s="177" t="str">
        <x:v>unverifiable</x:v>
      </x:c>
      <x:c r="M7" s="178"/>
      <x:c r="N7" s="179" t="n">
        <x:v>0</x:v>
      </x:c>
      <x:c r="O7" s="178"/>
      <x:c r="P7" s="179" t="n">
        <x:v>0</x:v>
      </x:c>
      <x:c r="Q7" s="186" t="str">
        <x:f>IF(OR(J7&lt;&gt;"executed",N7="",P7=""),"",I7*(P7/N7-1))</x:f>
      </x:c>
      <x:c r="R7" s="177" t="str">
        <x:v>SPY.US</x:v>
      </x:c>
      <x:c r="S7" s="186" t="n">
        <x:v>0</x:v>
      </x:c>
      <x:c r="T7" s="186" t="str">
        <x:f>IF(OR(Q7="",S7=""),"",Q7-S7)</x:f>
      </x:c>
      <x:c r="U7" s="177" t="str">
        <x:v>未触发（规则不可验证）</x:v>
      </x:c>
      <x:c r="V7" s="187" t="n">
        <x:v>0</x:v>
      </x:c>
      <x:c r="W7" s="177"/>
      <x:c r="X7" s="178" t="n">
        <x:v>46261</x:v>
      </x:c>
      <x:c r="Y7" s="177" t="str">
        <x:v>建议入场规则为空，无法还原历史成交。</x:v>
      </x:c>
    </x:row>
    <x:row r="8" ht="42" customHeight="1">
      <x:c r="A8" s="177" t="str">
        <x:v>S05</x:v>
      </x:c>
      <x:c r="B8" s="178" t="n">
        <x:v>46188</x:v>
      </x:c>
      <x:c r="C8" s="177" t="str">
        <x:v>中芯国际（688981.SH）</x:v>
      </x:c>
      <x:c r="D8" s="177" t="str">
        <x:v>688981.SH</x:v>
      </x:c>
      <x:c r="E8" s="177" t="str">
        <x:v>China A</x:v>
      </x:c>
      <x:c r="F8" s="177" t="str">
        <x:v>主题跟踪</x:v>
      </x:c>
      <x:c r="G8" s="177" t="str">
        <x:v>2-6周</x:v>
      </x:c>
      <x:c r="H8" s="187" t="n">
        <x:v>50</x:v>
      </x:c>
      <x:c r="I8" s="177" t="n">
        <x:v>1</x:v>
      </x:c>
      <x:c r="J8" s="177" t="str">
        <x:v>unverifiable</x:v>
      </x:c>
      <x:c r="K8" s="185" t="b">
        <x:v>1</x:v>
      </x:c>
      <x:c r="L8" s="177" t="str">
        <x:v>unverifiable</x:v>
      </x:c>
      <x:c r="M8" s="178"/>
      <x:c r="N8" s="179" t="n">
        <x:v>0</x:v>
      </x:c>
      <x:c r="O8" s="178"/>
      <x:c r="P8" s="179" t="n">
        <x:v>0</x:v>
      </x:c>
      <x:c r="Q8" s="186" t="str">
        <x:f>IF(OR(J8&lt;&gt;"executed",N8="",P8=""),"",I8*(P8/N8-1))</x:f>
      </x:c>
      <x:c r="R8" s="177" t="str">
        <x:v>510300.SH</x:v>
      </x:c>
      <x:c r="S8" s="186" t="n">
        <x:v>0</x:v>
      </x:c>
      <x:c r="T8" s="186" t="str">
        <x:f>IF(OR(Q8="",S8=""),"",Q8-S8)</x:f>
      </x:c>
      <x:c r="U8" s="177" t="str">
        <x:v>未触发（规则不可验证）</x:v>
      </x:c>
      <x:c r="V8" s="187" t="n">
        <x:v>0</x:v>
      </x:c>
      <x:c r="W8" s="177"/>
      <x:c r="X8" s="178" t="n">
        <x:v>46261</x:v>
      </x:c>
      <x:c r="Y8" s="177" t="str">
        <x:v>建议入场规则为空，无法还原历史成交。</x:v>
      </x:c>
    </x:row>
    <x:row r="9" ht="42" customHeight="1">
      <x:c r="A9" s="177" t="str">
        <x:v>20260619-S01</x:v>
      </x:c>
      <x:c r="B9" s="178" t="n">
        <x:v>46192</x:v>
      </x:c>
      <x:c r="C9" s="177" t="str">
        <x:v>黄金ETF（518880.SH）</x:v>
      </x:c>
      <x:c r="D9" s="177" t="str">
        <x:v>518880.SH</x:v>
      </x:c>
      <x:c r="E9" s="177" t="str">
        <x:v>China A</x:v>
      </x:c>
      <x:c r="F9" s="177" t="str">
        <x:v>逢回调配置</x:v>
      </x:c>
      <x:c r="G9" s="177" t="str">
        <x:v>1-3周</x:v>
      </x:c>
      <x:c r="H9" s="187" t="n">
        <x:v>62</x:v>
      </x:c>
      <x:c r="I9" s="177" t="n">
        <x:v>1</x:v>
      </x:c>
      <x:c r="J9" s="177" t="str">
        <x:v>unverifiable</x:v>
      </x:c>
      <x:c r="K9" s="185" t="b">
        <x:v>1</x:v>
      </x:c>
      <x:c r="L9" s="177" t="str">
        <x:v>unverifiable</x:v>
      </x:c>
      <x:c r="M9" s="178"/>
      <x:c r="N9" s="179" t="n">
        <x:v>0</x:v>
      </x:c>
      <x:c r="O9" s="178"/>
      <x:c r="P9" s="179" t="n">
        <x:v>0</x:v>
      </x:c>
      <x:c r="Q9" s="186" t="str">
        <x:f>IF(OR(J9&lt;&gt;"executed",N9="",P9=""),"",I9*(P9/N9-1))</x:f>
      </x:c>
      <x:c r="R9" s="177" t="str">
        <x:v>510300.SH</x:v>
      </x:c>
      <x:c r="S9" s="186" t="n">
        <x:v>0</x:v>
      </x:c>
      <x:c r="T9" s="186" t="str">
        <x:f>IF(OR(Q9="",S9=""),"",Q9-S9)</x:f>
      </x:c>
      <x:c r="U9" s="177" t="str">
        <x:v>未触发（规则不可验证）</x:v>
      </x:c>
      <x:c r="V9" s="187" t="n">
        <x:v>0</x:v>
      </x:c>
      <x:c r="W9" s="177"/>
      <x:c r="X9" s="178" t="n">
        <x:v>46261</x:v>
      </x:c>
      <x:c r="Y9" s="177" t="str">
        <x:v>建议入场规则为空，无法还原历史成交。</x:v>
      </x:c>
    </x:row>
    <x:row r="10" ht="42" customHeight="1">
      <x:c r="A10" s="177" t="str">
        <x:v>20260619-S02</x:v>
      </x:c>
      <x:c r="B10" s="178" t="n">
        <x:v>46192</x:v>
      </x:c>
      <x:c r="C10" s="177" t="str">
        <x:v>中证红利ETF（515080.SH）</x:v>
      </x:c>
      <x:c r="D10" s="177" t="str">
        <x:v>515080.SH</x:v>
      </x:c>
      <x:c r="E10" s="177" t="str">
        <x:v>China A</x:v>
      </x:c>
      <x:c r="F10" s="177" t="str">
        <x:v>持有/回调加仓</x:v>
      </x:c>
      <x:c r="G10" s="177" t="str">
        <x:v>2-4周</x:v>
      </x:c>
      <x:c r="H10" s="187" t="n">
        <x:v>64</x:v>
      </x:c>
      <x:c r="I10" s="177" t="n">
        <x:v>1</x:v>
      </x:c>
      <x:c r="J10" s="177" t="str">
        <x:v>unverifiable</x:v>
      </x:c>
      <x:c r="K10" s="185" t="b">
        <x:v>1</x:v>
      </x:c>
      <x:c r="L10" s="177" t="str">
        <x:v>unverifiable</x:v>
      </x:c>
      <x:c r="M10" s="178"/>
      <x:c r="N10" s="179" t="n">
        <x:v>0</x:v>
      </x:c>
      <x:c r="O10" s="178"/>
      <x:c r="P10" s="179" t="n">
        <x:v>0</x:v>
      </x:c>
      <x:c r="Q10" s="186" t="str">
        <x:f>IF(OR(J10&lt;&gt;"executed",N10="",P10=""),"",I10*(P10/N10-1))</x:f>
      </x:c>
      <x:c r="R10" s="177" t="str">
        <x:v>510300.SH</x:v>
      </x:c>
      <x:c r="S10" s="186" t="n">
        <x:v>0</x:v>
      </x:c>
      <x:c r="T10" s="186" t="str">
        <x:f>IF(OR(Q10="",S10=""),"",Q10-S10)</x:f>
      </x:c>
      <x:c r="U10" s="177" t="str">
        <x:v>未触发（规则不可验证）</x:v>
      </x:c>
      <x:c r="V10" s="187" t="n">
        <x:v>0</x:v>
      </x:c>
      <x:c r="W10" s="177"/>
      <x:c r="X10" s="178" t="n">
        <x:v>46261</x:v>
      </x:c>
      <x:c r="Y10" s="177" t="str">
        <x:v>建议入场规则为空，无法还原历史成交。</x:v>
      </x:c>
    </x:row>
    <x:row r="11" ht="42" customHeight="1">
      <x:c r="A11" s="177" t="str">
        <x:v>20260619-S03</x:v>
      </x:c>
      <x:c r="B11" s="178" t="n">
        <x:v>46192</x:v>
      </x:c>
      <x:c r="C11" s="177" t="str">
        <x:v>沪深300ETF（510300.SH）</x:v>
      </x:c>
      <x:c r="D11" s="177" t="str">
        <x:v>510300.SH</x:v>
      </x:c>
      <x:c r="E11" s="177" t="str">
        <x:v>China A</x:v>
      </x:c>
      <x:c r="F11" s="177" t="str">
        <x:v>等待确认后买入</x:v>
      </x:c>
      <x:c r="G11" s="177" t="str">
        <x:v>1-2周</x:v>
      </x:c>
      <x:c r="H11" s="187" t="n">
        <x:v>55</x:v>
      </x:c>
      <x:c r="I11" s="177" t="n">
        <x:v>1</x:v>
      </x:c>
      <x:c r="J11" s="177" t="str">
        <x:v>unverifiable</x:v>
      </x:c>
      <x:c r="K11" s="185" t="b">
        <x:v>1</x:v>
      </x:c>
      <x:c r="L11" s="177" t="str">
        <x:v>unverifiable</x:v>
      </x:c>
      <x:c r="M11" s="178"/>
      <x:c r="N11" s="179" t="n">
        <x:v>0</x:v>
      </x:c>
      <x:c r="O11" s="178"/>
      <x:c r="P11" s="179" t="n">
        <x:v>0</x:v>
      </x:c>
      <x:c r="Q11" s="186" t="str">
        <x:f>IF(OR(J11&lt;&gt;"executed",N11="",P11=""),"",I11*(P11/N11-1))</x:f>
      </x:c>
      <x:c r="R11" s="177" t="str">
        <x:v>510300.SH</x:v>
      </x:c>
      <x:c r="S11" s="186" t="n">
        <x:v>0</x:v>
      </x:c>
      <x:c r="T11" s="186" t="str">
        <x:f>IF(OR(Q11="",S11=""),"",Q11-S11)</x:f>
      </x:c>
      <x:c r="U11" s="177" t="str">
        <x:v>未触发（规则不可验证）</x:v>
      </x:c>
      <x:c r="V11" s="187" t="n">
        <x:v>0</x:v>
      </x:c>
      <x:c r="W11" s="177"/>
      <x:c r="X11" s="178" t="n">
        <x:v>46261</x:v>
      </x:c>
      <x:c r="Y11" s="177" t="str">
        <x:v>建议入场规则为空，无法还原历史成交。</x:v>
      </x:c>
    </x:row>
    <x:row r="12" ht="42" customHeight="1">
      <x:c r="A12" s="177" t="str">
        <x:v>20260619-S04</x:v>
      </x:c>
      <x:c r="B12" s="178" t="n">
        <x:v>46192</x:v>
      </x:c>
      <x:c r="C12" s="177" t="str">
        <x:v>纳斯达克100ETF（QQQ.US）</x:v>
      </x:c>
      <x:c r="D12" s="177" t="str">
        <x:v>QQQ.US</x:v>
      </x:c>
      <x:c r="E12" s="177" t="str">
        <x:v>US</x:v>
      </x:c>
      <x:c r="F12" s="177" t="str">
        <x:v>高位不追，回踩关注</x:v>
      </x:c>
      <x:c r="G12" s="177" t="str">
        <x:v>1-3周</x:v>
      </x:c>
      <x:c r="H12" s="187" t="n">
        <x:v>57</x:v>
      </x:c>
      <x:c r="I12" s="177" t="n">
        <x:v>1</x:v>
      </x:c>
      <x:c r="J12" s="177" t="str">
        <x:v>unverifiable</x:v>
      </x:c>
      <x:c r="K12" s="185" t="b">
        <x:v>1</x:v>
      </x:c>
      <x:c r="L12" s="177" t="str">
        <x:v>unverifiable</x:v>
      </x:c>
      <x:c r="M12" s="178"/>
      <x:c r="N12" s="179" t="n">
        <x:v>0</x:v>
      </x:c>
      <x:c r="O12" s="178"/>
      <x:c r="P12" s="179" t="n">
        <x:v>0</x:v>
      </x:c>
      <x:c r="Q12" s="186" t="str">
        <x:f>IF(OR(J12&lt;&gt;"executed",N12="",P12=""),"",I12*(P12/N12-1))</x:f>
      </x:c>
      <x:c r="R12" s="177" t="str">
        <x:v>SPY.US</x:v>
      </x:c>
      <x:c r="S12" s="186" t="n">
        <x:v>0</x:v>
      </x:c>
      <x:c r="T12" s="186" t="str">
        <x:f>IF(OR(Q12="",S12=""),"",Q12-S12)</x:f>
      </x:c>
      <x:c r="U12" s="177" t="str">
        <x:v>未触发（规则不可验证）</x:v>
      </x:c>
      <x:c r="V12" s="187" t="n">
        <x:v>0</x:v>
      </x:c>
      <x:c r="W12" s="177"/>
      <x:c r="X12" s="178" t="n">
        <x:v>46261</x:v>
      </x:c>
      <x:c r="Y12" s="177" t="str">
        <x:v>建议入场规则为空，无法还原历史成交。</x:v>
      </x:c>
    </x:row>
    <x:row r="13" ht="42" customHeight="1">
      <x:c r="A13" s="177" t="str">
        <x:v>20260619-S05</x:v>
      </x:c>
      <x:c r="B13" s="178" t="n">
        <x:v>46192</x:v>
      </x:c>
      <x:c r="C13" s="177" t="str">
        <x:v>恒生科技ETF（513180.SH）</x:v>
      </x:c>
      <x:c r="D13" s="177" t="str">
        <x:v>513180.SH</x:v>
      </x:c>
      <x:c r="E13" s="177" t="str">
        <x:v>China A</x:v>
      </x:c>
      <x:c r="F13" s="177" t="str">
        <x:v>事件催化跟踪</x:v>
      </x:c>
      <x:c r="G13" s="177" t="str">
        <x:v>2-6周</x:v>
      </x:c>
      <x:c r="H13" s="187" t="n">
        <x:v>53</x:v>
      </x:c>
      <x:c r="I13" s="177" t="n">
        <x:v>1</x:v>
      </x:c>
      <x:c r="J13" s="177" t="str">
        <x:v>unverifiable</x:v>
      </x:c>
      <x:c r="K13" s="185" t="b">
        <x:v>1</x:v>
      </x:c>
      <x:c r="L13" s="177" t="str">
        <x:v>unverifiable</x:v>
      </x:c>
      <x:c r="M13" s="178"/>
      <x:c r="N13" s="179" t="n">
        <x:v>0</x:v>
      </x:c>
      <x:c r="O13" s="178"/>
      <x:c r="P13" s="179" t="n">
        <x:v>0</x:v>
      </x:c>
      <x:c r="Q13" s="186" t="str">
        <x:f>IF(OR(J13&lt;&gt;"executed",N13="",P13=""),"",I13*(P13/N13-1))</x:f>
      </x:c>
      <x:c r="R13" s="177" t="str">
        <x:v>510300.SH</x:v>
      </x:c>
      <x:c r="S13" s="186" t="n">
        <x:v>0</x:v>
      </x:c>
      <x:c r="T13" s="186" t="str">
        <x:f>IF(OR(Q13="",S13=""),"",Q13-S13)</x:f>
      </x:c>
      <x:c r="U13" s="177" t="str">
        <x:v>未触发（规则不可验证）</x:v>
      </x:c>
      <x:c r="V13" s="187" t="n">
        <x:v>0</x:v>
      </x:c>
      <x:c r="W13" s="177"/>
      <x:c r="X13" s="178" t="n">
        <x:v>46261</x:v>
      </x:c>
      <x:c r="Y13" s="177" t="str">
        <x:v>建议入场规则为空，无法还原历史成交。</x:v>
      </x:c>
    </x:row>
    <x:row r="14" ht="42" customHeight="1">
      <x:c r="A14" s="177" t="str">
        <x:v>20260620-S01</x:v>
      </x:c>
      <x:c r="B14" s="178" t="n">
        <x:v>46193</x:v>
      </x:c>
      <x:c r="C14" s="177" t="str">
        <x:v>黄金ETF（518880.SH）</x:v>
      </x:c>
      <x:c r="D14" s="177" t="str">
        <x:v>518880.SH</x:v>
      </x:c>
      <x:c r="E14" s="177" t="str">
        <x:v>China A</x:v>
      </x:c>
      <x:c r="F14" s="177" t="str">
        <x:v>逢回调配置/持有</x:v>
      </x:c>
      <x:c r="G14" s="177" t="str">
        <x:v>1-3周</x:v>
      </x:c>
      <x:c r="H14" s="187" t="n">
        <x:v>63</x:v>
      </x:c>
      <x:c r="I14" s="177" t="n">
        <x:v>1</x:v>
      </x:c>
      <x:c r="J14" s="177" t="str">
        <x:v>unverifiable</x:v>
      </x:c>
      <x:c r="K14" s="185" t="b">
        <x:v>1</x:v>
      </x:c>
      <x:c r="L14" s="177" t="str">
        <x:v>unverifiable</x:v>
      </x:c>
      <x:c r="M14" s="178"/>
      <x:c r="N14" s="179" t="n">
        <x:v>0</x:v>
      </x:c>
      <x:c r="O14" s="178"/>
      <x:c r="P14" s="179" t="n">
        <x:v>0</x:v>
      </x:c>
      <x:c r="Q14" s="186" t="str">
        <x:f>IF(OR(J14&lt;&gt;"executed",N14="",P14=""),"",I14*(P14/N14-1))</x:f>
      </x:c>
      <x:c r="R14" s="177" t="str">
        <x:v>510300.SH</x:v>
      </x:c>
      <x:c r="S14" s="186" t="n">
        <x:v>0</x:v>
      </x:c>
      <x:c r="T14" s="186" t="str">
        <x:f>IF(OR(Q14="",S14=""),"",Q14-S14)</x:f>
      </x:c>
      <x:c r="U14" s="177" t="str">
        <x:v>未触发（规则不可验证）</x:v>
      </x:c>
      <x:c r="V14" s="187" t="n">
        <x:v>0</x:v>
      </x:c>
      <x:c r="W14" s="177"/>
      <x:c r="X14" s="178" t="n">
        <x:v>46261</x:v>
      </x:c>
      <x:c r="Y14" s="177" t="str">
        <x:v>建议入场规则为空，无法还原历史成交。</x:v>
      </x:c>
    </x:row>
    <x:row r="15" ht="42" customHeight="1">
      <x:c r="A15" s="177" t="str">
        <x:v>20260620-S02</x:v>
      </x:c>
      <x:c r="B15" s="178" t="n">
        <x:v>46193</x:v>
      </x:c>
      <x:c r="C15" s="177" t="str">
        <x:v>中证红利ETF（515080.SH）</x:v>
      </x:c>
      <x:c r="D15" s="177" t="str">
        <x:v>515080.SH</x:v>
      </x:c>
      <x:c r="E15" s="177" t="str">
        <x:v>China A</x:v>
      </x:c>
      <x:c r="F15" s="177" t="str">
        <x:v>持有/回调加仓</x:v>
      </x:c>
      <x:c r="G15" s="177" t="str">
        <x:v>2-4周</x:v>
      </x:c>
      <x:c r="H15" s="187" t="n">
        <x:v>65</x:v>
      </x:c>
      <x:c r="I15" s="177" t="n">
        <x:v>1</x:v>
      </x:c>
      <x:c r="J15" s="177" t="str">
        <x:v>unverifiable</x:v>
      </x:c>
      <x:c r="K15" s="185" t="b">
        <x:v>1</x:v>
      </x:c>
      <x:c r="L15" s="177" t="str">
        <x:v>unverifiable</x:v>
      </x:c>
      <x:c r="M15" s="178"/>
      <x:c r="N15" s="179" t="n">
        <x:v>0</x:v>
      </x:c>
      <x:c r="O15" s="178"/>
      <x:c r="P15" s="179" t="n">
        <x:v>0</x:v>
      </x:c>
      <x:c r="Q15" s="186" t="str">
        <x:f>IF(OR(J15&lt;&gt;"executed",N15="",P15=""),"",I15*(P15/N15-1))</x:f>
      </x:c>
      <x:c r="R15" s="177" t="str">
        <x:v>510300.SH</x:v>
      </x:c>
      <x:c r="S15" s="186" t="n">
        <x:v>0</x:v>
      </x:c>
      <x:c r="T15" s="186" t="str">
        <x:f>IF(OR(Q15="",S15=""),"",Q15-S15)</x:f>
      </x:c>
      <x:c r="U15" s="177" t="str">
        <x:v>未触发（规则不可验证）</x:v>
      </x:c>
      <x:c r="V15" s="187" t="n">
        <x:v>0</x:v>
      </x:c>
      <x:c r="W15" s="177"/>
      <x:c r="X15" s="178" t="n">
        <x:v>46261</x:v>
      </x:c>
      <x:c r="Y15" s="177" t="str">
        <x:v>建议入场规则为空，无法还原历史成交。</x:v>
      </x:c>
    </x:row>
    <x:row r="16" ht="42" customHeight="1">
      <x:c r="A16" s="177" t="str">
        <x:v>20260620-S03</x:v>
      </x:c>
      <x:c r="B16" s="178" t="n">
        <x:v>46193</x:v>
      </x:c>
      <x:c r="C16" s="177" t="str">
        <x:v>沪深300ETF（510300.SH）</x:v>
      </x:c>
      <x:c r="D16" s="177" t="str">
        <x:v>510300.SH</x:v>
      </x:c>
      <x:c r="E16" s="177" t="str">
        <x:v>China A</x:v>
      </x:c>
      <x:c r="F16" s="177" t="str">
        <x:v>等待确认后买入</x:v>
      </x:c>
      <x:c r="G16" s="177" t="str">
        <x:v>1-2周</x:v>
      </x:c>
      <x:c r="H16" s="187" t="n">
        <x:v>54</x:v>
      </x:c>
      <x:c r="I16" s="177" t="n">
        <x:v>1</x:v>
      </x:c>
      <x:c r="J16" s="177" t="str">
        <x:v>unverifiable</x:v>
      </x:c>
      <x:c r="K16" s="185" t="b">
        <x:v>1</x:v>
      </x:c>
      <x:c r="L16" s="177" t="str">
        <x:v>unverifiable</x:v>
      </x:c>
      <x:c r="M16" s="178"/>
      <x:c r="N16" s="179" t="n">
        <x:v>0</x:v>
      </x:c>
      <x:c r="O16" s="178"/>
      <x:c r="P16" s="179" t="n">
        <x:v>0</x:v>
      </x:c>
      <x:c r="Q16" s="186" t="str">
        <x:f>IF(OR(J16&lt;&gt;"executed",N16="",P16=""),"",I16*(P16/N16-1))</x:f>
      </x:c>
      <x:c r="R16" s="177" t="str">
        <x:v>510300.SH</x:v>
      </x:c>
      <x:c r="S16" s="186" t="n">
        <x:v>0</x:v>
      </x:c>
      <x:c r="T16" s="186" t="str">
        <x:f>IF(OR(Q16="",S16=""),"",Q16-S16)</x:f>
      </x:c>
      <x:c r="U16" s="177" t="str">
        <x:v>未触发（规则不可验证）</x:v>
      </x:c>
      <x:c r="V16" s="187" t="n">
        <x:v>0</x:v>
      </x:c>
      <x:c r="W16" s="177"/>
      <x:c r="X16" s="178" t="n">
        <x:v>46261</x:v>
      </x:c>
      <x:c r="Y16" s="177" t="str">
        <x:v>建议入场规则为空，无法还原历史成交。</x:v>
      </x:c>
    </x:row>
    <x:row r="17" ht="42" customHeight="1">
      <x:c r="A17" s="177" t="str">
        <x:v>20260620-S04</x:v>
      </x:c>
      <x:c r="B17" s="178" t="n">
        <x:v>46193</x:v>
      </x:c>
      <x:c r="C17" s="177" t="str">
        <x:v>纳斯达克100ETF（QQQ.US）</x:v>
      </x:c>
      <x:c r="D17" s="177" t="str">
        <x:v>QQQ.US</x:v>
      </x:c>
      <x:c r="E17" s="177" t="str">
        <x:v>US</x:v>
      </x:c>
      <x:c r="F17" s="177" t="str">
        <x:v>高位不追，回踩关注</x:v>
      </x:c>
      <x:c r="G17" s="177" t="str">
        <x:v>1-3周</x:v>
      </x:c>
      <x:c r="H17" s="187" t="n">
        <x:v>56</x:v>
      </x:c>
      <x:c r="I17" s="177" t="n">
        <x:v>1</x:v>
      </x:c>
      <x:c r="J17" s="177" t="str">
        <x:v>unverifiable</x:v>
      </x:c>
      <x:c r="K17" s="185" t="b">
        <x:v>1</x:v>
      </x:c>
      <x:c r="L17" s="177" t="str">
        <x:v>unverifiable</x:v>
      </x:c>
      <x:c r="M17" s="178"/>
      <x:c r="N17" s="179" t="n">
        <x:v>0</x:v>
      </x:c>
      <x:c r="O17" s="178"/>
      <x:c r="P17" s="179" t="n">
        <x:v>0</x:v>
      </x:c>
      <x:c r="Q17" s="186" t="str">
        <x:f>IF(OR(J17&lt;&gt;"executed",N17="",P17=""),"",I17*(P17/N17-1))</x:f>
      </x:c>
      <x:c r="R17" s="177" t="str">
        <x:v>SPY.US</x:v>
      </x:c>
      <x:c r="S17" s="186" t="n">
        <x:v>0</x:v>
      </x:c>
      <x:c r="T17" s="186" t="str">
        <x:f>IF(OR(Q17="",S17=""),"",Q17-S17)</x:f>
      </x:c>
      <x:c r="U17" s="177" t="str">
        <x:v>未触发（规则不可验证）</x:v>
      </x:c>
      <x:c r="V17" s="187" t="n">
        <x:v>0</x:v>
      </x:c>
      <x:c r="W17" s="177"/>
      <x:c r="X17" s="178" t="n">
        <x:v>46261</x:v>
      </x:c>
      <x:c r="Y17" s="177" t="str">
        <x:v>建议入场规则为空，无法还原历史成交。</x:v>
      </x:c>
    </x:row>
    <x:row r="18" ht="42" customHeight="1">
      <x:c r="A18" s="177" t="str">
        <x:v>20260620-S05</x:v>
      </x:c>
      <x:c r="B18" s="178" t="n">
        <x:v>46193</x:v>
      </x:c>
      <x:c r="C18" s="177" t="str">
        <x:v>恒生科技ETF（513180.SH）</x:v>
      </x:c>
      <x:c r="D18" s="177" t="str">
        <x:v>513180.SH</x:v>
      </x:c>
      <x:c r="E18" s="177" t="str">
        <x:v>China A</x:v>
      </x:c>
      <x:c r="F18" s="177" t="str">
        <x:v>事件催化跟踪</x:v>
      </x:c>
      <x:c r="G18" s="177" t="str">
        <x:v>2-6周</x:v>
      </x:c>
      <x:c r="H18" s="187" t="n">
        <x:v>54</x:v>
      </x:c>
      <x:c r="I18" s="177" t="n">
        <x:v>1</x:v>
      </x:c>
      <x:c r="J18" s="177" t="str">
        <x:v>unverifiable</x:v>
      </x:c>
      <x:c r="K18" s="185" t="b">
        <x:v>1</x:v>
      </x:c>
      <x:c r="L18" s="177" t="str">
        <x:v>unverifiable</x:v>
      </x:c>
      <x:c r="M18" s="178"/>
      <x:c r="N18" s="179" t="n">
        <x:v>0</x:v>
      </x:c>
      <x:c r="O18" s="178"/>
      <x:c r="P18" s="179" t="n">
        <x:v>0</x:v>
      </x:c>
      <x:c r="Q18" s="186" t="str">
        <x:f>IF(OR(J18&lt;&gt;"executed",N18="",P18=""),"",I18*(P18/N18-1))</x:f>
      </x:c>
      <x:c r="R18" s="177" t="str">
        <x:v>510300.SH</x:v>
      </x:c>
      <x:c r="S18" s="186" t="n">
        <x:v>0</x:v>
      </x:c>
      <x:c r="T18" s="186" t="str">
        <x:f>IF(OR(Q18="",S18=""),"",Q18-S18)</x:f>
      </x:c>
      <x:c r="U18" s="177" t="str">
        <x:v>未触发（规则不可验证）</x:v>
      </x:c>
      <x:c r="V18" s="187" t="n">
        <x:v>0</x:v>
      </x:c>
      <x:c r="W18" s="177"/>
      <x:c r="X18" s="178" t="n">
        <x:v>46261</x:v>
      </x:c>
      <x:c r="Y18" s="177" t="str">
        <x:v>建议入场规则为空，无法还原历史成交。</x:v>
      </x:c>
    </x:row>
    <x:row r="19" ht="42" customHeight="1">
      <x:c r="A19" s="177" t="str">
        <x:v>20260621-S01</x:v>
      </x:c>
      <x:c r="B19" s="178" t="n">
        <x:v>46194</x:v>
      </x:c>
      <x:c r="C19" s="177" t="str">
        <x:v>黄金ETF（518880.SH）</x:v>
      </x:c>
      <x:c r="D19" s="177" t="str">
        <x:v>518880.SH</x:v>
      </x:c>
      <x:c r="E19" s="177" t="str">
        <x:v>China A</x:v>
      </x:c>
      <x:c r="F19" s="177" t="str">
        <x:v>逢回调配置/持有</x:v>
      </x:c>
      <x:c r="G19" s="177" t="str">
        <x:v>1-3周</x:v>
      </x:c>
      <x:c r="H19" s="187" t="n">
        <x:v>63</x:v>
      </x:c>
      <x:c r="I19" s="177" t="n">
        <x:v>1</x:v>
      </x:c>
      <x:c r="J19" s="177" t="str">
        <x:v>unverifiable</x:v>
      </x:c>
      <x:c r="K19" s="185" t="b">
        <x:v>1</x:v>
      </x:c>
      <x:c r="L19" s="177" t="str">
        <x:v>unverifiable</x:v>
      </x:c>
      <x:c r="M19" s="178"/>
      <x:c r="N19" s="179" t="n">
        <x:v>0</x:v>
      </x:c>
      <x:c r="O19" s="178"/>
      <x:c r="P19" s="179" t="n">
        <x:v>0</x:v>
      </x:c>
      <x:c r="Q19" s="186" t="str">
        <x:f>IF(OR(J19&lt;&gt;"executed",N19="",P19=""),"",I19*(P19/N19-1))</x:f>
      </x:c>
      <x:c r="R19" s="177" t="str">
        <x:v>510300.SH</x:v>
      </x:c>
      <x:c r="S19" s="186" t="n">
        <x:v>0</x:v>
      </x:c>
      <x:c r="T19" s="186" t="str">
        <x:f>IF(OR(Q19="",S19=""),"",Q19-S19)</x:f>
      </x:c>
      <x:c r="U19" s="177" t="str">
        <x:v>未触发（规则不可验证）</x:v>
      </x:c>
      <x:c r="V19" s="187" t="n">
        <x:v>0</x:v>
      </x:c>
      <x:c r="W19" s="177"/>
      <x:c r="X19" s="178" t="n">
        <x:v>46261</x:v>
      </x:c>
      <x:c r="Y19" s="177" t="str">
        <x:v>建议入场规则为空，无法还原历史成交。</x:v>
      </x:c>
    </x:row>
    <x:row r="20" ht="42" customHeight="1">
      <x:c r="A20" s="177" t="str">
        <x:v>20260621-S02</x:v>
      </x:c>
      <x:c r="B20" s="178" t="n">
        <x:v>46194</x:v>
      </x:c>
      <x:c r="C20" s="177" t="str">
        <x:v>中证红利ETF（515080.SH）</x:v>
      </x:c>
      <x:c r="D20" s="177" t="str">
        <x:v>515080.SH</x:v>
      </x:c>
      <x:c r="E20" s="177" t="str">
        <x:v>China A</x:v>
      </x:c>
      <x:c r="F20" s="177" t="str">
        <x:v>持有/回调加仓</x:v>
      </x:c>
      <x:c r="G20" s="177" t="str">
        <x:v>2-4周</x:v>
      </x:c>
      <x:c r="H20" s="187" t="n">
        <x:v>65</x:v>
      </x:c>
      <x:c r="I20" s="177" t="n">
        <x:v>1</x:v>
      </x:c>
      <x:c r="J20" s="177" t="str">
        <x:v>unverifiable</x:v>
      </x:c>
      <x:c r="K20" s="185" t="b">
        <x:v>1</x:v>
      </x:c>
      <x:c r="L20" s="177" t="str">
        <x:v>unverifiable</x:v>
      </x:c>
      <x:c r="M20" s="178"/>
      <x:c r="N20" s="179" t="n">
        <x:v>0</x:v>
      </x:c>
      <x:c r="O20" s="178"/>
      <x:c r="P20" s="179" t="n">
        <x:v>0</x:v>
      </x:c>
      <x:c r="Q20" s="186" t="str">
        <x:f>IF(OR(J20&lt;&gt;"executed",N20="",P20=""),"",I20*(P20/N20-1))</x:f>
      </x:c>
      <x:c r="R20" s="177" t="str">
        <x:v>510300.SH</x:v>
      </x:c>
      <x:c r="S20" s="186" t="n">
        <x:v>0</x:v>
      </x:c>
      <x:c r="T20" s="186" t="str">
        <x:f>IF(OR(Q20="",S20=""),"",Q20-S20)</x:f>
      </x:c>
      <x:c r="U20" s="177" t="str">
        <x:v>未触发（规则不可验证）</x:v>
      </x:c>
      <x:c r="V20" s="187" t="n">
        <x:v>0</x:v>
      </x:c>
      <x:c r="W20" s="177"/>
      <x:c r="X20" s="178" t="n">
        <x:v>46261</x:v>
      </x:c>
      <x:c r="Y20" s="177" t="str">
        <x:v>建议入场规则为空，无法还原历史成交。</x:v>
      </x:c>
    </x:row>
    <x:row r="21" ht="42" customHeight="1">
      <x:c r="A21" s="177" t="str">
        <x:v>20260621-S03</x:v>
      </x:c>
      <x:c r="B21" s="178" t="n">
        <x:v>46194</x:v>
      </x:c>
      <x:c r="C21" s="177" t="str">
        <x:v>沪深300ETF（510300.SH）</x:v>
      </x:c>
      <x:c r="D21" s="177" t="str">
        <x:v>510300.SH</x:v>
      </x:c>
      <x:c r="E21" s="177" t="str">
        <x:v>China A</x:v>
      </x:c>
      <x:c r="F21" s="177" t="str">
        <x:v>等待确认后买入</x:v>
      </x:c>
      <x:c r="G21" s="177" t="str">
        <x:v>1-2周</x:v>
      </x:c>
      <x:c r="H21" s="187" t="n">
        <x:v>54</x:v>
      </x:c>
      <x:c r="I21" s="177" t="n">
        <x:v>1</x:v>
      </x:c>
      <x:c r="J21" s="177" t="str">
        <x:v>unverifiable</x:v>
      </x:c>
      <x:c r="K21" s="185" t="b">
        <x:v>1</x:v>
      </x:c>
      <x:c r="L21" s="177" t="str">
        <x:v>unverifiable</x:v>
      </x:c>
      <x:c r="M21" s="178"/>
      <x:c r="N21" s="179" t="n">
        <x:v>0</x:v>
      </x:c>
      <x:c r="O21" s="178"/>
      <x:c r="P21" s="179" t="n">
        <x:v>0</x:v>
      </x:c>
      <x:c r="Q21" s="186" t="str">
        <x:f>IF(OR(J21&lt;&gt;"executed",N21="",P21=""),"",I21*(P21/N21-1))</x:f>
      </x:c>
      <x:c r="R21" s="177" t="str">
        <x:v>510300.SH</x:v>
      </x:c>
      <x:c r="S21" s="186" t="n">
        <x:v>0</x:v>
      </x:c>
      <x:c r="T21" s="186" t="str">
        <x:f>IF(OR(Q21="",S21=""),"",Q21-S21)</x:f>
      </x:c>
      <x:c r="U21" s="177" t="str">
        <x:v>未触发（规则不可验证）</x:v>
      </x:c>
      <x:c r="V21" s="187" t="n">
        <x:v>0</x:v>
      </x:c>
      <x:c r="W21" s="177"/>
      <x:c r="X21" s="178" t="n">
        <x:v>46261</x:v>
      </x:c>
      <x:c r="Y21" s="177" t="str">
        <x:v>建议入场规则为空，无法还原历史成交。</x:v>
      </x:c>
    </x:row>
    <x:row r="22" ht="42" customHeight="1">
      <x:c r="A22" s="177" t="str">
        <x:v>20260621-S04</x:v>
      </x:c>
      <x:c r="B22" s="178" t="n">
        <x:v>46194</x:v>
      </x:c>
      <x:c r="C22" s="177" t="str">
        <x:v>纳斯达克100ETF（QQQ.US）</x:v>
      </x:c>
      <x:c r="D22" s="177" t="str">
        <x:v>QQQ.US</x:v>
      </x:c>
      <x:c r="E22" s="177" t="str">
        <x:v>US</x:v>
      </x:c>
      <x:c r="F22" s="177" t="str">
        <x:v>高位不追，回踩关注</x:v>
      </x:c>
      <x:c r="G22" s="177" t="str">
        <x:v>1-3周</x:v>
      </x:c>
      <x:c r="H22" s="187" t="n">
        <x:v>56</x:v>
      </x:c>
      <x:c r="I22" s="177" t="n">
        <x:v>1</x:v>
      </x:c>
      <x:c r="J22" s="177" t="str">
        <x:v>unverifiable</x:v>
      </x:c>
      <x:c r="K22" s="185" t="b">
        <x:v>1</x:v>
      </x:c>
      <x:c r="L22" s="177" t="str">
        <x:v>unverifiable</x:v>
      </x:c>
      <x:c r="M22" s="178"/>
      <x:c r="N22" s="179" t="n">
        <x:v>0</x:v>
      </x:c>
      <x:c r="O22" s="178"/>
      <x:c r="P22" s="179" t="n">
        <x:v>0</x:v>
      </x:c>
      <x:c r="Q22" s="186" t="str">
        <x:f>IF(OR(J22&lt;&gt;"executed",N22="",P22=""),"",I22*(P22/N22-1))</x:f>
      </x:c>
      <x:c r="R22" s="177" t="str">
        <x:v>SPY.US</x:v>
      </x:c>
      <x:c r="S22" s="186" t="n">
        <x:v>0</x:v>
      </x:c>
      <x:c r="T22" s="186" t="str">
        <x:f>IF(OR(Q22="",S22=""),"",Q22-S22)</x:f>
      </x:c>
      <x:c r="U22" s="177" t="str">
        <x:v>未触发（规则不可验证）</x:v>
      </x:c>
      <x:c r="V22" s="187" t="n">
        <x:v>0</x:v>
      </x:c>
      <x:c r="W22" s="177"/>
      <x:c r="X22" s="178" t="n">
        <x:v>46261</x:v>
      </x:c>
      <x:c r="Y22" s="177" t="str">
        <x:v>建议入场规则为空，无法还原历史成交。</x:v>
      </x:c>
    </x:row>
    <x:row r="23" ht="42" customHeight="1">
      <x:c r="A23" s="177" t="str">
        <x:v>20260621-S05</x:v>
      </x:c>
      <x:c r="B23" s="178" t="n">
        <x:v>46194</x:v>
      </x:c>
      <x:c r="C23" s="177" t="str">
        <x:v>恒生科技ETF（513180.SH）</x:v>
      </x:c>
      <x:c r="D23" s="177" t="str">
        <x:v>513180.SH</x:v>
      </x:c>
      <x:c r="E23" s="177" t="str">
        <x:v>China A</x:v>
      </x:c>
      <x:c r="F23" s="177" t="str">
        <x:v>事件催化跟踪</x:v>
      </x:c>
      <x:c r="G23" s="177" t="str">
        <x:v>2-6周</x:v>
      </x:c>
      <x:c r="H23" s="187" t="n">
        <x:v>54</x:v>
      </x:c>
      <x:c r="I23" s="177" t="n">
        <x:v>1</x:v>
      </x:c>
      <x:c r="J23" s="177" t="str">
        <x:v>unverifiable</x:v>
      </x:c>
      <x:c r="K23" s="185" t="b">
        <x:v>1</x:v>
      </x:c>
      <x:c r="L23" s="177" t="str">
        <x:v>unverifiable</x:v>
      </x:c>
      <x:c r="M23" s="178"/>
      <x:c r="N23" s="179" t="n">
        <x:v>0</x:v>
      </x:c>
      <x:c r="O23" s="178"/>
      <x:c r="P23" s="179" t="n">
        <x:v>0</x:v>
      </x:c>
      <x:c r="Q23" s="186" t="str">
        <x:f>IF(OR(J23&lt;&gt;"executed",N23="",P23=""),"",I23*(P23/N23-1))</x:f>
      </x:c>
      <x:c r="R23" s="177" t="str">
        <x:v>510300.SH</x:v>
      </x:c>
      <x:c r="S23" s="186" t="n">
        <x:v>0</x:v>
      </x:c>
      <x:c r="T23" s="186" t="str">
        <x:f>IF(OR(Q23="",S23=""),"",Q23-S23)</x:f>
      </x:c>
      <x:c r="U23" s="177" t="str">
        <x:v>未触发（规则不可验证）</x:v>
      </x:c>
      <x:c r="V23" s="187" t="n">
        <x:v>0</x:v>
      </x:c>
      <x:c r="W23" s="177"/>
      <x:c r="X23" s="178" t="n">
        <x:v>46261</x:v>
      </x:c>
      <x:c r="Y23" s="177" t="str">
        <x:v>建议入场规则为空，无法还原历史成交。</x:v>
      </x:c>
    </x:row>
    <x:row r="24" ht="42" customHeight="1">
      <x:c r="A24" s="177" t="str">
        <x:v>20260622-S01</x:v>
      </x:c>
      <x:c r="B24" s="178" t="n">
        <x:v>46195</x:v>
      </x:c>
      <x:c r="C24" s="177" t="str">
        <x:v>科创50ETF</x:v>
      </x:c>
      <x:c r="D24" s="177" t="str">
        <x:v>588000.SH</x:v>
      </x:c>
      <x:c r="E24" s="177" t="str">
        <x:v>中国</x:v>
      </x:c>
      <x:c r="F24" s="177" t="str">
        <x:v>回踩关注</x:v>
      </x:c>
      <x:c r="G24" s="177" t="str">
        <x:v>1-3周</x:v>
      </x:c>
      <x:c r="H24" s="187" t="n">
        <x:v>61</x:v>
      </x:c>
      <x:c r="I24" s="177" t="n">
        <x:v>1</x:v>
      </x:c>
      <x:c r="J24" s="177" t="str">
        <x:v>unverifiable</x:v>
      </x:c>
      <x:c r="K24" s="185" t="b">
        <x:v>1</x:v>
      </x:c>
      <x:c r="L24" s="177" t="str">
        <x:v>unverifiable</x:v>
      </x:c>
      <x:c r="M24" s="178"/>
      <x:c r="N24" s="179" t="n">
        <x:v>0</x:v>
      </x:c>
      <x:c r="O24" s="178"/>
      <x:c r="P24" s="179" t="n">
        <x:v>0</x:v>
      </x:c>
      <x:c r="Q24" s="186" t="str">
        <x:f>IF(OR(J24&lt;&gt;"executed",N24="",P24=""),"",I24*(P24/N24-1))</x:f>
      </x:c>
      <x:c r="R24" s="177" t="str">
        <x:v>510300.SH</x:v>
      </x:c>
      <x:c r="S24" s="186" t="n">
        <x:v>0</x:v>
      </x:c>
      <x:c r="T24" s="186" t="str">
        <x:f>IF(OR(Q24="",S24=""),"",Q24-S24)</x:f>
      </x:c>
      <x:c r="U24" s="177" t="str">
        <x:v>未触发（规则不可验证）</x:v>
      </x:c>
      <x:c r="V24" s="187" t="n">
        <x:v>0</x:v>
      </x:c>
      <x:c r="W24" s="177"/>
      <x:c r="X24" s="178" t="n">
        <x:v>46261</x:v>
      </x:c>
      <x:c r="Y24" s="177" t="str">
        <x:v>建议入场规则为空，无法还原历史成交。</x:v>
      </x:c>
    </x:row>
    <x:row r="25" ht="42" customHeight="1">
      <x:c r="A25" s="177" t="str">
        <x:v>20260622-S02</x:v>
      </x:c>
      <x:c r="B25" s="178" t="n">
        <x:v>46195</x:v>
      </x:c>
      <x:c r="C25" s="177" t="str">
        <x:v>沪深300ETF</x:v>
      </x:c>
      <x:c r="D25" s="177" t="str">
        <x:v>510300.SH</x:v>
      </x:c>
      <x:c r="E25" s="177" t="str">
        <x:v>中国</x:v>
      </x:c>
      <x:c r="F25" s="177" t="str">
        <x:v>等待放量确认后配置</x:v>
      </x:c>
      <x:c r="G25" s="177" t="str">
        <x:v>1-2周</x:v>
      </x:c>
      <x:c r="H25" s="187" t="n">
        <x:v>57</x:v>
      </x:c>
      <x:c r="I25" s="177" t="n">
        <x:v>1</x:v>
      </x:c>
      <x:c r="J25" s="177" t="str">
        <x:v>unverifiable</x:v>
      </x:c>
      <x:c r="K25" s="185" t="b">
        <x:v>1</x:v>
      </x:c>
      <x:c r="L25" s="177" t="str">
        <x:v>unverifiable</x:v>
      </x:c>
      <x:c r="M25" s="178"/>
      <x:c r="N25" s="179" t="n">
        <x:v>0</x:v>
      </x:c>
      <x:c r="O25" s="178"/>
      <x:c r="P25" s="179" t="n">
        <x:v>0</x:v>
      </x:c>
      <x:c r="Q25" s="186" t="str">
        <x:f>IF(OR(J25&lt;&gt;"executed",N25="",P25=""),"",I25*(P25/N25-1))</x:f>
      </x:c>
      <x:c r="R25" s="177" t="str">
        <x:v>510300.SH</x:v>
      </x:c>
      <x:c r="S25" s="186" t="n">
        <x:v>0</x:v>
      </x:c>
      <x:c r="T25" s="186" t="str">
        <x:f>IF(OR(Q25="",S25=""),"",Q25-S25)</x:f>
      </x:c>
      <x:c r="U25" s="177" t="str">
        <x:v>未触发（规则不可验证）</x:v>
      </x:c>
      <x:c r="V25" s="187" t="n">
        <x:v>0</x:v>
      </x:c>
      <x:c r="W25" s="177"/>
      <x:c r="X25" s="178" t="n">
        <x:v>46261</x:v>
      </x:c>
      <x:c r="Y25" s="177" t="str">
        <x:v>建议入场规则为空，无法还原历史成交。</x:v>
      </x:c>
    </x:row>
    <x:row r="26" ht="42" customHeight="1">
      <x:c r="A26" s="177" t="str">
        <x:v>20260622-S03</x:v>
      </x:c>
      <x:c r="B26" s="178" t="n">
        <x:v>46195</x:v>
      </x:c>
      <x:c r="C26" s="177" t="str">
        <x:v>恒生科技ETF</x:v>
      </x:c>
      <x:c r="D26" s="177" t="str">
        <x:v>513180.SH</x:v>
      </x:c>
      <x:c r="E26" s="177" t="str">
        <x:v>香港</x:v>
      </x:c>
      <x:c r="F26" s="177" t="str">
        <x:v>低位观察，右侧参与</x:v>
      </x:c>
      <x:c r="G26" s="177" t="str">
        <x:v>2-6周</x:v>
      </x:c>
      <x:c r="H26" s="187" t="n">
        <x:v>51</x:v>
      </x:c>
      <x:c r="I26" s="177" t="n">
        <x:v>1</x:v>
      </x:c>
      <x:c r="J26" s="177" t="str">
        <x:v>unverifiable</x:v>
      </x:c>
      <x:c r="K26" s="185" t="b">
        <x:v>1</x:v>
      </x:c>
      <x:c r="L26" s="177" t="str">
        <x:v>unverifiable</x:v>
      </x:c>
      <x:c r="M26" s="178"/>
      <x:c r="N26" s="179" t="n">
        <x:v>0</x:v>
      </x:c>
      <x:c r="O26" s="178"/>
      <x:c r="P26" s="179" t="n">
        <x:v>0</x:v>
      </x:c>
      <x:c r="Q26" s="186" t="str">
        <x:f>IF(OR(J26&lt;&gt;"executed",N26="",P26=""),"",I26*(P26/N26-1))</x:f>
      </x:c>
      <x:c r="R26" s="177" t="str">
        <x:v>510300.SH</x:v>
      </x:c>
      <x:c r="S26" s="186" t="n">
        <x:v>0</x:v>
      </x:c>
      <x:c r="T26" s="186" t="str">
        <x:f>IF(OR(Q26="",S26=""),"",Q26-S26)</x:f>
      </x:c>
      <x:c r="U26" s="177" t="str">
        <x:v>未触发（规则不可验证）</x:v>
      </x:c>
      <x:c r="V26" s="187" t="n">
        <x:v>0</x:v>
      </x:c>
      <x:c r="W26" s="177"/>
      <x:c r="X26" s="178" t="n">
        <x:v>46261</x:v>
      </x:c>
      <x:c r="Y26" s="177" t="str">
        <x:v>建议入场规则为空，无法还原历史成交。</x:v>
      </x:c>
    </x:row>
    <x:row r="27" ht="42" customHeight="1">
      <x:c r="A27" s="177" t="str">
        <x:v>20260622-S04</x:v>
      </x:c>
      <x:c r="B27" s="178" t="n">
        <x:v>46195</x:v>
      </x:c>
      <x:c r="C27" s="177" t="str">
        <x:v>黄金ETF</x:v>
      </x:c>
      <x:c r="D27" s="177" t="str">
        <x:v>518880.SH</x:v>
      </x:c>
      <x:c r="E27" s="177" t="str">
        <x:v>中国</x:v>
      </x:c>
      <x:c r="F27" s="177" t="str">
        <x:v>保留对冲仓位</x:v>
      </x:c>
      <x:c r="G27" s="177" t="str">
        <x:v>1-3周</x:v>
      </x:c>
      <x:c r="H27" s="187" t="n">
        <x:v>59</x:v>
      </x:c>
      <x:c r="I27" s="177" t="n">
        <x:v>1</x:v>
      </x:c>
      <x:c r="J27" s="177" t="str">
        <x:v>unverifiable</x:v>
      </x:c>
      <x:c r="K27" s="185" t="b">
        <x:v>1</x:v>
      </x:c>
      <x:c r="L27" s="177" t="str">
        <x:v>unverifiable</x:v>
      </x:c>
      <x:c r="M27" s="178"/>
      <x:c r="N27" s="179" t="n">
        <x:v>0</x:v>
      </x:c>
      <x:c r="O27" s="178"/>
      <x:c r="P27" s="179" t="n">
        <x:v>0</x:v>
      </x:c>
      <x:c r="Q27" s="186" t="str">
        <x:f>IF(OR(J27&lt;&gt;"executed",N27="",P27=""),"",I27*(P27/N27-1))</x:f>
      </x:c>
      <x:c r="R27" s="177" t="str">
        <x:v>510300.SH</x:v>
      </x:c>
      <x:c r="S27" s="186" t="n">
        <x:v>0</x:v>
      </x:c>
      <x:c r="T27" s="186" t="str">
        <x:f>IF(OR(Q27="",S27=""),"",Q27-S27)</x:f>
      </x:c>
      <x:c r="U27" s="177" t="str">
        <x:v>未触发（规则不可验证）</x:v>
      </x:c>
      <x:c r="V27" s="187" t="n">
        <x:v>0</x:v>
      </x:c>
      <x:c r="W27" s="177"/>
      <x:c r="X27" s="178" t="n">
        <x:v>46261</x:v>
      </x:c>
      <x:c r="Y27" s="177" t="str">
        <x:v>建议入场规则为空，无法还原历史成交。</x:v>
      </x:c>
    </x:row>
    <x:row r="28" ht="42" customHeight="1">
      <x:c r="A28" s="177" t="str">
        <x:v>20260622-S05</x:v>
      </x:c>
      <x:c r="B28" s="178" t="n">
        <x:v>46195</x:v>
      </x:c>
      <x:c r="C28" s="177" t="str">
        <x:v>中证红利ETF</x:v>
      </x:c>
      <x:c r="D28" s="177" t="str">
        <x:v>515080.SH</x:v>
      </x:c>
      <x:c r="E28" s="177" t="str">
        <x:v>中国</x:v>
      </x:c>
      <x:c r="F28" s="177" t="str">
        <x:v>持有/回调加仓</x:v>
      </x:c>
      <x:c r="G28" s="177" t="str">
        <x:v>2-4周</x:v>
      </x:c>
      <x:c r="H28" s="187" t="n">
        <x:v>64</x:v>
      </x:c>
      <x:c r="I28" s="177" t="n">
        <x:v>1</x:v>
      </x:c>
      <x:c r="J28" s="177" t="str">
        <x:v>unverifiable</x:v>
      </x:c>
      <x:c r="K28" s="185" t="b">
        <x:v>1</x:v>
      </x:c>
      <x:c r="L28" s="177" t="str">
        <x:v>unverifiable</x:v>
      </x:c>
      <x:c r="M28" s="178"/>
      <x:c r="N28" s="179" t="n">
        <x:v>0</x:v>
      </x:c>
      <x:c r="O28" s="178"/>
      <x:c r="P28" s="179" t="n">
        <x:v>0</x:v>
      </x:c>
      <x:c r="Q28" s="186" t="str">
        <x:f>IF(OR(J28&lt;&gt;"executed",N28="",P28=""),"",I28*(P28/N28-1))</x:f>
      </x:c>
      <x:c r="R28" s="177" t="str">
        <x:v>510300.SH</x:v>
      </x:c>
      <x:c r="S28" s="186" t="n">
        <x:v>0</x:v>
      </x:c>
      <x:c r="T28" s="186" t="str">
        <x:f>IF(OR(Q28="",S28=""),"",Q28-S28)</x:f>
      </x:c>
      <x:c r="U28" s="177" t="str">
        <x:v>未触发（规则不可验证）</x:v>
      </x:c>
      <x:c r="V28" s="187" t="n">
        <x:v>0</x:v>
      </x:c>
      <x:c r="W28" s="177"/>
      <x:c r="X28" s="178" t="n">
        <x:v>46261</x:v>
      </x:c>
      <x:c r="Y28" s="177" t="str">
        <x:v>建议入场规则为空，无法还原历史成交。</x:v>
      </x:c>
    </x:row>
    <x:row r="29" ht="42" customHeight="1">
      <x:c r="A29" s="177" t="str">
        <x:v>20260623-S01</x:v>
      </x:c>
      <x:c r="B29" s="178" t="n">
        <x:v>46196</x:v>
      </x:c>
      <x:c r="C29" s="177" t="str">
        <x:v>汽车ETF</x:v>
      </x:c>
      <x:c r="D29" s="177" t="str">
        <x:v>516110.SH</x:v>
      </x:c>
      <x:c r="E29" s="177" t="str">
        <x:v>China A</x:v>
      </x:c>
      <x:c r="F29" s="177" t="str">
        <x:v>回调分批关注</x:v>
      </x:c>
      <x:c r="G29" s="177" t="str">
        <x:v>2-4周</x:v>
      </x:c>
      <x:c r="H29" s="187" t="n">
        <x:v>60</x:v>
      </x:c>
      <x:c r="I29" s="177" t="n">
        <x:v>1</x:v>
      </x:c>
      <x:c r="J29" s="177" t="str">
        <x:v>unverifiable</x:v>
      </x:c>
      <x:c r="K29" s="185" t="b">
        <x:v>1</x:v>
      </x:c>
      <x:c r="L29" s="177" t="str">
        <x:v>unverifiable</x:v>
      </x:c>
      <x:c r="M29" s="178"/>
      <x:c r="N29" s="179" t="n">
        <x:v>0</x:v>
      </x:c>
      <x:c r="O29" s="178"/>
      <x:c r="P29" s="179" t="n">
        <x:v>0</x:v>
      </x:c>
      <x:c r="Q29" s="186" t="str">
        <x:f>IF(OR(J29&lt;&gt;"executed",N29="",P29=""),"",I29*(P29/N29-1))</x:f>
      </x:c>
      <x:c r="R29" s="177" t="str">
        <x:v>510300.SH</x:v>
      </x:c>
      <x:c r="S29" s="186" t="n">
        <x:v>0</x:v>
      </x:c>
      <x:c r="T29" s="186" t="str">
        <x:f>IF(OR(Q29="",S29=""),"",Q29-S29)</x:f>
      </x:c>
      <x:c r="U29" s="177" t="str">
        <x:v>未触发（规则不可验证）</x:v>
      </x:c>
      <x:c r="V29" s="187" t="n">
        <x:v>0</x:v>
      </x:c>
      <x:c r="W29" s="177"/>
      <x:c r="X29" s="178" t="n">
        <x:v>46261</x:v>
      </x:c>
      <x:c r="Y29" s="177" t="str">
        <x:v>建议入场规则为空，无法还原历史成交。</x:v>
      </x:c>
    </x:row>
    <x:row r="30" ht="42" customHeight="1">
      <x:c r="A30" s="177" t="str">
        <x:v>20260623-S02</x:v>
      </x:c>
      <x:c r="B30" s="178" t="n">
        <x:v>46196</x:v>
      </x:c>
      <x:c r="C30" s="177" t="str">
        <x:v>科创50ETF</x:v>
      </x:c>
      <x:c r="D30" s="177" t="str">
        <x:v>588000.SH</x:v>
      </x:c>
      <x:c r="E30" s="177" t="str">
        <x:v>China A</x:v>
      </x:c>
      <x:c r="F30" s="177" t="str">
        <x:v>等待止跌后低吸</x:v>
      </x:c>
      <x:c r="G30" s="177" t="str">
        <x:v>1-3周</x:v>
      </x:c>
      <x:c r="H30" s="187" t="n">
        <x:v>55</x:v>
      </x:c>
      <x:c r="I30" s="177" t="n">
        <x:v>1</x:v>
      </x:c>
      <x:c r="J30" s="177" t="str">
        <x:v>unverifiable</x:v>
      </x:c>
      <x:c r="K30" s="185" t="b">
        <x:v>1</x:v>
      </x:c>
      <x:c r="L30" s="177" t="str">
        <x:v>unverifiable</x:v>
      </x:c>
      <x:c r="M30" s="178"/>
      <x:c r="N30" s="179" t="n">
        <x:v>0</x:v>
      </x:c>
      <x:c r="O30" s="178"/>
      <x:c r="P30" s="179" t="n">
        <x:v>0</x:v>
      </x:c>
      <x:c r="Q30" s="186" t="str">
        <x:f>IF(OR(J30&lt;&gt;"executed",N30="",P30=""),"",I30*(P30/N30-1))</x:f>
      </x:c>
      <x:c r="R30" s="177" t="str">
        <x:v>510300.SH</x:v>
      </x:c>
      <x:c r="S30" s="186" t="n">
        <x:v>0</x:v>
      </x:c>
      <x:c r="T30" s="186" t="str">
        <x:f>IF(OR(Q30="",S30=""),"",Q30-S30)</x:f>
      </x:c>
      <x:c r="U30" s="177" t="str">
        <x:v>未触发（规则不可验证）</x:v>
      </x:c>
      <x:c r="V30" s="187" t="n">
        <x:v>0</x:v>
      </x:c>
      <x:c r="W30" s="177"/>
      <x:c r="X30" s="178" t="n">
        <x:v>46261</x:v>
      </x:c>
      <x:c r="Y30" s="177" t="str">
        <x:v>建议入场规则为空，无法还原历史成交。</x:v>
      </x:c>
    </x:row>
    <x:row r="31" ht="42" customHeight="1">
      <x:c r="A31" s="177" t="str">
        <x:v>20260623-S03</x:v>
      </x:c>
      <x:c r="B31" s="178" t="n">
        <x:v>46196</x:v>
      </x:c>
      <x:c r="C31" s="177" t="str">
        <x:v>黄金ETF</x:v>
      </x:c>
      <x:c r="D31" s="177" t="str">
        <x:v>518880.SH</x:v>
      </x:c>
      <x:c r="E31" s="177" t="str">
        <x:v>China A</x:v>
      </x:c>
      <x:c r="F31" s="177" t="str">
        <x:v>降低仓位，保留尾部对冲</x:v>
      </x:c>
      <x:c r="G31" s="177" t="str">
        <x:v>1-2周</x:v>
      </x:c>
      <x:c r="H31" s="187" t="n">
        <x:v>63</x:v>
      </x:c>
      <x:c r="I31" s="177" t="n">
        <x:v>-1</x:v>
      </x:c>
      <x:c r="J31" s="177" t="str">
        <x:v>unverifiable</x:v>
      </x:c>
      <x:c r="K31" s="185" t="b">
        <x:v>1</x:v>
      </x:c>
      <x:c r="L31" s="177" t="str">
        <x:v>unverifiable</x:v>
      </x:c>
      <x:c r="M31" s="178"/>
      <x:c r="N31" s="179" t="n">
        <x:v>0</x:v>
      </x:c>
      <x:c r="O31" s="178"/>
      <x:c r="P31" s="179" t="n">
        <x:v>0</x:v>
      </x:c>
      <x:c r="Q31" s="186" t="str">
        <x:f>IF(OR(J31&lt;&gt;"executed",N31="",P31=""),"",I31*(P31/N31-1))</x:f>
      </x:c>
      <x:c r="R31" s="177" t="str">
        <x:v>510300.SH</x:v>
      </x:c>
      <x:c r="S31" s="186" t="n">
        <x:v>0</x:v>
      </x:c>
      <x:c r="T31" s="186" t="str">
        <x:f>IF(OR(Q31="",S31=""),"",Q31-S31)</x:f>
      </x:c>
      <x:c r="U31" s="177" t="str">
        <x:v>未触发（规则不可验证）</x:v>
      </x:c>
      <x:c r="V31" s="187" t="n">
        <x:v>0</x:v>
      </x:c>
      <x:c r="W31" s="177"/>
      <x:c r="X31" s="178" t="n">
        <x:v>46261</x:v>
      </x:c>
      <x:c r="Y31" s="177" t="str">
        <x:v>建议入场规则为空，无法还原历史成交。</x:v>
      </x:c>
    </x:row>
    <x:row r="32" ht="42" customHeight="1">
      <x:c r="A32" s="177" t="str">
        <x:v>20260623-S04</x:v>
      </x:c>
      <x:c r="B32" s="178" t="n">
        <x:v>46196</x:v>
      </x:c>
      <x:c r="C32" s="177" t="str">
        <x:v>VanEck Semiconductor ETF</x:v>
      </x:c>
      <x:c r="D32" s="177" t="str">
        <x:v>SMH.US</x:v>
      </x:c>
      <x:c r="E32" s="177" t="str">
        <x:v>US</x:v>
      </x:c>
      <x:c r="F32" s="177" t="str">
        <x:v>暂不接飞刀，企稳再配置</x:v>
      </x:c>
      <x:c r="G32" s="177" t="str">
        <x:v>2-6周</x:v>
      </x:c>
      <x:c r="H32" s="187" t="n">
        <x:v>52</x:v>
      </x:c>
      <x:c r="I32" s="177" t="n">
        <x:v>1</x:v>
      </x:c>
      <x:c r="J32" s="177" t="str">
        <x:v>unverifiable</x:v>
      </x:c>
      <x:c r="K32" s="185" t="b">
        <x:v>1</x:v>
      </x:c>
      <x:c r="L32" s="177" t="str">
        <x:v>unverifiable</x:v>
      </x:c>
      <x:c r="M32" s="178"/>
      <x:c r="N32" s="179" t="n">
        <x:v>0</x:v>
      </x:c>
      <x:c r="O32" s="178"/>
      <x:c r="P32" s="179" t="n">
        <x:v>0</x:v>
      </x:c>
      <x:c r="Q32" s="186" t="str">
        <x:f>IF(OR(J32&lt;&gt;"executed",N32="",P32=""),"",I32*(P32/N32-1))</x:f>
      </x:c>
      <x:c r="R32" s="177" t="str">
        <x:v>SPY.US</x:v>
      </x:c>
      <x:c r="S32" s="186" t="n">
        <x:v>0</x:v>
      </x:c>
      <x:c r="T32" s="186" t="str">
        <x:f>IF(OR(Q32="",S32=""),"",Q32-S32)</x:f>
      </x:c>
      <x:c r="U32" s="177" t="str">
        <x:v>未触发（规则不可验证）</x:v>
      </x:c>
      <x:c r="V32" s="187" t="n">
        <x:v>0</x:v>
      </x:c>
      <x:c r="W32" s="177"/>
      <x:c r="X32" s="178" t="n">
        <x:v>46261</x:v>
      </x:c>
      <x:c r="Y32" s="177" t="str">
        <x:v>建议入场规则为空，无法还原历史成交。</x:v>
      </x:c>
    </x:row>
    <x:row r="33" ht="42" customHeight="1">
      <x:c r="A33" s="177" t="str">
        <x:v>20260623-S05</x:v>
      </x:c>
      <x:c r="B33" s="178" t="n">
        <x:v>46196</x:v>
      </x:c>
      <x:c r="C33" s="177" t="str">
        <x:v>中国中免</x:v>
      </x:c>
      <x:c r="D33" s="177" t="str">
        <x:v>601888.SH</x:v>
      </x:c>
      <x:c r="E33" s="177" t="str">
        <x:v>China A</x:v>
      </x:c>
      <x:c r="F33" s="177" t="str">
        <x:v>观察型配置</x:v>
      </x:c>
      <x:c r="G33" s="177" t="str">
        <x:v>2-6周</x:v>
      </x:c>
      <x:c r="H33" s="187" t="n">
        <x:v>49</x:v>
      </x:c>
      <x:c r="I33" s="177" t="n">
        <x:v>1</x:v>
      </x:c>
      <x:c r="J33" s="177" t="str">
        <x:v>unverifiable</x:v>
      </x:c>
      <x:c r="K33" s="185" t="b">
        <x:v>1</x:v>
      </x:c>
      <x:c r="L33" s="177" t="str">
        <x:v>unverifiable</x:v>
      </x:c>
      <x:c r="M33" s="178"/>
      <x:c r="N33" s="179" t="n">
        <x:v>0</x:v>
      </x:c>
      <x:c r="O33" s="178"/>
      <x:c r="P33" s="179" t="n">
        <x:v>0</x:v>
      </x:c>
      <x:c r="Q33" s="186" t="str">
        <x:f>IF(OR(J33&lt;&gt;"executed",N33="",P33=""),"",I33*(P33/N33-1))</x:f>
      </x:c>
      <x:c r="R33" s="177" t="str">
        <x:v>510300.SH</x:v>
      </x:c>
      <x:c r="S33" s="186" t="n">
        <x:v>0</x:v>
      </x:c>
      <x:c r="T33" s="186" t="str">
        <x:f>IF(OR(Q33="",S33=""),"",Q33-S33)</x:f>
      </x:c>
      <x:c r="U33" s="177" t="str">
        <x:v>未触发（规则不可验证）</x:v>
      </x:c>
      <x:c r="V33" s="187" t="n">
        <x:v>0</x:v>
      </x:c>
      <x:c r="W33" s="177"/>
      <x:c r="X33" s="178" t="n">
        <x:v>46261</x:v>
      </x:c>
      <x:c r="Y33" s="177" t="str">
        <x:v>建议入场规则为空，无法还原历史成交。</x:v>
      </x:c>
    </x:row>
    <x:row r="34" ht="42" customHeight="1">
      <x:c r="A34" s="177" t="str">
        <x:v>20260624-S01</x:v>
      </x:c>
      <x:c r="B34" s="178" t="n">
        <x:v>46197</x:v>
      </x:c>
      <x:c r="C34" s="177" t="str">
        <x:v>科创芯片ETF</x:v>
      </x:c>
      <x:c r="D34" s="177" t="str">
        <x:v>588200.SH</x:v>
      </x:c>
      <x:c r="E34" s="177" t="str">
        <x:v>China A</x:v>
      </x:c>
      <x:c r="F34" s="177" t="str">
        <x:v>强势回踩后分批关注</x:v>
      </x:c>
      <x:c r="G34" s="177" t="str">
        <x:v>1-3周</x:v>
      </x:c>
      <x:c r="H34" s="187" t="n">
        <x:v>58</x:v>
      </x:c>
      <x:c r="I34" s="177" t="n">
        <x:v>1</x:v>
      </x:c>
      <x:c r="J34" s="177" t="str">
        <x:v>unverifiable</x:v>
      </x:c>
      <x:c r="K34" s="185" t="b">
        <x:v>1</x:v>
      </x:c>
      <x:c r="L34" s="177" t="str">
        <x:v>unverifiable</x:v>
      </x:c>
      <x:c r="M34" s="178"/>
      <x:c r="N34" s="179" t="n">
        <x:v>0</x:v>
      </x:c>
      <x:c r="O34" s="178"/>
      <x:c r="P34" s="179" t="n">
        <x:v>0</x:v>
      </x:c>
      <x:c r="Q34" s="186" t="str">
        <x:f>IF(OR(J34&lt;&gt;"executed",N34="",P34=""),"",I34*(P34/N34-1))</x:f>
      </x:c>
      <x:c r="R34" s="177" t="str">
        <x:v>510300.SH</x:v>
      </x:c>
      <x:c r="S34" s="186" t="n">
        <x:v>0</x:v>
      </x:c>
      <x:c r="T34" s="186" t="str">
        <x:f>IF(OR(Q34="",S34=""),"",Q34-S34)</x:f>
      </x:c>
      <x:c r="U34" s="177" t="str">
        <x:v>未触发（规则不可验证）</x:v>
      </x:c>
      <x:c r="V34" s="187" t="n">
        <x:v>0</x:v>
      </x:c>
      <x:c r="W34" s="177"/>
      <x:c r="X34" s="178" t="n">
        <x:v>46261</x:v>
      </x:c>
      <x:c r="Y34" s="177" t="str">
        <x:v>建议入场规则为空，无法还原历史成交。</x:v>
      </x:c>
    </x:row>
    <x:row r="35" ht="42" customHeight="1">
      <x:c r="A35" s="177" t="str">
        <x:v>20260624-S02</x:v>
      </x:c>
      <x:c r="B35" s="178" t="n">
        <x:v>46197</x:v>
      </x:c>
      <x:c r="C35" s="177" t="str">
        <x:v>汽车ETF</x:v>
      </x:c>
      <x:c r="D35" s="177" t="str">
        <x:v>516110.SH</x:v>
      </x:c>
      <x:c r="E35" s="177" t="str">
        <x:v>China A</x:v>
      </x:c>
      <x:c r="F35" s="177" t="str">
        <x:v>持有/政策回调加仓</x:v>
      </x:c>
      <x:c r="G35" s="177" t="str">
        <x:v>2-4周</x:v>
      </x:c>
      <x:c r="H35" s="187" t="n">
        <x:v>62</x:v>
      </x:c>
      <x:c r="I35" s="177" t="n">
        <x:v>1</x:v>
      </x:c>
      <x:c r="J35" s="177" t="str">
        <x:v>unverifiable</x:v>
      </x:c>
      <x:c r="K35" s="185" t="b">
        <x:v>1</x:v>
      </x:c>
      <x:c r="L35" s="177" t="str">
        <x:v>unverifiable</x:v>
      </x:c>
      <x:c r="M35" s="178"/>
      <x:c r="N35" s="179" t="n">
        <x:v>0</x:v>
      </x:c>
      <x:c r="O35" s="178"/>
      <x:c r="P35" s="179" t="n">
        <x:v>0</x:v>
      </x:c>
      <x:c r="Q35" s="186" t="str">
        <x:f>IF(OR(J35&lt;&gt;"executed",N35="",P35=""),"",I35*(P35/N35-1))</x:f>
      </x:c>
      <x:c r="R35" s="177" t="str">
        <x:v>510300.SH</x:v>
      </x:c>
      <x:c r="S35" s="186" t="n">
        <x:v>0</x:v>
      </x:c>
      <x:c r="T35" s="186" t="str">
        <x:f>IF(OR(Q35="",S35=""),"",Q35-S35)</x:f>
      </x:c>
      <x:c r="U35" s="177" t="str">
        <x:v>未触发（规则不可验证）</x:v>
      </x:c>
      <x:c r="V35" s="187" t="n">
        <x:v>0</x:v>
      </x:c>
      <x:c r="W35" s="177"/>
      <x:c r="X35" s="178" t="n">
        <x:v>46261</x:v>
      </x:c>
      <x:c r="Y35" s="177" t="str">
        <x:v>建议入场规则为空，无法还原历史成交。</x:v>
      </x:c>
    </x:row>
    <x:row r="36" ht="42" customHeight="1">
      <x:c r="A36" s="177" t="str">
        <x:v>20260624-S03</x:v>
      </x:c>
      <x:c r="B36" s="178" t="n">
        <x:v>46197</x:v>
      </x:c>
      <x:c r="C36" s="177" t="str">
        <x:v>黄金ETF</x:v>
      </x:c>
      <x:c r="D36" s="177" t="str">
        <x:v>518880.SH</x:v>
      </x:c>
      <x:c r="E36" s="177" t="str">
        <x:v>China A</x:v>
      </x:c>
      <x:c r="F36" s="177" t="str">
        <x:v>战术减仓，保留底仓</x:v>
      </x:c>
      <x:c r="G36" s="177" t="str">
        <x:v>1-2周</x:v>
      </x:c>
      <x:c r="H36" s="187" t="n">
        <x:v>64</x:v>
      </x:c>
      <x:c r="I36" s="177" t="n">
        <x:v>-1</x:v>
      </x:c>
      <x:c r="J36" s="177" t="str">
        <x:v>unverifiable</x:v>
      </x:c>
      <x:c r="K36" s="185" t="b">
        <x:v>1</x:v>
      </x:c>
      <x:c r="L36" s="177" t="str">
        <x:v>unverifiable</x:v>
      </x:c>
      <x:c r="M36" s="178"/>
      <x:c r="N36" s="179" t="n">
        <x:v>0</x:v>
      </x:c>
      <x:c r="O36" s="178"/>
      <x:c r="P36" s="179" t="n">
        <x:v>0</x:v>
      </x:c>
      <x:c r="Q36" s="186" t="str">
        <x:f>IF(OR(J36&lt;&gt;"executed",N36="",P36=""),"",I36*(P36/N36-1))</x:f>
      </x:c>
      <x:c r="R36" s="177" t="str">
        <x:v>510300.SH</x:v>
      </x:c>
      <x:c r="S36" s="186" t="n">
        <x:v>0</x:v>
      </x:c>
      <x:c r="T36" s="186" t="str">
        <x:f>IF(OR(Q36="",S36=""),"",Q36-S36)</x:f>
      </x:c>
      <x:c r="U36" s="177" t="str">
        <x:v>未触发（规则不可验证）</x:v>
      </x:c>
      <x:c r="V36" s="187" t="n">
        <x:v>0</x:v>
      </x:c>
      <x:c r="W36" s="177"/>
      <x:c r="X36" s="178" t="n">
        <x:v>46261</x:v>
      </x:c>
      <x:c r="Y36" s="177" t="str">
        <x:v>建议入场规则为空，无法还原历史成交。</x:v>
      </x:c>
    </x:row>
    <x:row r="37" ht="42" customHeight="1">
      <x:c r="A37" s="177" t="str">
        <x:v>20260624-S04</x:v>
      </x:c>
      <x:c r="B37" s="178" t="n">
        <x:v>46197</x:v>
      </x:c>
      <x:c r="C37" s="177" t="str">
        <x:v>中证旅游ETF</x:v>
      </x:c>
      <x:c r="D37" s="177" t="str">
        <x:v>159766.SZ</x:v>
      </x:c>
      <x:c r="E37" s="177" t="str">
        <x:v>China A</x:v>
      </x:c>
      <x:c r="F37" s="177" t="str">
        <x:v>观察型右侧配置</x:v>
      </x:c>
      <x:c r="G37" s="177" t="str">
        <x:v>2-6周</x:v>
      </x:c>
      <x:c r="H37" s="187" t="n">
        <x:v>50</x:v>
      </x:c>
      <x:c r="I37" s="177" t="n">
        <x:v>1</x:v>
      </x:c>
      <x:c r="J37" s="177" t="str">
        <x:v>unverifiable</x:v>
      </x:c>
      <x:c r="K37" s="185" t="b">
        <x:v>1</x:v>
      </x:c>
      <x:c r="L37" s="177" t="str">
        <x:v>unverifiable</x:v>
      </x:c>
      <x:c r="M37" s="178"/>
      <x:c r="N37" s="179" t="n">
        <x:v>0</x:v>
      </x:c>
      <x:c r="O37" s="178"/>
      <x:c r="P37" s="179" t="n">
        <x:v>0</x:v>
      </x:c>
      <x:c r="Q37" s="186" t="str">
        <x:f>IF(OR(J37&lt;&gt;"executed",N37="",P37=""),"",I37*(P37/N37-1))</x:f>
      </x:c>
      <x:c r="R37" s="177" t="str">
        <x:v>510300.SH</x:v>
      </x:c>
      <x:c r="S37" s="186" t="n">
        <x:v>0</x:v>
      </x:c>
      <x:c r="T37" s="186" t="str">
        <x:f>IF(OR(Q37="",S37=""),"",Q37-S37)</x:f>
      </x:c>
      <x:c r="U37" s="177" t="str">
        <x:v>未触发（规则不可验证）</x:v>
      </x:c>
      <x:c r="V37" s="187" t="n">
        <x:v>0</x:v>
      </x:c>
      <x:c r="W37" s="177"/>
      <x:c r="X37" s="178" t="n">
        <x:v>46261</x:v>
      </x:c>
      <x:c r="Y37" s="177" t="str">
        <x:v>建议入场规则为空，无法还原历史成交。</x:v>
      </x:c>
    </x:row>
    <x:row r="38" ht="42" customHeight="1">
      <x:c r="A38" s="177" t="str">
        <x:v>20260624-S05</x:v>
      </x:c>
      <x:c r="B38" s="178" t="n">
        <x:v>46197</x:v>
      </x:c>
      <x:c r="C38" s="177" t="str">
        <x:v>纳斯达克100ETF</x:v>
      </x:c>
      <x:c r="D38" s="177" t="str">
        <x:v>QQQ.US</x:v>
      </x:c>
      <x:c r="E38" s="177" t="str">
        <x:v>US</x:v>
      </x:c>
      <x:c r="F38" s="177" t="str">
        <x:v>高位防守，等Micron验证后再加仓</x:v>
      </x:c>
      <x:c r="G38" s="177" t="str">
        <x:v>1-3周</x:v>
      </x:c>
      <x:c r="H38" s="187" t="n">
        <x:v>53</x:v>
      </x:c>
      <x:c r="I38" s="177" t="n">
        <x:v>-1</x:v>
      </x:c>
      <x:c r="J38" s="177" t="str">
        <x:v>unverifiable</x:v>
      </x:c>
      <x:c r="K38" s="185" t="b">
        <x:v>1</x:v>
      </x:c>
      <x:c r="L38" s="177" t="str">
        <x:v>unverifiable</x:v>
      </x:c>
      <x:c r="M38" s="178"/>
      <x:c r="N38" s="179" t="n">
        <x:v>0</x:v>
      </x:c>
      <x:c r="O38" s="178"/>
      <x:c r="P38" s="179" t="n">
        <x:v>0</x:v>
      </x:c>
      <x:c r="Q38" s="186" t="str">
        <x:f>IF(OR(J38&lt;&gt;"executed",N38="",P38=""),"",I38*(P38/N38-1))</x:f>
      </x:c>
      <x:c r="R38" s="177" t="str">
        <x:v>SPY.US</x:v>
      </x:c>
      <x:c r="S38" s="186" t="n">
        <x:v>0</x:v>
      </x:c>
      <x:c r="T38" s="186" t="str">
        <x:f>IF(OR(Q38="",S38=""),"",Q38-S38)</x:f>
      </x:c>
      <x:c r="U38" s="177" t="str">
        <x:v>未触发（规则不可验证）</x:v>
      </x:c>
      <x:c r="V38" s="187" t="n">
        <x:v>0</x:v>
      </x:c>
      <x:c r="W38" s="177"/>
      <x:c r="X38" s="178" t="n">
        <x:v>46261</x:v>
      </x:c>
      <x:c r="Y38" s="177" t="str">
        <x:v>建议入场规则为空，无法还原历史成交。</x:v>
      </x:c>
    </x:row>
    <x:row r="39" ht="42" customHeight="1">
      <x:c r="A39" s="177" t="str">
        <x:v>20260626-S01</x:v>
      </x:c>
      <x:c r="B39" s="178" t="n">
        <x:v>46199</x:v>
      </x:c>
      <x:c r="C39" s="177" t="str">
        <x:v>人工智能ETF</x:v>
      </x:c>
      <x:c r="D39" s="177" t="str">
        <x:v>159819.SZ</x:v>
      </x:c>
      <x:c r="E39" s="177" t="str">
        <x:v>China A</x:v>
      </x:c>
      <x:c r="F39" s="177" t="str">
        <x:v>回调分批关注</x:v>
      </x:c>
      <x:c r="G39" s="177" t="str">
        <x:v>2-4周</x:v>
      </x:c>
      <x:c r="H39" s="187" t="n">
        <x:v>55</x:v>
      </x:c>
      <x:c r="I39" s="177" t="n">
        <x:v>1</x:v>
      </x:c>
      <x:c r="J39" s="177" t="str">
        <x:v>unverifiable</x:v>
      </x:c>
      <x:c r="K39" s="185" t="b">
        <x:v>1</x:v>
      </x:c>
      <x:c r="L39" s="177" t="str">
        <x:v>unverifiable</x:v>
      </x:c>
      <x:c r="M39" s="178"/>
      <x:c r="N39" s="179" t="n">
        <x:v>0</x:v>
      </x:c>
      <x:c r="O39" s="178"/>
      <x:c r="P39" s="179" t="n">
        <x:v>0</x:v>
      </x:c>
      <x:c r="Q39" s="186" t="str">
        <x:f>IF(OR(J39&lt;&gt;"executed",N39="",P39=""),"",I39*(P39/N39-1))</x:f>
      </x:c>
      <x:c r="R39" s="177" t="str">
        <x:v>510300.SH</x:v>
      </x:c>
      <x:c r="S39" s="186" t="n">
        <x:v>0</x:v>
      </x:c>
      <x:c r="T39" s="186" t="str">
        <x:f>IF(OR(Q39="",S39=""),"",Q39-S39)</x:f>
      </x:c>
      <x:c r="U39" s="177" t="str">
        <x:v>未触发（规则不可验证）</x:v>
      </x:c>
      <x:c r="V39" s="187" t="n">
        <x:v>0</x:v>
      </x:c>
      <x:c r="W39" s="177"/>
      <x:c r="X39" s="178" t="n">
        <x:v>46261</x:v>
      </x:c>
      <x:c r="Y39" s="177" t="str">
        <x:v>建议入场规则为空，无法还原历史成交。</x:v>
      </x:c>
    </x:row>
    <x:row r="40" ht="42" customHeight="1">
      <x:c r="A40" s="177" t="str">
        <x:v>20260626-S02</x:v>
      </x:c>
      <x:c r="B40" s="178" t="n">
        <x:v>46199</x:v>
      </x:c>
      <x:c r="C40" s="177" t="str">
        <x:v>科创芯片ETF</x:v>
      </x:c>
      <x:c r="D40" s="177" t="str">
        <x:v>588200.SH</x:v>
      </x:c>
      <x:c r="E40" s="177" t="str">
        <x:v>China A</x:v>
      </x:c>
      <x:c r="F40" s="177" t="str">
        <x:v>观望止跌后配置</x:v>
      </x:c>
      <x:c r="G40" s="177" t="str">
        <x:v>1-3周</x:v>
      </x:c>
      <x:c r="H40" s="187" t="n">
        <x:v>52</x:v>
      </x:c>
      <x:c r="I40" s="177" t="n">
        <x:v>1</x:v>
      </x:c>
      <x:c r="J40" s="177" t="str">
        <x:v>unverifiable</x:v>
      </x:c>
      <x:c r="K40" s="185" t="b">
        <x:v>1</x:v>
      </x:c>
      <x:c r="L40" s="177" t="str">
        <x:v>unverifiable</x:v>
      </x:c>
      <x:c r="M40" s="178"/>
      <x:c r="N40" s="179" t="n">
        <x:v>0</x:v>
      </x:c>
      <x:c r="O40" s="178"/>
      <x:c r="P40" s="179" t="n">
        <x:v>0</x:v>
      </x:c>
      <x:c r="Q40" s="186" t="str">
        <x:f>IF(OR(J40&lt;&gt;"executed",N40="",P40=""),"",I40*(P40/N40-1))</x:f>
      </x:c>
      <x:c r="R40" s="177" t="str">
        <x:v>510300.SH</x:v>
      </x:c>
      <x:c r="S40" s="186" t="n">
        <x:v>0</x:v>
      </x:c>
      <x:c r="T40" s="186" t="str">
        <x:f>IF(OR(Q40="",S40=""),"",Q40-S40)</x:f>
      </x:c>
      <x:c r="U40" s="177" t="str">
        <x:v>未触发（规则不可验证）</x:v>
      </x:c>
      <x:c r="V40" s="187" t="n">
        <x:v>0</x:v>
      </x:c>
      <x:c r="W40" s="177"/>
      <x:c r="X40" s="178" t="n">
        <x:v>46261</x:v>
      </x:c>
      <x:c r="Y40" s="177" t="str">
        <x:v>建议入场规则为空，无法还原历史成交。</x:v>
      </x:c>
    </x:row>
    <x:row r="41" ht="42" customHeight="1">
      <x:c r="A41" s="177" t="str">
        <x:v>20260626-S03</x:v>
      </x:c>
      <x:c r="B41" s="178" t="n">
        <x:v>46199</x:v>
      </x:c>
      <x:c r="C41" s="177" t="str">
        <x:v>黄金ETF</x:v>
      </x:c>
      <x:c r="D41" s="177" t="str">
        <x:v>518880.SH</x:v>
      </x:c>
      <x:c r="E41" s="177" t="str">
        <x:v>China A</x:v>
      </x:c>
      <x:c r="F41" s="177" t="str">
        <x:v>反弹减仓，保留底仓</x:v>
      </x:c>
      <x:c r="G41" s="177" t="str">
        <x:v>1-2周</x:v>
      </x:c>
      <x:c r="H41" s="187" t="n">
        <x:v>61</x:v>
      </x:c>
      <x:c r="I41" s="177" t="n">
        <x:v>-1</x:v>
      </x:c>
      <x:c r="J41" s="177" t="str">
        <x:v>unverifiable</x:v>
      </x:c>
      <x:c r="K41" s="185" t="b">
        <x:v>1</x:v>
      </x:c>
      <x:c r="L41" s="177" t="str">
        <x:v>unverifiable</x:v>
      </x:c>
      <x:c r="M41" s="178"/>
      <x:c r="N41" s="179" t="n">
        <x:v>0</x:v>
      </x:c>
      <x:c r="O41" s="178"/>
      <x:c r="P41" s="179" t="n">
        <x:v>0</x:v>
      </x:c>
      <x:c r="Q41" s="186" t="str">
        <x:f>IF(OR(J41&lt;&gt;"executed",N41="",P41=""),"",I41*(P41/N41-1))</x:f>
      </x:c>
      <x:c r="R41" s="177" t="str">
        <x:v>510300.SH</x:v>
      </x:c>
      <x:c r="S41" s="186" t="n">
        <x:v>0</x:v>
      </x:c>
      <x:c r="T41" s="186" t="str">
        <x:f>IF(OR(Q41="",S41=""),"",Q41-S41)</x:f>
      </x:c>
      <x:c r="U41" s="177" t="str">
        <x:v>未触发（规则不可验证）</x:v>
      </x:c>
      <x:c r="V41" s="187" t="n">
        <x:v>0</x:v>
      </x:c>
      <x:c r="W41" s="177"/>
      <x:c r="X41" s="178" t="n">
        <x:v>46261</x:v>
      </x:c>
      <x:c r="Y41" s="177" t="str">
        <x:v>建议入场规则为空，无法还原历史成交。</x:v>
      </x:c>
    </x:row>
    <x:row r="42" ht="42" customHeight="1">
      <x:c r="A42" s="177" t="str">
        <x:v>20260626-S04</x:v>
      </x:c>
      <x:c r="B42" s="178" t="n">
        <x:v>46199</x:v>
      </x:c>
      <x:c r="C42" s="177" t="str">
        <x:v>能源ETF</x:v>
      </x:c>
      <x:c r="D42" s="177" t="str">
        <x:v>XLE.US</x:v>
      </x:c>
      <x:c r="E42" s="177" t="str">
        <x:v>US</x:v>
      </x:c>
      <x:c r="F42" s="177" t="str">
        <x:v>事件回落后低吸观察</x:v>
      </x:c>
      <x:c r="G42" s="177" t="str">
        <x:v>1-3周</x:v>
      </x:c>
      <x:c r="H42" s="187" t="n">
        <x:v>56</x:v>
      </x:c>
      <x:c r="I42" s="177" t="n">
        <x:v>1</x:v>
      </x:c>
      <x:c r="J42" s="177" t="str">
        <x:v>unverifiable</x:v>
      </x:c>
      <x:c r="K42" s="185" t="b">
        <x:v>1</x:v>
      </x:c>
      <x:c r="L42" s="177" t="str">
        <x:v>unverifiable</x:v>
      </x:c>
      <x:c r="M42" s="178"/>
      <x:c r="N42" s="179" t="n">
        <x:v>0</x:v>
      </x:c>
      <x:c r="O42" s="178"/>
      <x:c r="P42" s="179" t="n">
        <x:v>0</x:v>
      </x:c>
      <x:c r="Q42" s="186" t="str">
        <x:f>IF(OR(J42&lt;&gt;"executed",N42="",P42=""),"",I42*(P42/N42-1))</x:f>
      </x:c>
      <x:c r="R42" s="177" t="str">
        <x:v>SPY.US</x:v>
      </x:c>
      <x:c r="S42" s="186" t="n">
        <x:v>0</x:v>
      </x:c>
      <x:c r="T42" s="186" t="str">
        <x:f>IF(OR(Q42="",S42=""),"",Q42-S42)</x:f>
      </x:c>
      <x:c r="U42" s="177" t="str">
        <x:v>未触发（规则不可验证）</x:v>
      </x:c>
      <x:c r="V42" s="187" t="n">
        <x:v>0</x:v>
      </x:c>
      <x:c r="W42" s="177"/>
      <x:c r="X42" s="178" t="n">
        <x:v>46261</x:v>
      </x:c>
      <x:c r="Y42" s="177" t="str">
        <x:v>建议入场规则为空，无法还原历史成交。</x:v>
      </x:c>
    </x:row>
    <x:row r="43" ht="42" customHeight="1">
      <x:c r="A43" s="177" t="str">
        <x:v>20260626-S05</x:v>
      </x:c>
      <x:c r="B43" s="178" t="n">
        <x:v>46199</x:v>
      </x:c>
      <x:c r="C43" s="177" t="str">
        <x:v>中证旅游ETF</x:v>
      </x:c>
      <x:c r="D43" s="177" t="str">
        <x:v>159766.SZ</x:v>
      </x:c>
      <x:c r="E43" s="177" t="str">
        <x:v>China A</x:v>
      </x:c>
      <x:c r="F43" s="177" t="str">
        <x:v>旺季右侧配置</x:v>
      </x:c>
      <x:c r="G43" s="177" t="str">
        <x:v>2-6周</x:v>
      </x:c>
      <x:c r="H43" s="187" t="n">
        <x:v>51</x:v>
      </x:c>
      <x:c r="I43" s="177" t="n">
        <x:v>1</x:v>
      </x:c>
      <x:c r="J43" s="177" t="str">
        <x:v>unverifiable</x:v>
      </x:c>
      <x:c r="K43" s="185" t="b">
        <x:v>1</x:v>
      </x:c>
      <x:c r="L43" s="177" t="str">
        <x:v>unverifiable</x:v>
      </x:c>
      <x:c r="M43" s="178"/>
      <x:c r="N43" s="179" t="n">
        <x:v>0</x:v>
      </x:c>
      <x:c r="O43" s="178"/>
      <x:c r="P43" s="179" t="n">
        <x:v>0</x:v>
      </x:c>
      <x:c r="Q43" s="186" t="str">
        <x:f>IF(OR(J43&lt;&gt;"executed",N43="",P43=""),"",I43*(P43/N43-1))</x:f>
      </x:c>
      <x:c r="R43" s="177" t="str">
        <x:v>510300.SH</x:v>
      </x:c>
      <x:c r="S43" s="186" t="n">
        <x:v>0</x:v>
      </x:c>
      <x:c r="T43" s="186" t="str">
        <x:f>IF(OR(Q43="",S43=""),"",Q43-S43)</x:f>
      </x:c>
      <x:c r="U43" s="177" t="str">
        <x:v>未触发（规则不可验证）</x:v>
      </x:c>
      <x:c r="V43" s="187" t="n">
        <x:v>0</x:v>
      </x:c>
      <x:c r="W43" s="177"/>
      <x:c r="X43" s="178" t="n">
        <x:v>46261</x:v>
      </x:c>
      <x:c r="Y43" s="177" t="str">
        <x:v>建议入场规则为空，无法还原历史成交。</x:v>
      </x:c>
    </x:row>
    <x:row r="44" ht="42" customHeight="1">
      <x:c r="A44" s="177" t="str">
        <x:v>20260627-S01</x:v>
      </x:c>
      <x:c r="B44" s="178" t="n">
        <x:v>46200</x:v>
      </x:c>
      <x:c r="C44" s="177" t="str">
        <x:v>机器人ETF</x:v>
      </x:c>
      <x:c r="D44" s="177" t="str">
        <x:v>562500.SH</x:v>
      </x:c>
      <x:c r="E44" s="177" t="str">
        <x:v>China A</x:v>
      </x:c>
      <x:c r="F44" s="177" t="str">
        <x:v>回踩买入</x:v>
      </x:c>
      <x:c r="G44" s="177" t="str">
        <x:v>2-6周</x:v>
      </x:c>
      <x:c r="H44" s="187" t="n">
        <x:v>57</x:v>
      </x:c>
      <x:c r="I44" s="177" t="n">
        <x:v>1</x:v>
      </x:c>
      <x:c r="J44" s="177" t="str">
        <x:v>executed</x:v>
      </x:c>
      <x:c r="K44" s="185" t="b">
        <x:v>1</x:v>
      </x:c>
      <x:c r="L44" s="177" t="str">
        <x:v>technical_proxy</x:v>
      </x:c>
      <x:c r="M44" s="178" t="n">
        <x:v>46202</x:v>
      </x:c>
      <x:c r="N44" s="179" t="n">
        <x:v>1.09</x:v>
      </x:c>
      <x:c r="O44" s="178" t="n">
        <x:v>46206</x:v>
      </x:c>
      <x:c r="P44" s="179" t="n">
        <x:v>1.2208</x:v>
      </x:c>
      <x:c r="Q44" s="186" t="n">
        <x:f>IF(OR(J44&lt;&gt;"executed",N44="",P44=""),"",I44*(P44/N44-1))</x:f>
        <x:v>0.1200000000000001</x:v>
      </x:c>
      <x:c r="R44" s="177" t="str">
        <x:v>510300.SH</x:v>
      </x:c>
      <x:c r="S44" s="186" t="n">
        <x:v>-0.01673724541238142</x:v>
      </x:c>
      <x:c r="T44" s="186" t="n">
        <x:f>IF(OR(Q44="",S44=""),"",Q44-S44)</x:f>
        <x:v>0.13673724541238153</x:v>
      </x:c>
      <x:c r="U44" s="177" t="str">
        <x:v>止盈</x:v>
      </x:c>
      <x:c r="V44" s="187" t="n">
        <x:v>90</x:v>
      </x:c>
      <x:c r="W44" s="177" t="n">
        <x:v>1</x:v>
      </x:c>
      <x:c r="X44" s="178" t="n">
        <x:v>46261</x:v>
      </x:c>
      <x:c r="Y44" s="177" t="str">
        <x:v>按可解析技术条件模拟，技术条件满足。退出：止盈。</x:v>
      </x:c>
    </x:row>
    <x:row r="45" ht="42" customHeight="1">
      <x:c r="A45" s="177" t="str">
        <x:v>20260627-S02</x:v>
      </x:c>
      <x:c r="B45" s="178" t="n">
        <x:v>46200</x:v>
      </x:c>
      <x:c r="C45" s="177" t="str">
        <x:v>科创芯片ETF</x:v>
      </x:c>
      <x:c r="D45" s="177" t="str">
        <x:v>588200.SH</x:v>
      </x:c>
      <x:c r="E45" s="177" t="str">
        <x:v>China A</x:v>
      </x:c>
      <x:c r="F45" s="177" t="str">
        <x:v>止跌买入</x:v>
      </x:c>
      <x:c r="G45" s="177" t="str">
        <x:v>1-3周</x:v>
      </x:c>
      <x:c r="H45" s="187" t="n">
        <x:v>56</x:v>
      </x:c>
      <x:c r="I45" s="177" t="n">
        <x:v>1</x:v>
      </x:c>
      <x:c r="J45" s="177" t="str">
        <x:v>executed</x:v>
      </x:c>
      <x:c r="K45" s="185" t="b">
        <x:v>1</x:v>
      </x:c>
      <x:c r="L45" s="177" t="str">
        <x:v>technical_proxy</x:v>
      </x:c>
      <x:c r="M45" s="178" t="n">
        <x:v>46202</x:v>
      </x:c>
      <x:c r="N45" s="179" t="n">
        <x:v>1.49</x:v>
      </x:c>
      <x:c r="O45" s="178" t="n">
        <x:v>46203</x:v>
      </x:c>
      <x:c r="P45" s="179" t="n">
        <x:v>1.6092000000000002</x:v>
      </x:c>
      <x:c r="Q45" s="186" t="n">
        <x:f>IF(OR(J45&lt;&gt;"executed",N45="",P45=""),"",I45*(P45/N45-1))</x:f>
        <x:v>0.08000000000000007</x:v>
      </x:c>
      <x:c r="R45" s="177" t="str">
        <x:v>510300.SH</x:v>
      </x:c>
      <x:c r="S45" s="186" t="n">
        <x:v>0.012099213551119314</x:v>
      </x:c>
      <x:c r="T45" s="186" t="n">
        <x:f>IF(OR(Q45="",S45=""),"",Q45-S45)</x:f>
        <x:v>0.06790078644888076</x:v>
      </x:c>
      <x:c r="U45" s="177" t="str">
        <x:v>止盈</x:v>
      </x:c>
      <x:c r="V45" s="187" t="n">
        <x:v>90</x:v>
      </x:c>
      <x:c r="W45" s="177" t="n">
        <x:v>1</x:v>
      </x:c>
      <x:c r="X45" s="178" t="n">
        <x:v>46261</x:v>
      </x:c>
      <x:c r="Y45" s="177" t="str">
        <x:v>按可解析技术条件模拟，技术条件满足。退出：止盈。</x:v>
      </x:c>
    </x:row>
    <x:row r="46" ht="42" customHeight="1">
      <x:c r="A46" s="177" t="str">
        <x:v>20260627-S03</x:v>
      </x:c>
      <x:c r="B46" s="178" t="n">
        <x:v>46200</x:v>
      </x:c>
      <x:c r="C46" s="177" t="str">
        <x:v>黄金ETF</x:v>
      </x:c>
      <x:c r="D46" s="177" t="str">
        <x:v>518880.SH</x:v>
      </x:c>
      <x:c r="E46" s="177" t="str">
        <x:v>China A</x:v>
      </x:c>
      <x:c r="F46" s="177" t="str">
        <x:v>反弹减仓</x:v>
      </x:c>
      <x:c r="G46" s="177" t="str">
        <x:v>1-2周</x:v>
      </x:c>
      <x:c r="H46" s="187" t="n">
        <x:v>63</x:v>
      </x:c>
      <x:c r="I46" s="177" t="n">
        <x:v>-1</x:v>
      </x:c>
      <x:c r="J46" s="177" t="str">
        <x:v>executed</x:v>
      </x:c>
      <x:c r="K46" s="185" t="b">
        <x:v>1</x:v>
      </x:c>
      <x:c r="L46" s="177" t="str">
        <x:v>technical_proxy</x:v>
      </x:c>
      <x:c r="M46" s="178" t="n">
        <x:v>46206</x:v>
      </x:c>
      <x:c r="N46" s="179" t="n">
        <x:v>8.706</x:v>
      </x:c>
      <x:c r="O46" s="178" t="n">
        <x:v>46219</x:v>
      </x:c>
      <x:c r="P46" s="179" t="n">
        <x:v>8.363</x:v>
      </x:c>
      <x:c r="Q46" s="186" t="n">
        <x:f>IF(OR(J46&lt;&gt;"executed",N46="",P46=""),"",I46*(P46/N46-1))</x:f>
        <x:v>0.03939811624167244</x:v>
      </x:c>
      <x:c r="R46" s="177" t="str">
        <x:v>510300.SH</x:v>
      </x:c>
      <x:c r="S46" s="186" t="n">
        <x:v>0.02522559474979491</x:v>
      </x:c>
      <x:c r="T46" s="186" t="n">
        <x:f>IF(OR(Q46="",S46=""),"",Q46-S46)</x:f>
        <x:v>0.014172521491877532</x:v>
      </x:c>
      <x:c r="U46" s="177" t="str">
        <x:v>正确</x:v>
      </x:c>
      <x:c r="V46" s="187" t="n">
        <x:v>90</x:v>
      </x:c>
      <x:c r="W46" s="177" t="n">
        <x:v>1</x:v>
      </x:c>
      <x:c r="X46" s="178" t="n">
        <x:v>46261</x:v>
      </x:c>
      <x:c r="Y46" s="177" t="str">
        <x:v>按可解析技术条件模拟，技术条件满足。退出：持有窗口到期。</x:v>
      </x:c>
    </x:row>
    <x:row r="47" ht="42" customHeight="1">
      <x:c r="A47" s="177" t="str">
        <x:v>20260627-S04</x:v>
      </x:c>
      <x:c r="B47" s="178" t="n">
        <x:v>46200</x:v>
      </x:c>
      <x:c r="C47" s="177" t="str">
        <x:v>能源精选行业ETF</x:v>
      </x:c>
      <x:c r="D47" s="177" t="str">
        <x:v>XLE.US</x:v>
      </x:c>
      <x:c r="E47" s="177" t="str">
        <x:v>US</x:v>
      </x:c>
      <x:c r="F47" s="177" t="str">
        <x:v>观望转买入</x:v>
      </x:c>
      <x:c r="G47" s="177" t="str">
        <x:v>1-3周</x:v>
      </x:c>
      <x:c r="H47" s="187" t="n">
        <x:v>55</x:v>
      </x:c>
      <x:c r="I47" s="177" t="n">
        <x:v>1</x:v>
      </x:c>
      <x:c r="J47" s="177" t="str">
        <x:v>executed</x:v>
      </x:c>
      <x:c r="K47" s="185" t="b">
        <x:v>1</x:v>
      </x:c>
      <x:c r="L47" s="177" t="str">
        <x:v>technical_proxy</x:v>
      </x:c>
      <x:c r="M47" s="178" t="n">
        <x:v>46203</x:v>
      </x:c>
      <x:c r="N47" s="179" t="n">
        <x:v>53.62</x:v>
      </x:c>
      <x:c r="O47" s="178" t="n">
        <x:v>46204</x:v>
      </x:c>
      <x:c r="P47" s="179" t="n">
        <x:v>52.81</x:v>
      </x:c>
      <x:c r="Q47" s="186" t="n">
        <x:f>IF(OR(J47&lt;&gt;"executed",N47="",P47=""),"",I47*(P47/N47-1))</x:f>
        <x:v>-0.015106303618052874</x:v>
      </x:c>
      <x:c r="R47" s="177" t="str">
        <x:v>SPY.US</x:v>
      </x:c>
      <x:c r="S47" s="186" t="n">
        <x:v>-0.00135249139628002</x:v>
      </x:c>
      <x:c r="T47" s="186" t="n">
        <x:f>IF(OR(Q47="",S47=""),"",Q47-S47)</x:f>
        <x:v>-0.013753812221772854</x:v>
      </x:c>
      <x:c r="U47" s="177" t="str">
        <x:v>错误</x:v>
      </x:c>
      <x:c r="V47" s="187" t="n">
        <x:v>15</x:v>
      </x:c>
      <x:c r="W47" s="177" t="n">
        <x:v>0</x:v>
      </x:c>
      <x:c r="X47" s="178" t="n">
        <x:v>46261</x:v>
      </x:c>
      <x:c r="Y47" s="177" t="str">
        <x:v>按可解析技术条件模拟，技术条件满足。退出：外部油价目标/事件退出条件。</x:v>
      </x:c>
    </x:row>
    <x:row r="48" ht="42" customHeight="1">
      <x:c r="A48" s="177" t="str">
        <x:v>20260627-S05</x:v>
      </x:c>
      <x:c r="B48" s="178" t="n">
        <x:v>46200</x:v>
      </x:c>
      <x:c r="C48" s="177" t="str">
        <x:v>中证旅游ETF</x:v>
      </x:c>
      <x:c r="D48" s="177" t="str">
        <x:v>159766.SZ</x:v>
      </x:c>
      <x:c r="E48" s="177" t="str">
        <x:v>China A</x:v>
      </x:c>
      <x:c r="F48" s="177" t="str">
        <x:v>右侧买入</x:v>
      </x:c>
      <x:c r="G48" s="177" t="str">
        <x:v>2-6周</x:v>
      </x:c>
      <x:c r="H48" s="187" t="n">
        <x:v>53</x:v>
      </x:c>
      <x:c r="I48" s="177" t="n">
        <x:v>1</x:v>
      </x:c>
      <x:c r="J48" s="177" t="str">
        <x:v>pending</x:v>
      </x:c>
      <x:c r="K48" s="185" t="b">
        <x:v>1</x:v>
      </x:c>
      <x:c r="L48" s="177" t="str">
        <x:v>pending</x:v>
      </x:c>
      <x:c r="M48" s="178" t="n">
        <x:v>46231</x:v>
      </x:c>
      <x:c r="N48" s="179" t="n">
        <x:v>0.552</x:v>
      </x:c>
      <x:c r="O48" s="178"/>
      <x:c r="P48" s="179" t="n">
        <x:v>0</x:v>
      </x:c>
      <x:c r="Q48" s="186" t="str">
        <x:f>IF(OR(J48&lt;&gt;"executed",N48="",P48=""),"",I48*(P48/N48-1))</x:f>
      </x:c>
      <x:c r="R48" s="177" t="str">
        <x:v>510300.SH</x:v>
      </x:c>
      <x:c r="S48" s="186" t="n">
        <x:v>0</x:v>
      </x:c>
      <x:c r="T48" s="186" t="str">
        <x:f>IF(OR(Q48="",S48=""),"",Q48-S48)</x:f>
      </x:c>
      <x:c r="U48" s="177" t="str">
        <x:v>未到期</x:v>
      </x:c>
      <x:c r="V48" s="187" t="n">
        <x:v>0</x:v>
      </x:c>
      <x:c r="W48" s="177"/>
      <x:c r="X48" s="178"/>
      <x:c r="Y48" s="177" t="str">
        <x:v>截至回测日尚未走完建议持有窗口。</x:v>
      </x:c>
    </x:row>
    <x:row r="49" ht="42" customHeight="1">
      <x:c r="A49" s="177" t="str">
        <x:v>20260628-S01</x:v>
      </x:c>
      <x:c r="B49" s="178" t="n">
        <x:v>46201</x:v>
      </x:c>
      <x:c r="C49" s="177" t="str">
        <x:v>Micron Technology</x:v>
      </x:c>
      <x:c r="D49" s="177" t="str">
        <x:v>MU.US</x:v>
      </x:c>
      <x:c r="E49" s="177" t="str">
        <x:v>US</x:v>
      </x:c>
      <x:c r="F49" s="177" t="str">
        <x:v>回踩买入</x:v>
      </x:c>
      <x:c r="G49" s="177" t="str">
        <x:v>2-6周</x:v>
      </x:c>
      <x:c r="H49" s="187" t="n">
        <x:v>60</x:v>
      </x:c>
      <x:c r="I49" s="177" t="n">
        <x:v>1</x:v>
      </x:c>
      <x:c r="J49" s="177" t="str">
        <x:v>pending</x:v>
      </x:c>
      <x:c r="K49" s="185" t="b">
        <x:v>1</x:v>
      </x:c>
      <x:c r="L49" s="177" t="str">
        <x:v>pending</x:v>
      </x:c>
      <x:c r="M49" s="178" t="n">
        <x:v>46246</x:v>
      </x:c>
      <x:c r="N49" s="179" t="n">
        <x:v>912.94</x:v>
      </x:c>
      <x:c r="O49" s="178"/>
      <x:c r="P49" s="179" t="n">
        <x:v>0</x:v>
      </x:c>
      <x:c r="Q49" s="186" t="str">
        <x:f>IF(OR(J49&lt;&gt;"executed",N49="",P49=""),"",I49*(P49/N49-1))</x:f>
      </x:c>
      <x:c r="R49" s="177" t="str">
        <x:v>SPY.US</x:v>
      </x:c>
      <x:c r="S49" s="186" t="n">
        <x:v>0</x:v>
      </x:c>
      <x:c r="T49" s="186" t="str">
        <x:f>IF(OR(Q49="",S49=""),"",Q49-S49)</x:f>
      </x:c>
      <x:c r="U49" s="177" t="str">
        <x:v>未到期</x:v>
      </x:c>
      <x:c r="V49" s="187" t="n">
        <x:v>0</x:v>
      </x:c>
      <x:c r="W49" s="177"/>
      <x:c r="X49" s="178"/>
      <x:c r="Y49" s="177" t="str">
        <x:v>截至回测日尚未走完建议持有窗口。</x:v>
      </x:c>
    </x:row>
    <x:row r="50" ht="42" customHeight="1">
      <x:c r="A50" s="177" t="str">
        <x:v>20260628-S02</x:v>
      </x:c>
      <x:c r="B50" s="178" t="n">
        <x:v>46201</x:v>
      </x:c>
      <x:c r="C50" s="177" t="str">
        <x:v>纳斯达克100ETF</x:v>
      </x:c>
      <x:c r="D50" s="177" t="str">
        <x:v>QQQ.US</x:v>
      </x:c>
      <x:c r="E50" s="177" t="str">
        <x:v>US</x:v>
      </x:c>
      <x:c r="F50" s="177" t="str">
        <x:v>反弹减仓</x:v>
      </x:c>
      <x:c r="G50" s="177" t="str">
        <x:v>1-3周</x:v>
      </x:c>
      <x:c r="H50" s="187" t="n">
        <x:v>58</x:v>
      </x:c>
      <x:c r="I50" s="177" t="n">
        <x:v>-1</x:v>
      </x:c>
      <x:c r="J50" s="177" t="str">
        <x:v>executed</x:v>
      </x:c>
      <x:c r="K50" s="185" t="b">
        <x:v>1</x:v>
      </x:c>
      <x:c r="L50" s="177" t="str">
        <x:v>technical_proxy</x:v>
      </x:c>
      <x:c r="M50" s="178" t="n">
        <x:v>46202</x:v>
      </x:c>
      <x:c r="N50" s="179" t="n">
        <x:v>713.99</x:v>
      </x:c>
      <x:c r="O50" s="178" t="n">
        <x:v>46223</x:v>
      </x:c>
      <x:c r="P50" s="179" t="n">
        <x:v>696.06</x:v>
      </x:c>
      <x:c r="Q50" s="186" t="n">
        <x:f>IF(OR(J50&lt;&gt;"executed",N50="",P50=""),"",I50*(P50/N50-1))</x:f>
        <x:v>0.02511239653216435</x:v>
      </x:c>
      <x:c r="R50" s="177" t="str">
        <x:v>SPY.US</x:v>
      </x:c>
      <x:c r="S50" s="186" t="n">
        <x:v>-0.0014709851551957254</x:v>
      </x:c>
      <x:c r="T50" s="186" t="n">
        <x:f>IF(OR(Q50="",S50=""),"",Q50-S50)</x:f>
        <x:v>0.026583381687360075</x:v>
      </x:c>
      <x:c r="U50" s="177" t="str">
        <x:v>正确</x:v>
      </x:c>
      <x:c r="V50" s="187" t="n">
        <x:v>90</x:v>
      </x:c>
      <x:c r="W50" s="177" t="n">
        <x:v>1</x:v>
      </x:c>
      <x:c r="X50" s="178" t="n">
        <x:v>46261</x:v>
      </x:c>
      <x:c r="Y50" s="177" t="str">
        <x:v>按可解析技术条件模拟，技术条件满足。退出：持有窗口到期。</x:v>
      </x:c>
    </x:row>
    <x:row r="51" ht="42" customHeight="1">
      <x:c r="A51" s="177" t="str">
        <x:v>20260628-S03</x:v>
      </x:c>
      <x:c r="B51" s="178" t="n">
        <x:v>46201</x:v>
      </x:c>
      <x:c r="C51" s="177" t="str">
        <x:v>机器人ETF</x:v>
      </x:c>
      <x:c r="D51" s="177" t="str">
        <x:v>562500.SH</x:v>
      </x:c>
      <x:c r="E51" s="177" t="str">
        <x:v>China A</x:v>
      </x:c>
      <x:c r="F51" s="177" t="str">
        <x:v>回踩买入</x:v>
      </x:c>
      <x:c r="G51" s="177" t="str">
        <x:v>2-6周</x:v>
      </x:c>
      <x:c r="H51" s="187" t="n">
        <x:v>57</x:v>
      </x:c>
      <x:c r="I51" s="177" t="n">
        <x:v>1</x:v>
      </x:c>
      <x:c r="J51" s="177" t="str">
        <x:v>pending</x:v>
      </x:c>
      <x:c r="K51" s="185" t="b">
        <x:v>1</x:v>
      </x:c>
      <x:c r="L51" s="177" t="str">
        <x:v>pending</x:v>
      </x:c>
      <x:c r="M51" s="178" t="n">
        <x:v>46238</x:v>
      </x:c>
      <x:c r="N51" s="179" t="n">
        <x:v>0.971</x:v>
      </x:c>
      <x:c r="O51" s="178"/>
      <x:c r="P51" s="179" t="n">
        <x:v>0</x:v>
      </x:c>
      <x:c r="Q51" s="186" t="str">
        <x:f>IF(OR(J51&lt;&gt;"executed",N51="",P51=""),"",I51*(P51/N51-1))</x:f>
      </x:c>
      <x:c r="R51" s="177" t="str">
        <x:v>510300.SH</x:v>
      </x:c>
      <x:c r="S51" s="186" t="n">
        <x:v>0</x:v>
      </x:c>
      <x:c r="T51" s="186" t="str">
        <x:f>IF(OR(Q51="",S51=""),"",Q51-S51)</x:f>
      </x:c>
      <x:c r="U51" s="177" t="str">
        <x:v>未到期</x:v>
      </x:c>
      <x:c r="V51" s="187" t="n">
        <x:v>0</x:v>
      </x:c>
      <x:c r="W51" s="177"/>
      <x:c r="X51" s="178"/>
      <x:c r="Y51" s="177" t="str">
        <x:v>截至回测日尚未走完建议持有窗口。</x:v>
      </x:c>
    </x:row>
    <x:row r="52" ht="42" customHeight="1">
      <x:c r="A52" s="177" t="str">
        <x:v>20260628-S04</x:v>
      </x:c>
      <x:c r="B52" s="178" t="n">
        <x:v>46201</x:v>
      </x:c>
      <x:c r="C52" s="177" t="str">
        <x:v>能源精选行业ETF</x:v>
      </x:c>
      <x:c r="D52" s="177" t="str">
        <x:v>XLE.US</x:v>
      </x:c>
      <x:c r="E52" s="177" t="str">
        <x:v>US</x:v>
      </x:c>
      <x:c r="F52" s="177" t="str">
        <x:v>观望转买入</x:v>
      </x:c>
      <x:c r="G52" s="177" t="str">
        <x:v>1-3周</x:v>
      </x:c>
      <x:c r="H52" s="187" t="n">
        <x:v>54</x:v>
      </x:c>
      <x:c r="I52" s="177" t="n">
        <x:v>1</x:v>
      </x:c>
      <x:c r="J52" s="177" t="str">
        <x:v>executed</x:v>
      </x:c>
      <x:c r="K52" s="185" t="b">
        <x:v>1</x:v>
      </x:c>
      <x:c r="L52" s="177" t="str">
        <x:v>technical_proxy</x:v>
      </x:c>
      <x:c r="M52" s="178" t="n">
        <x:v>46210</x:v>
      </x:c>
      <x:c r="N52" s="179" t="n">
        <x:v>53.61</x:v>
      </x:c>
      <x:c r="O52" s="178" t="n">
        <x:v>46211</x:v>
      </x:c>
      <x:c r="P52" s="179" t="n">
        <x:v>55.6</x:v>
      </x:c>
      <x:c r="Q52" s="186" t="n">
        <x:f>IF(OR(J52&lt;&gt;"executed",N52="",P52=""),"",I52*(P52/N52-1))</x:f>
        <x:v>0.03711994030964383</x:v>
      </x:c>
      <x:c r="R52" s="177" t="str">
        <x:v>SPY.US</x:v>
      </x:c>
      <x:c r="S52" s="186" t="n">
        <x:v>-0.003089433068970693</x:v>
      </x:c>
      <x:c r="T52" s="186" t="n">
        <x:f>IF(OR(Q52="",S52=""),"",Q52-S52)</x:f>
        <x:v>0.04020937337861452</x:v>
      </x:c>
      <x:c r="U52" s="177" t="str">
        <x:v>正确</x:v>
      </x:c>
      <x:c r="V52" s="187" t="n">
        <x:v>90</x:v>
      </x:c>
      <x:c r="W52" s="177" t="n">
        <x:v>1</x:v>
      </x:c>
      <x:c r="X52" s="178" t="n">
        <x:v>46261</x:v>
      </x:c>
      <x:c r="Y52" s="177" t="str">
        <x:v>按可解析技术条件模拟，技术条件满足。退出：外部油价目标/事件退出条件。</x:v>
      </x:c>
    </x:row>
    <x:row r="53" ht="42" customHeight="1">
      <x:c r="A53" s="177" t="str">
        <x:v>20260628-S05</x:v>
      </x:c>
      <x:c r="B53" s="178" t="n">
        <x:v>46201</x:v>
      </x:c>
      <x:c r="C53" s="177" t="str">
        <x:v>中证旅游ETF</x:v>
      </x:c>
      <x:c r="D53" s="177" t="str">
        <x:v>159766.SZ</x:v>
      </x:c>
      <x:c r="E53" s="177" t="str">
        <x:v>China A</x:v>
      </x:c>
      <x:c r="F53" s="177" t="str">
        <x:v>右侧买入</x:v>
      </x:c>
      <x:c r="G53" s="177" t="str">
        <x:v>2-6周</x:v>
      </x:c>
      <x:c r="H53" s="187" t="n">
        <x:v>53</x:v>
      </x:c>
      <x:c r="I53" s="177" t="n">
        <x:v>1</x:v>
      </x:c>
      <x:c r="J53" s="177" t="str">
        <x:v>pending</x:v>
      </x:c>
      <x:c r="K53" s="185" t="b">
        <x:v>1</x:v>
      </x:c>
      <x:c r="L53" s="177" t="str">
        <x:v>pending</x:v>
      </x:c>
      <x:c r="M53" s="178" t="n">
        <x:v>46227</x:v>
      </x:c>
      <x:c r="N53" s="179" t="n">
        <x:v>0.553</x:v>
      </x:c>
      <x:c r="O53" s="178"/>
      <x:c r="P53" s="179" t="n">
        <x:v>0</x:v>
      </x:c>
      <x:c r="Q53" s="186" t="str">
        <x:f>IF(OR(J53&lt;&gt;"executed",N53="",P53=""),"",I53*(P53/N53-1))</x:f>
      </x:c>
      <x:c r="R53" s="177" t="str">
        <x:v>510300.SH</x:v>
      </x:c>
      <x:c r="S53" s="186" t="n">
        <x:v>0</x:v>
      </x:c>
      <x:c r="T53" s="186" t="str">
        <x:f>IF(OR(Q53="",S53=""),"",Q53-S53)</x:f>
      </x:c>
      <x:c r="U53" s="177" t="str">
        <x:v>未到期</x:v>
      </x:c>
      <x:c r="V53" s="187" t="n">
        <x:v>0</x:v>
      </x:c>
      <x:c r="W53" s="177"/>
      <x:c r="X53" s="178"/>
      <x:c r="Y53" s="177" t="str">
        <x:v>截至回测日尚未走完建议持有窗口。</x:v>
      </x:c>
    </x:row>
    <x:row r="54" ht="42" customHeight="1">
      <x:c r="A54" s="177" t="str">
        <x:v>20260629-S01</x:v>
      </x:c>
      <x:c r="B54" s="178" t="n">
        <x:v>46202</x:v>
      </x:c>
      <x:c r="C54" s="177" t="str">
        <x:v>Micron Technology</x:v>
      </x:c>
      <x:c r="D54" s="177" t="str">
        <x:v>MU.US</x:v>
      </x:c>
      <x:c r="E54" s="177" t="str">
        <x:v>美国</x:v>
      </x:c>
      <x:c r="F54" s="177" t="str">
        <x:v>回踩买入</x:v>
      </x:c>
      <x:c r="G54" s="177" t="str">
        <x:v>2-6周</x:v>
      </x:c>
      <x:c r="H54" s="187" t="n">
        <x:v>64</x:v>
      </x:c>
      <x:c r="I54" s="177" t="n">
        <x:v>1</x:v>
      </x:c>
      <x:c r="J54" s="177" t="str">
        <x:v>pending</x:v>
      </x:c>
      <x:c r="K54" s="185" t="b">
        <x:v>1</x:v>
      </x:c>
      <x:c r="L54" s="177" t="str">
        <x:v>pending</x:v>
      </x:c>
      <x:c r="M54" s="178" t="n">
        <x:v>46223</x:v>
      </x:c>
      <x:c r="N54" s="179" t="n">
        <x:v>885.57</x:v>
      </x:c>
      <x:c r="O54" s="178"/>
      <x:c r="P54" s="179" t="n">
        <x:v>0</x:v>
      </x:c>
      <x:c r="Q54" s="186" t="str">
        <x:f>IF(OR(J54&lt;&gt;"executed",N54="",P54=""),"",I54*(P54/N54-1))</x:f>
      </x:c>
      <x:c r="R54" s="177" t="str">
        <x:v>SPY.US</x:v>
      </x:c>
      <x:c r="S54" s="186" t="n">
        <x:v>0</x:v>
      </x:c>
      <x:c r="T54" s="186" t="str">
        <x:f>IF(OR(Q54="",S54=""),"",Q54-S54)</x:f>
      </x:c>
      <x:c r="U54" s="177" t="str">
        <x:v>未到期</x:v>
      </x:c>
      <x:c r="V54" s="187" t="n">
        <x:v>0</x:v>
      </x:c>
      <x:c r="W54" s="177"/>
      <x:c r="X54" s="178"/>
      <x:c r="Y54" s="177" t="str">
        <x:v>截至回测日尚未走完建议持有窗口。</x:v>
      </x:c>
    </x:row>
    <x:row r="55" ht="42" customHeight="1">
      <x:c r="A55" s="177" t="str">
        <x:v>20260629-S02</x:v>
      </x:c>
      <x:c r="B55" s="178" t="n">
        <x:v>46202</x:v>
      </x:c>
      <x:c r="C55" s="177" t="str">
        <x:v>ProShares Short QQQ</x:v>
      </x:c>
      <x:c r="D55" s="177" t="str">
        <x:v>PSQ.US</x:v>
      </x:c>
      <x:c r="E55" s="177" t="str">
        <x:v>美国</x:v>
      </x:c>
      <x:c r="F55" s="177" t="str">
        <x:v>触发买入对冲</x:v>
      </x:c>
      <x:c r="G55" s="177" t="str">
        <x:v>1-2周</x:v>
      </x:c>
      <x:c r="H55" s="187" t="n">
        <x:v>57</x:v>
      </x:c>
      <x:c r="I55" s="177" t="n">
        <x:v>1</x:v>
      </x:c>
      <x:c r="J55" s="177" t="str">
        <x:v>executed</x:v>
      </x:c>
      <x:c r="K55" s="185" t="b">
        <x:v>1</x:v>
      </x:c>
      <x:c r="L55" s="177" t="str">
        <x:v>technical_proxy</x:v>
      </x:c>
      <x:c r="M55" s="178" t="n">
        <x:v>46238</x:v>
      </x:c>
      <x:c r="N55" s="179" t="n">
        <x:v>26.06</x:v>
      </x:c>
      <x:c r="O55" s="178" t="n">
        <x:v>46251</x:v>
      </x:c>
      <x:c r="P55" s="179" t="n">
        <x:v>25.32</x:v>
      </x:c>
      <x:c r="Q55" s="186" t="n">
        <x:f>IF(OR(J55&lt;&gt;"executed",N55="",P55=""),"",I55*(P55/N55-1))</x:f>
        <x:v>-0.02839600920951646</x:v>
      </x:c>
      <x:c r="R55" s="177" t="str">
        <x:v>SPY.US</x:v>
      </x:c>
      <x:c r="S55" s="186" t="n">
        <x:v>0.0017372590201338856</x:v>
      </x:c>
      <x:c r="T55" s="186" t="n">
        <x:f>IF(OR(Q55="",S55=""),"",Q55-S55)</x:f>
        <x:v>-0.030133268229650345</x:v>
      </x:c>
      <x:c r="U55" s="177" t="str">
        <x:v>错误</x:v>
      </x:c>
      <x:c r="V55" s="187" t="n">
        <x:v>15</x:v>
      </x:c>
      <x:c r="W55" s="177" t="n">
        <x:v>0</x:v>
      </x:c>
      <x:c r="X55" s="178" t="n">
        <x:v>46261</x:v>
      </x:c>
      <x:c r="Y55" s="177" t="str">
        <x:v>按可解析技术条件模拟，技术条件满足。退出：持有窗口到期。</x:v>
      </x:c>
    </x:row>
    <x:row r="56" ht="42" customHeight="1">
      <x:c r="A56" s="177" t="str">
        <x:v>20260629-S03</x:v>
      </x:c>
      <x:c r="B56" s="178" t="n">
        <x:v>46202</x:v>
      </x:c>
      <x:c r="C56" s="177" t="str">
        <x:v>Invesco Aerospace &amp; Defense ETF</x:v>
      </x:c>
      <x:c r="D56" s="177" t="str">
        <x:v>PPA.US</x:v>
      </x:c>
      <x:c r="E56" s="177" t="str">
        <x:v>美国</x:v>
      </x:c>
      <x:c r="F56" s="177" t="str">
        <x:v>回踩买入</x:v>
      </x:c>
      <x:c r="G56" s="177" t="str">
        <x:v>2-8周</x:v>
      </x:c>
      <x:c r="H56" s="187" t="n">
        <x:v>61</x:v>
      </x:c>
      <x:c r="I56" s="177" t="n">
        <x:v>1</x:v>
      </x:c>
      <x:c r="J56" s="177" t="str">
        <x:v>pending</x:v>
      </x:c>
      <x:c r="K56" s="185" t="b">
        <x:v>1</x:v>
      </x:c>
      <x:c r="L56" s="177" t="str">
        <x:v>pending</x:v>
      </x:c>
      <x:c r="M56" s="178" t="n">
        <x:v>46239</x:v>
      </x:c>
      <x:c r="N56" s="179" t="n">
        <x:v>184.49</x:v>
      </x:c>
      <x:c r="O56" s="178"/>
      <x:c r="P56" s="179" t="n">
        <x:v>0</x:v>
      </x:c>
      <x:c r="Q56" s="186" t="str">
        <x:f>IF(OR(J56&lt;&gt;"executed",N56="",P56=""),"",I56*(P56/N56-1))</x:f>
      </x:c>
      <x:c r="R56" s="177" t="str">
        <x:v>SPY.US</x:v>
      </x:c>
      <x:c r="S56" s="186" t="n">
        <x:v>0</x:v>
      </x:c>
      <x:c r="T56" s="186" t="str">
        <x:f>IF(OR(Q56="",S56=""),"",Q56-S56)</x:f>
      </x:c>
      <x:c r="U56" s="177" t="str">
        <x:v>未到期</x:v>
      </x:c>
      <x:c r="V56" s="187" t="n">
        <x:v>0</x:v>
      </x:c>
      <x:c r="W56" s="177"/>
      <x:c r="X56" s="178"/>
      <x:c r="Y56" s="177" t="str">
        <x:v>截至回测日尚未走完建议持有窗口。</x:v>
      </x:c>
    </x:row>
    <x:row r="57" ht="42" customHeight="1">
      <x:c r="A57" s="177" t="str">
        <x:v>20260629-S04</x:v>
      </x:c>
      <x:c r="B57" s="178" t="n">
        <x:v>46202</x:v>
      </x:c>
      <x:c r="C57" s="177" t="str">
        <x:v>United States Oil Fund</x:v>
      </x:c>
      <x:c r="D57" s="177" t="str">
        <x:v>USO.US</x:v>
      </x:c>
      <x:c r="E57" s="177" t="str">
        <x:v>美国</x:v>
      </x:c>
      <x:c r="F57" s="177" t="str">
        <x:v>观望转买入</x:v>
      </x:c>
      <x:c r="G57" s="177" t="str">
        <x:v>1-3周</x:v>
      </x:c>
      <x:c r="H57" s="187" t="n">
        <x:v>56</x:v>
      </x:c>
      <x:c r="I57" s="177" t="n">
        <x:v>1</x:v>
      </x:c>
      <x:c r="J57" s="177" t="str">
        <x:v>executed</x:v>
      </x:c>
      <x:c r="K57" s="185" t="b">
        <x:v>1</x:v>
      </x:c>
      <x:c r="L57" s="177" t="str">
        <x:v>technical_proxy</x:v>
      </x:c>
      <x:c r="M57" s="178" t="n">
        <x:v>46211</x:v>
      </x:c>
      <x:c r="N57" s="179" t="n">
        <x:v>112.36</x:v>
      </x:c>
      <x:c r="O57" s="178" t="n">
        <x:v>46212</x:v>
      </x:c>
      <x:c r="P57" s="179" t="n">
        <x:v>109.01</x:v>
      </x:c>
      <x:c r="Q57" s="186" t="n">
        <x:f>IF(OR(J57&lt;&gt;"executed",N57="",P57=""),"",I57*(P57/N57-1))</x:f>
        <x:v>-0.029814880740477</x:v>
      </x:c>
      <x:c r="R57" s="177" t="str">
        <x:v>SPY.US</x:v>
      </x:c>
      <x:c r="S57" s="186" t="n">
        <x:v>0.008465253555138164</x:v>
      </x:c>
      <x:c r="T57" s="186" t="n">
        <x:f>IF(OR(Q57="",S57=""),"",Q57-S57)</x:f>
        <x:v>-0.038280134295615165</x:v>
      </x:c>
      <x:c r="U57" s="177" t="str">
        <x:v>错误</x:v>
      </x:c>
      <x:c r="V57" s="187" t="n">
        <x:v>15</x:v>
      </x:c>
      <x:c r="W57" s="177" t="n">
        <x:v>0</x:v>
      </x:c>
      <x:c r="X57" s="178" t="n">
        <x:v>46261</x:v>
      </x:c>
      <x:c r="Y57" s="177" t="str">
        <x:v>按可解析技术条件模拟，技术条件满足。退出：外部油价目标/事件退出条件。</x:v>
      </x:c>
    </x:row>
    <x:row r="58" ht="42" customHeight="1">
      <x:c r="A58" s="177" t="str">
        <x:v>20260629-S05</x:v>
      </x:c>
      <x:c r="B58" s="178" t="n">
        <x:v>46202</x:v>
      </x:c>
      <x:c r="C58" s="177" t="str">
        <x:v>机器人ETF</x:v>
      </x:c>
      <x:c r="D58" s="177" t="str">
        <x:v>562500.SH</x:v>
      </x:c>
      <x:c r="E58" s="177" t="str">
        <x:v>中国A股</x:v>
      </x:c>
      <x:c r="F58" s="177" t="str">
        <x:v>右侧买入</x:v>
      </x:c>
      <x:c r="G58" s="177" t="str">
        <x:v>2-6周</x:v>
      </x:c>
      <x:c r="H58" s="187" t="n">
        <x:v>55</x:v>
      </x:c>
      <x:c r="I58" s="177" t="n">
        <x:v>1</x:v>
      </x:c>
      <x:c r="J58" s="177" t="str">
        <x:v>no_trigger</x:v>
      </x:c>
      <x:c r="K58" s="185" t="b">
        <x:v>1</x:v>
      </x:c>
      <x:c r="L58" s="177" t="str">
        <x:v>no_trigger</x:v>
      </x:c>
      <x:c r="M58" s="178"/>
      <x:c r="N58" s="179" t="n">
        <x:v>0</x:v>
      </x:c>
      <x:c r="O58" s="178"/>
      <x:c r="P58" s="179" t="n">
        <x:v>0</x:v>
      </x:c>
      <x:c r="Q58" s="186" t="str">
        <x:f>IF(OR(J58&lt;&gt;"executed",N58="",P58=""),"",I58*(P58/N58-1))</x:f>
      </x:c>
      <x:c r="R58" s="177" t="str">
        <x:v>510300.SH</x:v>
      </x:c>
      <x:c r="S58" s="186" t="n">
        <x:v>0</x:v>
      </x:c>
      <x:c r="T58" s="186" t="str">
        <x:f>IF(OR(Q58="",S58=""),"",Q58-S58)</x:f>
      </x:c>
      <x:c r="U58" s="177" t="str">
        <x:v>未触发</x:v>
      </x:c>
      <x:c r="V58" s="187" t="n">
        <x:v>0</x:v>
      </x:c>
      <x:c r="W58" s="177"/>
      <x:c r="X58" s="178" t="n">
        <x:v>46261</x:v>
      </x:c>
      <x:c r="Y58" s="177" t="str">
        <x:v>截至回测日未观察到同时满足建议入场条件的交易日。</x:v>
      </x:c>
    </x:row>
    <x:row r="59" ht="42" customHeight="1">
      <x:c r="A59" s="177" t="str">
        <x:v>20260630-S01</x:v>
      </x:c>
      <x:c r="B59" s="178" t="n">
        <x:v>46203</x:v>
      </x:c>
      <x:c r="C59" s="177" t="str">
        <x:v>MP Materials</x:v>
      </x:c>
      <x:c r="D59" s="177" t="str">
        <x:v>MP.US</x:v>
      </x:c>
      <x:c r="E59" s="177" t="str">
        <x:v>美国</x:v>
      </x:c>
      <x:c r="F59" s="177" t="str">
        <x:v>回踩买入</x:v>
      </x:c>
      <x:c r="G59" s="177" t="str">
        <x:v>2-6周</x:v>
      </x:c>
      <x:c r="H59" s="187" t="n">
        <x:v>62</x:v>
      </x:c>
      <x:c r="I59" s="177" t="n">
        <x:v>1</x:v>
      </x:c>
      <x:c r="J59" s="177" t="str">
        <x:v>pending</x:v>
      </x:c>
      <x:c r="K59" s="185" t="b">
        <x:v>1</x:v>
      </x:c>
      <x:c r="L59" s="177" t="str">
        <x:v>pending</x:v>
      </x:c>
      <x:c r="M59" s="178" t="n">
        <x:v>46245</x:v>
      </x:c>
      <x:c r="N59" s="179" t="n">
        <x:v>54.67</x:v>
      </x:c>
      <x:c r="O59" s="178"/>
      <x:c r="P59" s="179" t="n">
        <x:v>0</x:v>
      </x:c>
      <x:c r="Q59" s="186" t="str">
        <x:f>IF(OR(J59&lt;&gt;"executed",N59="",P59=""),"",I59*(P59/N59-1))</x:f>
      </x:c>
      <x:c r="R59" s="177" t="str">
        <x:v>SPY.US</x:v>
      </x:c>
      <x:c r="S59" s="186" t="n">
        <x:v>0</x:v>
      </x:c>
      <x:c r="T59" s="186" t="str">
        <x:f>IF(OR(Q59="",S59=""),"",Q59-S59)</x:f>
      </x:c>
      <x:c r="U59" s="177" t="str">
        <x:v>未到期</x:v>
      </x:c>
      <x:c r="V59" s="187" t="n">
        <x:v>0</x:v>
      </x:c>
      <x:c r="W59" s="177"/>
      <x:c r="X59" s="178"/>
      <x:c r="Y59" s="177" t="str">
        <x:v>截至回测日尚未走完建议持有窗口。</x:v>
      </x:c>
    </x:row>
    <x:row r="60" ht="42" customHeight="1">
      <x:c r="A60" s="177" t="str">
        <x:v>20260630-S02</x:v>
      </x:c>
      <x:c r="B60" s="178" t="n">
        <x:v>46203</x:v>
      </x:c>
      <x:c r="C60" s="177" t="str">
        <x:v>Invesco Aerospace &amp; Defense ETF</x:v>
      </x:c>
      <x:c r="D60" s="177" t="str">
        <x:v>PPA.US</x:v>
      </x:c>
      <x:c r="E60" s="177" t="str">
        <x:v>美国</x:v>
      </x:c>
      <x:c r="F60" s="177" t="str">
        <x:v>回踩买入</x:v>
      </x:c>
      <x:c r="G60" s="177" t="str">
        <x:v>2-8周</x:v>
      </x:c>
      <x:c r="H60" s="187" t="n">
        <x:v>60</x:v>
      </x:c>
      <x:c r="I60" s="177" t="n">
        <x:v>1</x:v>
      </x:c>
      <x:c r="J60" s="177" t="str">
        <x:v>pending</x:v>
      </x:c>
      <x:c r="K60" s="185" t="b">
        <x:v>1</x:v>
      </x:c>
      <x:c r="L60" s="177" t="str">
        <x:v>pending</x:v>
      </x:c>
      <x:c r="M60" s="178" t="n">
        <x:v>46239</x:v>
      </x:c>
      <x:c r="N60" s="179" t="n">
        <x:v>184.49</x:v>
      </x:c>
      <x:c r="O60" s="178"/>
      <x:c r="P60" s="179" t="n">
        <x:v>0</x:v>
      </x:c>
      <x:c r="Q60" s="186" t="str">
        <x:f>IF(OR(J60&lt;&gt;"executed",N60="",P60=""),"",I60*(P60/N60-1))</x:f>
      </x:c>
      <x:c r="R60" s="177" t="str">
        <x:v>SPY.US</x:v>
      </x:c>
      <x:c r="S60" s="186" t="n">
        <x:v>0</x:v>
      </x:c>
      <x:c r="T60" s="186" t="str">
        <x:f>IF(OR(Q60="",S60=""),"",Q60-S60)</x:f>
      </x:c>
      <x:c r="U60" s="177" t="str">
        <x:v>未到期</x:v>
      </x:c>
      <x:c r="V60" s="187" t="n">
        <x:v>0</x:v>
      </x:c>
      <x:c r="W60" s="177"/>
      <x:c r="X60" s="178"/>
      <x:c r="Y60" s="177" t="str">
        <x:v>截至回测日尚未走完建议持有窗口。</x:v>
      </x:c>
    </x:row>
    <x:row r="61" ht="42" customHeight="1">
      <x:c r="A61" s="177" t="str">
        <x:v>20260630-S03</x:v>
      </x:c>
      <x:c r="B61" s="178" t="n">
        <x:v>46203</x:v>
      </x:c>
      <x:c r="C61" s="177" t="str">
        <x:v>United States Oil Fund</x:v>
      </x:c>
      <x:c r="D61" s="177" t="str">
        <x:v>USO.US</x:v>
      </x:c>
      <x:c r="E61" s="177" t="str">
        <x:v>美国</x:v>
      </x:c>
      <x:c r="F61" s="177" t="str">
        <x:v>突破买入</x:v>
      </x:c>
      <x:c r="G61" s="177" t="str">
        <x:v>1-3周</x:v>
      </x:c>
      <x:c r="H61" s="187" t="n">
        <x:v>56</x:v>
      </x:c>
      <x:c r="I61" s="177" t="n">
        <x:v>1</x:v>
      </x:c>
      <x:c r="J61" s="177" t="str">
        <x:v>executed</x:v>
      </x:c>
      <x:c r="K61" s="185" t="b">
        <x:v>1</x:v>
      </x:c>
      <x:c r="L61" s="177" t="str">
        <x:v>technical_proxy</x:v>
      </x:c>
      <x:c r="M61" s="178" t="n">
        <x:v>46212</x:v>
      </x:c>
      <x:c r="N61" s="179" t="n">
        <x:v>110.84</x:v>
      </x:c>
      <x:c r="O61" s="178" t="n">
        <x:v>46213</x:v>
      </x:c>
      <x:c r="P61" s="179" t="n">
        <x:v>108.7</x:v>
      </x:c>
      <x:c r="Q61" s="186" t="n">
        <x:f>IF(OR(J61&lt;&gt;"executed",N61="",P61=""),"",I61*(P61/N61-1))</x:f>
        <x:v>-0.01930710934680624</x:v>
      </x:c>
      <x:c r="R61" s="177" t="str">
        <x:v>SPY.US</x:v>
      </x:c>
      <x:c r="S61" s="186" t="n">
        <x:v>0.0043101728060024325</x:v>
      </x:c>
      <x:c r="T61" s="186" t="n">
        <x:f>IF(OR(Q61="",S61=""),"",Q61-S61)</x:f>
        <x:v>-0.023617282152808672</x:v>
      </x:c>
      <x:c r="U61" s="177" t="str">
        <x:v>错误</x:v>
      </x:c>
      <x:c r="V61" s="187" t="n">
        <x:v>15</x:v>
      </x:c>
      <x:c r="W61" s="177" t="n">
        <x:v>0</x:v>
      </x:c>
      <x:c r="X61" s="178" t="n">
        <x:v>46261</x:v>
      </x:c>
      <x:c r="Y61" s="177" t="str">
        <x:v>按可解析技术条件模拟，技术条件满足。退出：外部油价目标/事件退出条件。</x:v>
      </x:c>
    </x:row>
    <x:row r="62" ht="42" customHeight="1">
      <x:c r="A62" s="177" t="str">
        <x:v>20260630-S04</x:v>
      </x:c>
      <x:c r="B62" s="178" t="n">
        <x:v>46203</x:v>
      </x:c>
      <x:c r="C62" s="177" t="str">
        <x:v>Micron Technology</x:v>
      </x:c>
      <x:c r="D62" s="177" t="str">
        <x:v>MU.US</x:v>
      </x:c>
      <x:c r="E62" s="177" t="str">
        <x:v>美国</x:v>
      </x:c>
      <x:c r="F62" s="177" t="str">
        <x:v>回踩买入</x:v>
      </x:c>
      <x:c r="G62" s="177" t="str">
        <x:v>2-6周</x:v>
      </x:c>
      <x:c r="H62" s="187" t="n">
        <x:v>58</x:v>
      </x:c>
      <x:c r="I62" s="177" t="n">
        <x:v>1</x:v>
      </x:c>
      <x:c r="J62" s="177" t="str">
        <x:v>executed</x:v>
      </x:c>
      <x:c r="K62" s="185" t="b">
        <x:v>1</x:v>
      </x:c>
      <x:c r="L62" s="177" t="str">
        <x:v>technical_proxy</x:v>
      </x:c>
      <x:c r="M62" s="178" t="n">
        <x:v>46219</x:v>
      </x:c>
      <x:c r="N62" s="179" t="n">
        <x:v>866.765</x:v>
      </x:c>
      <x:c r="O62" s="178" t="n">
        <x:v>46220</x:v>
      </x:c>
      <x:c r="P62" s="179" t="n">
        <x:v>806.0914499999999</x:v>
      </x:c>
      <x:c r="Q62" s="186" t="n">
        <x:f>IF(OR(J62&lt;&gt;"executed",N62="",P62=""),"",I62*(P62/N62-1))</x:f>
        <x:v>-0.07000000000000006</x:v>
      </x:c>
      <x:c r="R62" s="177" t="str">
        <x:v>SPY.US</x:v>
      </x:c>
      <x:c r="S62" s="186" t="n">
        <x:v>-0.009897165387894424</x:v>
      </x:c>
      <x:c r="T62" s="186" t="n">
        <x:f>IF(OR(Q62="",S62=""),"",Q62-S62)</x:f>
        <x:v>-0.06010283461210564</x:v>
      </x:c>
      <x:c r="U62" s="177" t="str">
        <x:v>错误</x:v>
      </x:c>
      <x:c r="V62" s="187" t="n">
        <x:v>15</x:v>
      </x:c>
      <x:c r="W62" s="177" t="n">
        <x:v>0</x:v>
      </x:c>
      <x:c r="X62" s="178" t="n">
        <x:v>46261</x:v>
      </x:c>
      <x:c r="Y62" s="177" t="str">
        <x:v>按可解析技术条件模拟，技术条件满足。退出：止损。</x:v>
      </x:c>
    </x:row>
    <x:row r="63" ht="42" customHeight="1">
      <x:c r="A63" s="177" t="str">
        <x:v>20260630-S05</x:v>
      </x:c>
      <x:c r="B63" s="178" t="n">
        <x:v>46203</x:v>
      </x:c>
      <x:c r="C63" s="177" t="str">
        <x:v>传媒ETF</x:v>
      </x:c>
      <x:c r="D63" s="177" t="str">
        <x:v>512980.SH</x:v>
      </x:c>
      <x:c r="E63" s="177" t="str">
        <x:v>中国A股</x:v>
      </x:c>
      <x:c r="F63" s="177" t="str">
        <x:v>右侧买入</x:v>
      </x:c>
      <x:c r="G63" s="177" t="str">
        <x:v>2-6周</x:v>
      </x:c>
      <x:c r="H63" s="187" t="n">
        <x:v>53</x:v>
      </x:c>
      <x:c r="I63" s="177" t="n">
        <x:v>1</x:v>
      </x:c>
      <x:c r="J63" s="177" t="str">
        <x:v>pending</x:v>
      </x:c>
      <x:c r="K63" s="185" t="b">
        <x:v>1</x:v>
      </x:c>
      <x:c r="L63" s="177" t="str">
        <x:v>pending</x:v>
      </x:c>
      <x:c r="M63" s="178" t="n">
        <x:v>46238</x:v>
      </x:c>
      <x:c r="N63" s="179" t="n">
        <x:v>0.853</x:v>
      </x:c>
      <x:c r="O63" s="178"/>
      <x:c r="P63" s="179" t="n">
        <x:v>0</x:v>
      </x:c>
      <x:c r="Q63" s="186" t="str">
        <x:f>IF(OR(J63&lt;&gt;"executed",N63="",P63=""),"",I63*(P63/N63-1))</x:f>
      </x:c>
      <x:c r="R63" s="177" t="str">
        <x:v>510300.SH</x:v>
      </x:c>
      <x:c r="S63" s="186" t="n">
        <x:v>0</x:v>
      </x:c>
      <x:c r="T63" s="186" t="str">
        <x:f>IF(OR(Q63="",S63=""),"",Q63-S63)</x:f>
      </x:c>
      <x:c r="U63" s="177" t="str">
        <x:v>未到期</x:v>
      </x:c>
      <x:c r="V63" s="187" t="n">
        <x:v>0</x:v>
      </x:c>
      <x:c r="W63" s="177"/>
      <x:c r="X63" s="178"/>
      <x:c r="Y63" s="177" t="str">
        <x:v>截至回测日尚未走完建议持有窗口。</x:v>
      </x:c>
    </x:row>
    <x:row r="64" ht="42" customHeight="1">
      <x:c r="A64" s="177" t="str">
        <x:v>20260705-S01</x:v>
      </x:c>
      <x:c r="B64" s="178" t="n">
        <x:v>46208</x:v>
      </x:c>
      <x:c r="C64" s="177" t="str">
        <x:v>iShares 7-10 Year Treasury Bond ETF</x:v>
      </x:c>
      <x:c r="D64" s="177" t="str">
        <x:v>IEF.US</x:v>
      </x:c>
      <x:c r="E64" s="177" t="str">
        <x:v>美国</x:v>
      </x:c>
      <x:c r="F64" s="177" t="str">
        <x:v>回踩买入</x:v>
      </x:c>
      <x:c r="G64" s="177" t="str">
        <x:v>2-8周</x:v>
      </x:c>
      <x:c r="H64" s="187" t="n">
        <x:v>64</x:v>
      </x:c>
      <x:c r="I64" s="177" t="n">
        <x:v>1</x:v>
      </x:c>
      <x:c r="J64" s="177" t="str">
        <x:v>pending</x:v>
      </x:c>
      <x:c r="K64" s="185" t="b">
        <x:v>0</x:v>
      </x:c>
      <x:c r="L64" s="177" t="str">
        <x:v>pending</x:v>
      </x:c>
      <x:c r="M64" s="178"/>
      <x:c r="N64" s="179" t="n">
        <x:v>0</x:v>
      </x:c>
      <x:c r="O64" s="178"/>
      <x:c r="P64" s="179" t="n">
        <x:v>0</x:v>
      </x:c>
      <x:c r="Q64" s="186" t="str">
        <x:f>IF(OR(J64&lt;&gt;"executed",N64="",P64=""),"",I64*(P64/N64-1))</x:f>
      </x:c>
      <x:c r="R64" s="177" t="str">
        <x:v>SPY.US</x:v>
      </x:c>
      <x:c r="S64" s="186" t="n">
        <x:v>0</x:v>
      </x:c>
      <x:c r="T64" s="186" t="str">
        <x:f>IF(OR(Q64="",S64=""),"",Q64-S64)</x:f>
      </x:c>
      <x:c r="U64" s="177" t="str">
        <x:v>未到期</x:v>
      </x:c>
      <x:c r="V64" s="187" t="n">
        <x:v>0</x:v>
      </x:c>
      <x:c r="W64" s="177"/>
      <x:c r="X64" s="178"/>
      <x:c r="Y64" s="177" t="str">
        <x:v>截至2026-08-27尚未走完建议持有窗口，继续待跟踪。</x:v>
      </x:c>
    </x:row>
    <x:row r="65" ht="42" customHeight="1">
      <x:c r="A65" s="177" t="str">
        <x:v>20260705-S02</x:v>
      </x:c>
      <x:c r="B65" s="178" t="n">
        <x:v>46208</x:v>
      </x:c>
      <x:c r="C65" s="177" t="str">
        <x:v>United States Oil Fund</x:v>
      </x:c>
      <x:c r="D65" s="177" t="str">
        <x:v>USO.US</x:v>
      </x:c>
      <x:c r="E65" s="177" t="str">
        <x:v>美国</x:v>
      </x:c>
      <x:c r="F65" s="177" t="str">
        <x:v>反弹卖出</x:v>
      </x:c>
      <x:c r="G65" s="177" t="str">
        <x:v>1-3周</x:v>
      </x:c>
      <x:c r="H65" s="187" t="n">
        <x:v>58</x:v>
      </x:c>
      <x:c r="I65" s="177" t="n">
        <x:v>-1</x:v>
      </x:c>
      <x:c r="J65" s="177" t="str">
        <x:v>executed</x:v>
      </x:c>
      <x:c r="K65" s="185" t="b">
        <x:v>1</x:v>
      </x:c>
      <x:c r="L65" s="177" t="str">
        <x:v>technical_proxy</x:v>
      </x:c>
      <x:c r="M65" s="178" t="n">
        <x:v>46210</x:v>
      </x:c>
      <x:c r="N65" s="179" t="n">
        <x:v>105.67</x:v>
      </x:c>
      <x:c r="O65" s="178" t="n">
        <x:v>46230</x:v>
      </x:c>
      <x:c r="P65" s="179" t="n">
        <x:v>124.76</x:v>
      </x:c>
      <x:c r="Q65" s="186" t="n">
        <x:f>IF(OR(J65&lt;&gt;"executed",N65="",P65=""),"",I65*(P65/N65-1))</x:f>
        <x:v>-0.1806567616163528</x:v>
      </x:c>
      <x:c r="R65" s="177" t="str">
        <x:v>SPY.US</x:v>
      </x:c>
      <x:c r="S65" s="186" t="n">
        <x:v>0.011528533789838313</x:v>
      </x:c>
      <x:c r="T65" s="186" t="n">
        <x:f>IF(OR(Q65="",S65=""),"",Q65-S65)</x:f>
        <x:v>-0.19218529540619111</x:v>
      </x:c>
      <x:c r="U65" s="177" t="str">
        <x:v>错误</x:v>
      </x:c>
      <x:c r="V65" s="187" t="n">
        <x:v>15</x:v>
      </x:c>
      <x:c r="W65" s="177" t="n">
        <x:v>0</x:v>
      </x:c>
      <x:c r="X65" s="178" t="n">
        <x:v>46261</x:v>
      </x:c>
      <x:c r="Y65" s="177" t="str">
        <x:v>按可解析技术条件模拟，技术条件满足。退出：持有窗口到期。</x:v>
      </x:c>
    </x:row>
    <x:row r="66" ht="42" customHeight="1">
      <x:c r="A66" s="177" t="str">
        <x:v>20260705-S03</x:v>
      </x:c>
      <x:c r="B66" s="178" t="n">
        <x:v>46208</x:v>
      </x:c>
      <x:c r="C66" s="177" t="str">
        <x:v>VanEck Semiconductor ETF</x:v>
      </x:c>
      <x:c r="D66" s="177" t="str">
        <x:v>SMH.US</x:v>
      </x:c>
      <x:c r="E66" s="177" t="str">
        <x:v>美国</x:v>
      </x:c>
      <x:c r="F66" s="177" t="str">
        <x:v>右侧买入</x:v>
      </x:c>
      <x:c r="G66" s="177" t="str">
        <x:v>2-6周</x:v>
      </x:c>
      <x:c r="H66" s="187" t="n">
        <x:v>59</x:v>
      </x:c>
      <x:c r="I66" s="177" t="n">
        <x:v>1</x:v>
      </x:c>
      <x:c r="J66" s="177" t="str">
        <x:v>pending</x:v>
      </x:c>
      <x:c r="K66" s="185" t="b">
        <x:v>1</x:v>
      </x:c>
      <x:c r="L66" s="177" t="str">
        <x:v>pending</x:v>
      </x:c>
      <x:c r="M66" s="178" t="n">
        <x:v>46253</x:v>
      </x:c>
      <x:c r="N66" s="179" t="n">
        <x:v>575.06</x:v>
      </x:c>
      <x:c r="O66" s="178"/>
      <x:c r="P66" s="179" t="n">
        <x:v>0</x:v>
      </x:c>
      <x:c r="Q66" s="186" t="str">
        <x:f>IF(OR(J66&lt;&gt;"executed",N66="",P66=""),"",I66*(P66/N66-1))</x:f>
      </x:c>
      <x:c r="R66" s="177" t="str">
        <x:v>SPY.US</x:v>
      </x:c>
      <x:c r="S66" s="186" t="n">
        <x:v>0</x:v>
      </x:c>
      <x:c r="T66" s="186" t="str">
        <x:f>IF(OR(Q66="",S66=""),"",Q66-S66)</x:f>
      </x:c>
      <x:c r="U66" s="177" t="str">
        <x:v>未到期</x:v>
      </x:c>
      <x:c r="V66" s="187" t="n">
        <x:v>0</x:v>
      </x:c>
      <x:c r="W66" s="177"/>
      <x:c r="X66" s="178"/>
      <x:c r="Y66" s="177" t="str">
        <x:v>截至回测日尚未走完建议持有窗口。</x:v>
      </x:c>
    </x:row>
    <x:row r="67" ht="42" customHeight="1">
      <x:c r="A67" s="177" t="str">
        <x:v>20260705-S04</x:v>
      </x:c>
      <x:c r="B67" s="178" t="n">
        <x:v>46208</x:v>
      </x:c>
      <x:c r="C67" s="177" t="str">
        <x:v>MP Materials</x:v>
      </x:c>
      <x:c r="D67" s="177" t="str">
        <x:v>MP.US</x:v>
      </x:c>
      <x:c r="E67" s="177" t="str">
        <x:v>美国</x:v>
      </x:c>
      <x:c r="F67" s="177" t="str">
        <x:v>回踩买入</x:v>
      </x:c>
      <x:c r="G67" s="177" t="str">
        <x:v>2-8周</x:v>
      </x:c>
      <x:c r="H67" s="187" t="n">
        <x:v>61</x:v>
      </x:c>
      <x:c r="I67" s="177" t="n">
        <x:v>1</x:v>
      </x:c>
      <x:c r="J67" s="177" t="str">
        <x:v>pending</x:v>
      </x:c>
      <x:c r="K67" s="185" t="b">
        <x:v>0</x:v>
      </x:c>
      <x:c r="L67" s="177" t="str">
        <x:v>pending</x:v>
      </x:c>
      <x:c r="M67" s="178"/>
      <x:c r="N67" s="179" t="n">
        <x:v>0</x:v>
      </x:c>
      <x:c r="O67" s="178"/>
      <x:c r="P67" s="179" t="n">
        <x:v>0</x:v>
      </x:c>
      <x:c r="Q67" s="186" t="str">
        <x:f>IF(OR(J67&lt;&gt;"executed",N67="",P67=""),"",I67*(P67/N67-1))</x:f>
      </x:c>
      <x:c r="R67" s="177" t="str">
        <x:v>SPY.US</x:v>
      </x:c>
      <x:c r="S67" s="186" t="n">
        <x:v>0</x:v>
      </x:c>
      <x:c r="T67" s="186" t="str">
        <x:f>IF(OR(Q67="",S67=""),"",Q67-S67)</x:f>
      </x:c>
      <x:c r="U67" s="177" t="str">
        <x:v>未到期</x:v>
      </x:c>
      <x:c r="V67" s="187" t="n">
        <x:v>0</x:v>
      </x:c>
      <x:c r="W67" s="177"/>
      <x:c r="X67" s="178"/>
      <x:c r="Y67" s="177" t="str">
        <x:v>截至2026-08-27尚未走完建议持有窗口，继续待跟踪。</x:v>
      </x:c>
    </x:row>
    <x:row r="68" ht="42" customHeight="1">
      <x:c r="A68" s="177" t="str">
        <x:v>20260705-S05</x:v>
      </x:c>
      <x:c r="B68" s="178" t="n">
        <x:v>46208</x:v>
      </x:c>
      <x:c r="C68" s="177" t="str">
        <x:v>中国中免</x:v>
      </x:c>
      <x:c r="D68" s="177" t="str">
        <x:v>601888.SH</x:v>
      </x:c>
      <x:c r="E68" s="177" t="str">
        <x:v>中国A股</x:v>
      </x:c>
      <x:c r="F68" s="177" t="str">
        <x:v>小仓右侧买入</x:v>
      </x:c>
      <x:c r="G68" s="177" t="str">
        <x:v>2-8周</x:v>
      </x:c>
      <x:c r="H68" s="187" t="n">
        <x:v>50</x:v>
      </x:c>
      <x:c r="I68" s="177" t="n">
        <x:v>1</x:v>
      </x:c>
      <x:c r="J68" s="177" t="str">
        <x:v>pending</x:v>
      </x:c>
      <x:c r="K68" s="185" t="b">
        <x:v>0</x:v>
      </x:c>
      <x:c r="L68" s="177" t="str">
        <x:v>pending</x:v>
      </x:c>
      <x:c r="M68" s="178"/>
      <x:c r="N68" s="179" t="n">
        <x:v>0</x:v>
      </x:c>
      <x:c r="O68" s="178"/>
      <x:c r="P68" s="179" t="n">
        <x:v>0</x:v>
      </x:c>
      <x:c r="Q68" s="186" t="str">
        <x:f>IF(OR(J68&lt;&gt;"executed",N68="",P68=""),"",I68*(P68/N68-1))</x:f>
      </x:c>
      <x:c r="R68" s="177" t="str">
        <x:v>510300.SH</x:v>
      </x:c>
      <x:c r="S68" s="186" t="n">
        <x:v>0</x:v>
      </x:c>
      <x:c r="T68" s="186" t="str">
        <x:f>IF(OR(Q68="",S68=""),"",Q68-S68)</x:f>
      </x:c>
      <x:c r="U68" s="177" t="str">
        <x:v>未到期</x:v>
      </x:c>
      <x:c r="V68" s="187" t="n">
        <x:v>0</x:v>
      </x:c>
      <x:c r="W68" s="177"/>
      <x:c r="X68" s="178"/>
      <x:c r="Y68" s="177" t="str">
        <x:v>截至2026-08-27尚未走完建议持有窗口，继续待跟踪。</x:v>
      </x:c>
    </x:row>
    <x:row r="69" ht="42" customHeight="1">
      <x:c r="A69" s="177" t="str">
        <x:v>20260708-S01</x:v>
      </x:c>
      <x:c r="B69" s="178" t="n">
        <x:v>46211</x:v>
      </x:c>
      <x:c r="C69" s="177" t="str">
        <x:v>United States Oil Fund</x:v>
      </x:c>
      <x:c r="D69" s="177" t="str">
        <x:v>USO.US</x:v>
      </x:c>
      <x:c r="E69" s="177" t="str">
        <x:v>美国</x:v>
      </x:c>
      <x:c r="F69" s="177" t="str">
        <x:v>事件突破买入</x:v>
      </x:c>
      <x:c r="G69" s="177" t="str">
        <x:v>1-3周</x:v>
      </x:c>
      <x:c r="H69" s="187" t="n">
        <x:v>63</x:v>
      </x:c>
      <x:c r="I69" s="177" t="n">
        <x:v>1</x:v>
      </x:c>
      <x:c r="J69" s="177" t="str">
        <x:v>executed</x:v>
      </x:c>
      <x:c r="K69" s="185" t="b">
        <x:v>1</x:v>
      </x:c>
      <x:c r="L69" s="177" t="str">
        <x:v>technical_proxy</x:v>
      </x:c>
      <x:c r="M69" s="178" t="n">
        <x:v>46223</x:v>
      </x:c>
      <x:c r="N69" s="179" t="n">
        <x:v>123.78</x:v>
      </x:c>
      <x:c r="O69" s="178" t="n">
        <x:v>46224</x:v>
      </x:c>
      <x:c r="P69" s="179" t="n">
        <x:v>128.85</x:v>
      </x:c>
      <x:c r="Q69" s="186" t="n">
        <x:f>IF(OR(J69&lt;&gt;"executed",N69="",P69=""),"",I69*(P69/N69-1))</x:f>
        <x:v>0.0409597673291322</x:v>
      </x:c>
      <x:c r="R69" s="177" t="str">
        <x:v>SPY.US</x:v>
      </x:c>
      <x:c r="S69" s="186" t="n">
        <x:v>0.008341306310555296</x:v>
      </x:c>
      <x:c r="T69" s="186" t="n">
        <x:f>IF(OR(Q69="",S69=""),"",Q69-S69)</x:f>
        <x:v>0.032618461018576905</x:v>
      </x:c>
      <x:c r="U69" s="177" t="str">
        <x:v>正确</x:v>
      </x:c>
      <x:c r="V69" s="187" t="n">
        <x:v>90</x:v>
      </x:c>
      <x:c r="W69" s="177" t="n">
        <x:v>1</x:v>
      </x:c>
      <x:c r="X69" s="178" t="n">
        <x:v>46261</x:v>
      </x:c>
      <x:c r="Y69" s="177" t="str">
        <x:v>按可解析技术条件模拟，技术条件满足。退出：外部油价目标/事件退出条件。</x:v>
      </x:c>
    </x:row>
    <x:row r="70" ht="42" customHeight="1">
      <x:c r="A70" s="177" t="str">
        <x:v>20260708-S02</x:v>
      </x:c>
      <x:c r="B70" s="178" t="n">
        <x:v>46211</x:v>
      </x:c>
      <x:c r="C70" s="177" t="str">
        <x:v>Invesco Aerospace &amp; Defense ETF</x:v>
      </x:c>
      <x:c r="D70" s="177" t="str">
        <x:v>PPA.US</x:v>
      </x:c>
      <x:c r="E70" s="177" t="str">
        <x:v>美国</x:v>
      </x:c>
      <x:c r="F70" s="177" t="str">
        <x:v>右侧买入</x:v>
      </x:c>
      <x:c r="G70" s="177" t="str">
        <x:v>2-8周</x:v>
      </x:c>
      <x:c r="H70" s="187" t="n">
        <x:v>64</x:v>
      </x:c>
      <x:c r="I70" s="177" t="n">
        <x:v>1</x:v>
      </x:c>
      <x:c r="J70" s="177" t="str">
        <x:v>pending</x:v>
      </x:c>
      <x:c r="K70" s="185" t="b">
        <x:v>0</x:v>
      </x:c>
      <x:c r="L70" s="177" t="str">
        <x:v>pending</x:v>
      </x:c>
      <x:c r="M70" s="178"/>
      <x:c r="N70" s="179" t="n">
        <x:v>0</x:v>
      </x:c>
      <x:c r="O70" s="178"/>
      <x:c r="P70" s="179" t="n">
        <x:v>0</x:v>
      </x:c>
      <x:c r="Q70" s="186" t="str">
        <x:f>IF(OR(J70&lt;&gt;"executed",N70="",P70=""),"",I70*(P70/N70-1))</x:f>
      </x:c>
      <x:c r="R70" s="177" t="str">
        <x:v>SPY.US</x:v>
      </x:c>
      <x:c r="S70" s="186" t="n">
        <x:v>0</x:v>
      </x:c>
      <x:c r="T70" s="186" t="str">
        <x:f>IF(OR(Q70="",S70=""),"",Q70-S70)</x:f>
      </x:c>
      <x:c r="U70" s="177" t="str">
        <x:v>未到期</x:v>
      </x:c>
      <x:c r="V70" s="187" t="n">
        <x:v>0</x:v>
      </x:c>
      <x:c r="W70" s="177"/>
      <x:c r="X70" s="178"/>
      <x:c r="Y70" s="177" t="str">
        <x:v>截至2026-08-27尚未走完建议持有窗口，继续待跟踪。</x:v>
      </x:c>
    </x:row>
    <x:row r="71" ht="42" customHeight="1">
      <x:c r="A71" s="177" t="str">
        <x:v>20260708-S03</x:v>
      </x:c>
      <x:c r="B71" s="178" t="n">
        <x:v>46211</x:v>
      </x:c>
      <x:c r="C71" s="177" t="str">
        <x:v>Nvidia</x:v>
      </x:c>
      <x:c r="D71" s="177" t="str">
        <x:v>NVDA.US</x:v>
      </x:c>
      <x:c r="E71" s="177" t="str">
        <x:v>美国</x:v>
      </x:c>
      <x:c r="F71" s="177" t="str">
        <x:v>反弹减仓</x:v>
      </x:c>
      <x:c r="G71" s="177" t="str">
        <x:v>1-4周</x:v>
      </x:c>
      <x:c r="H71" s="187" t="n">
        <x:v>57</x:v>
      </x:c>
      <x:c r="I71" s="177" t="n">
        <x:v>-1</x:v>
      </x:c>
      <x:c r="J71" s="177" t="str">
        <x:v>no_trigger</x:v>
      </x:c>
      <x:c r="K71" s="185" t="b">
        <x:v>1</x:v>
      </x:c>
      <x:c r="L71" s="177" t="str">
        <x:v>no_trigger</x:v>
      </x:c>
      <x:c r="M71" s="178"/>
      <x:c r="N71" s="179" t="n">
        <x:v>0</x:v>
      </x:c>
      <x:c r="O71" s="178"/>
      <x:c r="P71" s="179" t="n">
        <x:v>0</x:v>
      </x:c>
      <x:c r="Q71" s="186" t="str">
        <x:f>IF(OR(J71&lt;&gt;"executed",N71="",P71=""),"",I71*(P71/N71-1))</x:f>
      </x:c>
      <x:c r="R71" s="177" t="str">
        <x:v>SPY.US</x:v>
      </x:c>
      <x:c r="S71" s="186" t="n">
        <x:v>0</x:v>
      </x:c>
      <x:c r="T71" s="186" t="str">
        <x:f>IF(OR(Q71="",S71=""),"",Q71-S71)</x:f>
      </x:c>
      <x:c r="U71" s="177" t="str">
        <x:v>未触发</x:v>
      </x:c>
      <x:c r="V71" s="187" t="n">
        <x:v>0</x:v>
      </x:c>
      <x:c r="W71" s="177"/>
      <x:c r="X71" s="178" t="n">
        <x:v>46261</x:v>
      </x:c>
      <x:c r="Y71" s="177" t="str">
        <x:v>截至回测日未观察到同时满足建议入场条件的交易日。</x:v>
      </x:c>
    </x:row>
    <x:row r="72" ht="42" customHeight="1">
      <x:c r="A72" s="177" t="str">
        <x:v>20260708-S04</x:v>
      </x:c>
      <x:c r="B72" s="178" t="n">
        <x:v>46211</x:v>
      </x:c>
      <x:c r="C72" s="177" t="str">
        <x:v>半导体ETF</x:v>
      </x:c>
      <x:c r="D72" s="177" t="str">
        <x:v>512480.SH</x:v>
      </x:c>
      <x:c r="E72" s="177" t="str">
        <x:v>中国A股</x:v>
      </x:c>
      <x:c r="F72" s="177" t="str">
        <x:v>右侧买入</x:v>
      </x:c>
      <x:c r="G72" s="177" t="str">
        <x:v>2-6周</x:v>
      </x:c>
      <x:c r="H72" s="187" t="n">
        <x:v>58</x:v>
      </x:c>
      <x:c r="I72" s="177" t="n">
        <x:v>1</x:v>
      </x:c>
      <x:c r="J72" s="177" t="str">
        <x:v>no_trigger</x:v>
      </x:c>
      <x:c r="K72" s="185" t="b">
        <x:v>1</x:v>
      </x:c>
      <x:c r="L72" s="177" t="str">
        <x:v>no_trigger</x:v>
      </x:c>
      <x:c r="M72" s="178"/>
      <x:c r="N72" s="179" t="n">
        <x:v>0</x:v>
      </x:c>
      <x:c r="O72" s="178"/>
      <x:c r="P72" s="179" t="n">
        <x:v>0</x:v>
      </x:c>
      <x:c r="Q72" s="186" t="str">
        <x:f>IF(OR(J72&lt;&gt;"executed",N72="",P72=""),"",I72*(P72/N72-1))</x:f>
      </x:c>
      <x:c r="R72" s="177" t="str">
        <x:v>510300.SH</x:v>
      </x:c>
      <x:c r="S72" s="186" t="n">
        <x:v>0</x:v>
      </x:c>
      <x:c r="T72" s="186" t="str">
        <x:f>IF(OR(Q72="",S72=""),"",Q72-S72)</x:f>
      </x:c>
      <x:c r="U72" s="177" t="str">
        <x:v>未触发</x:v>
      </x:c>
      <x:c r="V72" s="187" t="n">
        <x:v>0</x:v>
      </x:c>
      <x:c r="W72" s="177"/>
      <x:c r="X72" s="178" t="n">
        <x:v>46261</x:v>
      </x:c>
      <x:c r="Y72" s="177" t="str">
        <x:v>截至回测日未观察到同时满足建议入场条件的交易日。</x:v>
      </x:c>
    </x:row>
    <x:row r="73" ht="42" customHeight="1">
      <x:c r="A73" s="177" t="str">
        <x:v>20260708-S05</x:v>
      </x:c>
      <x:c r="B73" s="178" t="n">
        <x:v>46211</x:v>
      </x:c>
      <x:c r="C73" s="177" t="str">
        <x:v>中国中免</x:v>
      </x:c>
      <x:c r="D73" s="177" t="str">
        <x:v>601888.SH</x:v>
      </x:c>
      <x:c r="E73" s="177" t="str">
        <x:v>中国A股</x:v>
      </x:c>
      <x:c r="F73" s="177" t="str">
        <x:v>小仓右侧买入</x:v>
      </x:c>
      <x:c r="G73" s="177" t="str">
        <x:v>2-8周</x:v>
      </x:c>
      <x:c r="H73" s="187" t="n">
        <x:v>51</x:v>
      </x:c>
      <x:c r="I73" s="177" t="n">
        <x:v>1</x:v>
      </x:c>
      <x:c r="J73" s="177" t="str">
        <x:v>pending</x:v>
      </x:c>
      <x:c r="K73" s="185" t="b">
        <x:v>0</x:v>
      </x:c>
      <x:c r="L73" s="177" t="str">
        <x:v>pending</x:v>
      </x:c>
      <x:c r="M73" s="178"/>
      <x:c r="N73" s="179" t="n">
        <x:v>0</x:v>
      </x:c>
      <x:c r="O73" s="178"/>
      <x:c r="P73" s="179" t="n">
        <x:v>0</x:v>
      </x:c>
      <x:c r="Q73" s="186" t="str">
        <x:f>IF(OR(J73&lt;&gt;"executed",N73="",P73=""),"",I73*(P73/N73-1))</x:f>
      </x:c>
      <x:c r="R73" s="177" t="str">
        <x:v>510300.SH</x:v>
      </x:c>
      <x:c r="S73" s="186" t="n">
        <x:v>0</x:v>
      </x:c>
      <x:c r="T73" s="186" t="str">
        <x:f>IF(OR(Q73="",S73=""),"",Q73-S73)</x:f>
      </x:c>
      <x:c r="U73" s="177" t="str">
        <x:v>未到期</x:v>
      </x:c>
      <x:c r="V73" s="187" t="n">
        <x:v>0</x:v>
      </x:c>
      <x:c r="W73" s="177"/>
      <x:c r="X73" s="178"/>
      <x:c r="Y73" s="177" t="str">
        <x:v>截至2026-08-27尚未走完建议持有窗口，继续待跟踪。</x:v>
      </x:c>
    </x:row>
    <x:row r="74" ht="42" customHeight="1">
      <x:c r="A74" s="177" t="str">
        <x:v>20260709-S01</x:v>
      </x:c>
      <x:c r="B74" s="178" t="n">
        <x:v>46212</x:v>
      </x:c>
      <x:c r="C74" s="177" t="str">
        <x:v>United States Oil Fund</x:v>
      </x:c>
      <x:c r="D74" s="177" t="str">
        <x:v>USO.US</x:v>
      </x:c>
      <x:c r="E74" s="177" t="str">
        <x:v>美国</x:v>
      </x:c>
      <x:c r="F74" s="177" t="str">
        <x:v>突破买入</x:v>
      </x:c>
      <x:c r="G74" s="177" t="str">
        <x:v>1-3周</x:v>
      </x:c>
      <x:c r="H74" s="187" t="n">
        <x:v>68</x:v>
      </x:c>
      <x:c r="I74" s="177" t="n">
        <x:v>1</x:v>
      </x:c>
      <x:c r="J74" s="177" t="str">
        <x:v>executed</x:v>
      </x:c>
      <x:c r="K74" s="185" t="b">
        <x:v>1</x:v>
      </x:c>
      <x:c r="L74" s="177" t="str">
        <x:v>technical_proxy</x:v>
      </x:c>
      <x:c r="M74" s="178" t="n">
        <x:v>46216</x:v>
      </x:c>
      <x:c r="N74" s="179" t="n">
        <x:v>111.885</x:v>
      </x:c>
      <x:c r="O74" s="178" t="n">
        <x:v>46217</x:v>
      </x:c>
      <x:c r="P74" s="179" t="n">
        <x:v>120.17</x:v>
      </x:c>
      <x:c r="Q74" s="186" t="n">
        <x:f>IF(OR(J74&lt;&gt;"executed",N74="",P74=""),"",I74*(P74/N74-1))</x:f>
        <x:v>0.07404924699468207</x:v>
      </x:c>
      <x:c r="R74" s="177" t="str">
        <x:v>SPY.US</x:v>
      </x:c>
      <x:c r="S74" s="186" t="n">
        <x:v>0.003550595992898975</x:v>
      </x:c>
      <x:c r="T74" s="186" t="n">
        <x:f>IF(OR(Q74="",S74=""),"",Q74-S74)</x:f>
        <x:v>0.0704986510017831</x:v>
      </x:c>
      <x:c r="U74" s="177" t="str">
        <x:v>正确</x:v>
      </x:c>
      <x:c r="V74" s="187" t="n">
        <x:v>90</x:v>
      </x:c>
      <x:c r="W74" s="177" t="n">
        <x:v>1</x:v>
      </x:c>
      <x:c r="X74" s="178" t="n">
        <x:v>46261</x:v>
      </x:c>
      <x:c r="Y74" s="177" t="str">
        <x:v>按可解析技术条件模拟，技术条件满足。退出：外部油价目标/事件退出条件。</x:v>
      </x:c>
    </x:row>
    <x:row r="75" ht="42" customHeight="1">
      <x:c r="A75" s="177" t="str">
        <x:v>20260709-S02</x:v>
      </x:c>
      <x:c r="B75" s="178" t="n">
        <x:v>46212</x:v>
      </x:c>
      <x:c r="C75" s="177" t="str">
        <x:v>Invesco Aerospace &amp; Defense ETF</x:v>
      </x:c>
      <x:c r="D75" s="177" t="str">
        <x:v>PPA.US</x:v>
      </x:c>
      <x:c r="E75" s="177" t="str">
        <x:v>美国</x:v>
      </x:c>
      <x:c r="F75" s="177" t="str">
        <x:v>回调后买入</x:v>
      </x:c>
      <x:c r="G75" s="177" t="str">
        <x:v>2-8周</x:v>
      </x:c>
      <x:c r="H75" s="187" t="n">
        <x:v>66</x:v>
      </x:c>
      <x:c r="I75" s="177" t="n">
        <x:v>1</x:v>
      </x:c>
      <x:c r="J75" s="177" t="str">
        <x:v>pending</x:v>
      </x:c>
      <x:c r="K75" s="185" t="b">
        <x:v>0</x:v>
      </x:c>
      <x:c r="L75" s="177" t="str">
        <x:v>pending</x:v>
      </x:c>
      <x:c r="M75" s="178"/>
      <x:c r="N75" s="179" t="n">
        <x:v>0</x:v>
      </x:c>
      <x:c r="O75" s="178"/>
      <x:c r="P75" s="179" t="n">
        <x:v>0</x:v>
      </x:c>
      <x:c r="Q75" s="186" t="str">
        <x:f>IF(OR(J75&lt;&gt;"executed",N75="",P75=""),"",I75*(P75/N75-1))</x:f>
      </x:c>
      <x:c r="R75" s="177" t="str">
        <x:v>SPY.US</x:v>
      </x:c>
      <x:c r="S75" s="186" t="n">
        <x:v>0</x:v>
      </x:c>
      <x:c r="T75" s="186" t="str">
        <x:f>IF(OR(Q75="",S75=""),"",Q75-S75)</x:f>
      </x:c>
      <x:c r="U75" s="177" t="str">
        <x:v>未到期</x:v>
      </x:c>
      <x:c r="V75" s="187" t="n">
        <x:v>0</x:v>
      </x:c>
      <x:c r="W75" s="177"/>
      <x:c r="X75" s="178"/>
      <x:c r="Y75" s="177" t="str">
        <x:v>截至2026-08-27尚未走完建议持有窗口，继续待跟踪。</x:v>
      </x:c>
    </x:row>
    <x:row r="76" ht="42" customHeight="1">
      <x:c r="A76" s="177" t="str">
        <x:v>20260709-S03</x:v>
      </x:c>
      <x:c r="B76" s="178" t="n">
        <x:v>46212</x:v>
      </x:c>
      <x:c r="C76" s="177" t="str">
        <x:v>Broadcom</x:v>
      </x:c>
      <x:c r="D76" s="177" t="str">
        <x:v>AVGO.US</x:v>
      </x:c>
      <x:c r="E76" s="177" t="str">
        <x:v>美国</x:v>
      </x:c>
      <x:c r="F76" s="177" t="str">
        <x:v>回调买入</x:v>
      </x:c>
      <x:c r="G76" s="177" t="str">
        <x:v>2-6周</x:v>
      </x:c>
      <x:c r="H76" s="187" t="n">
        <x:v>69</x:v>
      </x:c>
      <x:c r="I76" s="177" t="n">
        <x:v>1</x:v>
      </x:c>
      <x:c r="J76" s="177" t="str">
        <x:v>executed</x:v>
      </x:c>
      <x:c r="K76" s="185" t="b">
        <x:v>1</x:v>
      </x:c>
      <x:c r="L76" s="177" t="str">
        <x:v>technical_proxy</x:v>
      </x:c>
      <x:c r="M76" s="178" t="n">
        <x:v>46216</x:v>
      </x:c>
      <x:c r="N76" s="179" t="n">
        <x:v>393.475</x:v>
      </x:c>
      <x:c r="O76" s="178" t="n">
        <x:v>46220</x:v>
      </x:c>
      <x:c r="P76" s="179" t="n">
        <x:v>361.997</x:v>
      </x:c>
      <x:c r="Q76" s="186" t="n">
        <x:f>IF(OR(J76&lt;&gt;"executed",N76="",P76=""),"",I76*(P76/N76-1))</x:f>
        <x:v>-0.08000000000000007</x:v>
      </x:c>
      <x:c r="R76" s="177" t="str">
        <x:v>SPY.US</x:v>
      </x:c>
      <x:c r="S76" s="186" t="n">
        <x:v>-0.007848685879039419</x:v>
      </x:c>
      <x:c r="T76" s="186" t="n">
        <x:f>IF(OR(Q76="",S76=""),"",Q76-S76)</x:f>
        <x:v>-0.07215131412096065</x:v>
      </x:c>
      <x:c r="U76" s="177" t="str">
        <x:v>错误</x:v>
      </x:c>
      <x:c r="V76" s="187" t="n">
        <x:v>15</x:v>
      </x:c>
      <x:c r="W76" s="177" t="n">
        <x:v>0</x:v>
      </x:c>
      <x:c r="X76" s="178" t="n">
        <x:v>46261</x:v>
      </x:c>
      <x:c r="Y76" s="177" t="str">
        <x:v>按可解析技术条件模拟，技术条件满足。退出：止损。</x:v>
      </x:c>
    </x:row>
    <x:row r="77" ht="42" customHeight="1">
      <x:c r="A77" s="177" t="str">
        <x:v>20260709-S04</x:v>
      </x:c>
      <x:c r="B77" s="178" t="n">
        <x:v>46212</x:v>
      </x:c>
      <x:c r="C77" s="177" t="str">
        <x:v>半导体ETF</x:v>
      </x:c>
      <x:c r="D77" s="177" t="str">
        <x:v>512480.SH</x:v>
      </x:c>
      <x:c r="E77" s="177" t="str">
        <x:v>中国A股</x:v>
      </x:c>
      <x:c r="F77" s="177" t="str">
        <x:v>右侧买入</x:v>
      </x:c>
      <x:c r="G77" s="177" t="str">
        <x:v>2-6周</x:v>
      </x:c>
      <x:c r="H77" s="187" t="n">
        <x:v>62</x:v>
      </x:c>
      <x:c r="I77" s="177" t="n">
        <x:v>1</x:v>
      </x:c>
      <x:c r="J77" s="177" t="str">
        <x:v>executed</x:v>
      </x:c>
      <x:c r="K77" s="185" t="b">
        <x:v>1</x:v>
      </x:c>
      <x:c r="L77" s="177" t="str">
        <x:v>technical_proxy</x:v>
      </x:c>
      <x:c r="M77" s="178" t="n">
        <x:v>46218</x:v>
      </x:c>
      <x:c r="N77" s="179" t="n">
        <x:v>1.325</x:v>
      </x:c>
      <x:c r="O77" s="178" t="n">
        <x:v>46219</x:v>
      </x:c>
      <x:c r="P77" s="179" t="n">
        <x:v>1.2322499999999998</x:v>
      </x:c>
      <x:c r="Q77" s="186" t="n">
        <x:f>IF(OR(J77&lt;&gt;"executed",N77="",P77=""),"",I77*(P77/N77-1))</x:f>
        <x:v>-0.07000000000000006</x:v>
      </x:c>
      <x:c r="R77" s="177" t="str">
        <x:v>510300.SH</x:v>
      </x:c>
      <x:c r="S77" s="186" t="n">
        <x:v>-0.017569243489045094</x:v>
      </x:c>
      <x:c r="T77" s="186" t="n">
        <x:f>IF(OR(Q77="",S77=""),"",Q77-S77)</x:f>
        <x:v>-0.05243075651095497</x:v>
      </x:c>
      <x:c r="U77" s="177" t="str">
        <x:v>错误</x:v>
      </x:c>
      <x:c r="V77" s="187" t="n">
        <x:v>15</x:v>
      </x:c>
      <x:c r="W77" s="177" t="n">
        <x:v>0</x:v>
      </x:c>
      <x:c r="X77" s="178" t="n">
        <x:v>46261</x:v>
      </x:c>
      <x:c r="Y77" s="177" t="str">
        <x:v>按可解析技术条件模拟，技术条件满足。退出：止损。</x:v>
      </x:c>
    </x:row>
    <x:row r="78" ht="42" customHeight="1">
      <x:c r="A78" s="177" t="str">
        <x:v>20260709-S05</x:v>
      </x:c>
      <x:c r="B78" s="178" t="n">
        <x:v>46212</x:v>
      </x:c>
      <x:c r="C78" s="177" t="str">
        <x:v>香港交易所</x:v>
      </x:c>
      <x:c r="D78" s="177" t="str">
        <x:v>0388.HK</x:v>
      </x:c>
      <x:c r="E78" s="177" t="str">
        <x:v>中国香港</x:v>
      </x:c>
      <x:c r="F78" s="177" t="str">
        <x:v>放量突破买入</x:v>
      </x:c>
      <x:c r="G78" s="177" t="str">
        <x:v>2-6周</x:v>
      </x:c>
      <x:c r="H78" s="187" t="n">
        <x:v>60</x:v>
      </x:c>
      <x:c r="I78" s="177" t="n">
        <x:v>1</x:v>
      </x:c>
      <x:c r="J78" s="177" t="str">
        <x:v>executed</x:v>
      </x:c>
      <x:c r="K78" s="185" t="b">
        <x:v>1</x:v>
      </x:c>
      <x:c r="L78" s="177" t="str">
        <x:v>technical_proxy</x:v>
      </x:c>
      <x:c r="M78" s="178" t="n">
        <x:v>46216</x:v>
      </x:c>
      <x:c r="N78" s="179" t="n">
        <x:v>383.79998779296875</x:v>
      </x:c>
      <x:c r="O78" s="178" t="n">
        <x:v>46255</x:v>
      </x:c>
      <x:c r="P78" s="179" t="n">
        <x:v>421</x:v>
      </x:c>
      <x:c r="Q78" s="186" t="n">
        <x:f>IF(OR(J78&lt;&gt;"executed",N78="",P78=""),"",I78*(P78/N78-1))</x:f>
        <x:v>0.09692551691038065</x:v>
      </x:c>
      <x:c r="R78" s="177" t="str">
        <x:v>2800.HK</x:v>
      </x:c>
      <x:c r="S78" s="186" t="n">
        <x:v>0.07374390892704064</x:v>
      </x:c>
      <x:c r="T78" s="186" t="n">
        <x:f>IF(OR(Q78="",S78=""),"",Q78-S78)</x:f>
        <x:v>0.023181607983340013</x:v>
      </x:c>
      <x:c r="U78" s="177" t="str">
        <x:v>正确</x:v>
      </x:c>
      <x:c r="V78" s="187" t="n">
        <x:v>90</x:v>
      </x:c>
      <x:c r="W78" s="177" t="n">
        <x:v>1</x:v>
      </x:c>
      <x:c r="X78" s="178" t="n">
        <x:v>46261</x:v>
      </x:c>
      <x:c r="Y78" s="177" t="str">
        <x:v>按可解析技术条件模拟，技术条件满足。退出：持有窗口到期。</x:v>
      </x:c>
    </x:row>
    <x:row r="79" ht="42" customHeight="1">
      <x:c r="A79" s="177" t="str">
        <x:v>20260711-S01</x:v>
      </x:c>
      <x:c r="B79" s="178" t="n">
        <x:v>46214</x:v>
      </x:c>
      <x:c r="C79" s="177" t="str">
        <x:v>United States Oil Fund</x:v>
      </x:c>
      <x:c r="D79" s="177" t="str">
        <x:v>USO.US</x:v>
      </x:c>
      <x:c r="E79" s="177" t="str">
        <x:v>美国</x:v>
      </x:c>
      <x:c r="F79" s="177" t="str">
        <x:v>突破买入</x:v>
      </x:c>
      <x:c r="G79" s="177" t="str">
        <x:v>1-3周</x:v>
      </x:c>
      <x:c r="H79" s="187" t="n">
        <x:v>65</x:v>
      </x:c>
      <x:c r="I79" s="177" t="n">
        <x:v>1</x:v>
      </x:c>
      <x:c r="J79" s="177" t="str">
        <x:v>executed</x:v>
      </x:c>
      <x:c r="K79" s="185" t="b">
        <x:v>1</x:v>
      </x:c>
      <x:c r="L79" s="177" t="str">
        <x:v>technical_proxy</x:v>
      </x:c>
      <x:c r="M79" s="178" t="n">
        <x:v>46217</x:v>
      </x:c>
      <x:c r="N79" s="179" t="n">
        <x:v>120.65</x:v>
      </x:c>
      <x:c r="O79" s="178" t="n">
        <x:v>46218</x:v>
      </x:c>
      <x:c r="P79" s="179" t="n">
        <x:v>121.38</x:v>
      </x:c>
      <x:c r="Q79" s="186" t="n">
        <x:f>IF(OR(J79&lt;&gt;"executed",N79="",P79=""),"",I79*(P79/N79-1))</x:f>
        <x:v>0.006050559469539918</x:v>
      </x:c>
      <x:c r="R79" s="177" t="str">
        <x:v>SPY.US</x:v>
      </x:c>
      <x:c r="S79" s="186" t="n">
        <x:v>0.003963661998057866</x:v>
      </x:c>
      <x:c r="T79" s="186" t="n">
        <x:f>IF(OR(Q79="",S79=""),"",Q79-S79)</x:f>
        <x:v>0.002086897471482052</x:v>
      </x:c>
      <x:c r="U79" s="177" t="str">
        <x:v>正确</x:v>
      </x:c>
      <x:c r="V79" s="187" t="n">
        <x:v>90</x:v>
      </x:c>
      <x:c r="W79" s="177" t="n">
        <x:v>1</x:v>
      </x:c>
      <x:c r="X79" s="178" t="n">
        <x:v>46261</x:v>
      </x:c>
      <x:c r="Y79" s="177" t="str">
        <x:v>按可解析技术条件模拟，技术条件满足。退出：外部油价目标/事件退出条件。</x:v>
      </x:c>
    </x:row>
    <x:row r="80" ht="42" customHeight="1">
      <x:c r="A80" s="177" t="str">
        <x:v>20260711-S02</x:v>
      </x:c>
      <x:c r="B80" s="178" t="n">
        <x:v>46214</x:v>
      </x:c>
      <x:c r="C80" s="177" t="str">
        <x:v>Invesco Aerospace &amp; Defense ETF</x:v>
      </x:c>
      <x:c r="D80" s="177" t="str">
        <x:v>PPA.US</x:v>
      </x:c>
      <x:c r="E80" s="177" t="str">
        <x:v>美国</x:v>
      </x:c>
      <x:c r="F80" s="177" t="str">
        <x:v>回调买入</x:v>
      </x:c>
      <x:c r="G80" s="177" t="str">
        <x:v>2-8周</x:v>
      </x:c>
      <x:c r="H80" s="187" t="n">
        <x:v>66</x:v>
      </x:c>
      <x:c r="I80" s="177" t="n">
        <x:v>1</x:v>
      </x:c>
      <x:c r="J80" s="177" t="str">
        <x:v>pending</x:v>
      </x:c>
      <x:c r="K80" s="185" t="b">
        <x:v>0</x:v>
      </x:c>
      <x:c r="L80" s="177" t="str">
        <x:v>pending</x:v>
      </x:c>
      <x:c r="M80" s="178"/>
      <x:c r="N80" s="179" t="n">
        <x:v>0</x:v>
      </x:c>
      <x:c r="O80" s="178"/>
      <x:c r="P80" s="179" t="n">
        <x:v>0</x:v>
      </x:c>
      <x:c r="Q80" s="186" t="str">
        <x:f>IF(OR(J80&lt;&gt;"executed",N80="",P80=""),"",I80*(P80/N80-1))</x:f>
      </x:c>
      <x:c r="R80" s="177" t="str">
        <x:v>SPY.US</x:v>
      </x:c>
      <x:c r="S80" s="186" t="n">
        <x:v>0</x:v>
      </x:c>
      <x:c r="T80" s="186" t="str">
        <x:f>IF(OR(Q80="",S80=""),"",Q80-S80)</x:f>
      </x:c>
      <x:c r="U80" s="177" t="str">
        <x:v>未到期</x:v>
      </x:c>
      <x:c r="V80" s="187" t="n">
        <x:v>0</x:v>
      </x:c>
      <x:c r="W80" s="177"/>
      <x:c r="X80" s="178"/>
      <x:c r="Y80" s="177" t="str">
        <x:v>截至2026-08-27尚未走完建议持有窗口，继续待跟踪。</x:v>
      </x:c>
    </x:row>
    <x:row r="81" ht="42" customHeight="1">
      <x:c r="A81" s="177" t="str">
        <x:v>20260711-S03</x:v>
      </x:c>
      <x:c r="B81" s="178" t="n">
        <x:v>46214</x:v>
      </x:c>
      <x:c r="C81" s="177" t="str">
        <x:v>Broadcom</x:v>
      </x:c>
      <x:c r="D81" s="177" t="str">
        <x:v>AVGO.US</x:v>
      </x:c>
      <x:c r="E81" s="177" t="str">
        <x:v>美国</x:v>
      </x:c>
      <x:c r="F81" s="177" t="str">
        <x:v>回调买入</x:v>
      </x:c>
      <x:c r="G81" s="177" t="str">
        <x:v>2-6周</x:v>
      </x:c>
      <x:c r="H81" s="187" t="n">
        <x:v>67</x:v>
      </x:c>
      <x:c r="I81" s="177" t="n">
        <x:v>1</x:v>
      </x:c>
      <x:c r="J81" s="177" t="str">
        <x:v>executed</x:v>
      </x:c>
      <x:c r="K81" s="185" t="b">
        <x:v>1</x:v>
      </x:c>
      <x:c r="L81" s="177" t="str">
        <x:v>technical_proxy</x:v>
      </x:c>
      <x:c r="M81" s="178" t="n">
        <x:v>46217</x:v>
      </x:c>
      <x:c r="N81" s="179" t="n">
        <x:v>395.72</x:v>
      </x:c>
      <x:c r="O81" s="178" t="n">
        <x:v>46220</x:v>
      </x:c>
      <x:c r="P81" s="179" t="n">
        <x:v>364.0624</x:v>
      </x:c>
      <x:c r="Q81" s="186" t="n">
        <x:f>IF(OR(J81&lt;&gt;"executed",N81="",P81=""),"",I81*(P81/N81-1))</x:f>
        <x:v>-0.07999999999999996</x:v>
      </x:c>
      <x:c r="R81" s="177" t="str">
        <x:v>SPY.US</x:v>
      </x:c>
      <x:c r="S81" s="186" t="n">
        <x:v>-0.011358950826649727</x:v>
      </x:c>
      <x:c r="T81" s="186" t="n">
        <x:f>IF(OR(Q81="",S81=""),"",Q81-S81)</x:f>
        <x:v>-0.06864104917335023</x:v>
      </x:c>
      <x:c r="U81" s="177" t="str">
        <x:v>错误</x:v>
      </x:c>
      <x:c r="V81" s="187" t="n">
        <x:v>15</x:v>
      </x:c>
      <x:c r="W81" s="177" t="n">
        <x:v>0</x:v>
      </x:c>
      <x:c r="X81" s="178" t="n">
        <x:v>46261</x:v>
      </x:c>
      <x:c r="Y81" s="177" t="str">
        <x:v>按可解析技术条件模拟，技术条件满足。退出：止损。</x:v>
      </x:c>
    </x:row>
    <x:row r="82" ht="42" customHeight="1">
      <x:c r="A82" s="177" t="str">
        <x:v>20260711-S04</x:v>
      </x:c>
      <x:c r="B82" s="178" t="n">
        <x:v>46214</x:v>
      </x:c>
      <x:c r="C82" s="177" t="str">
        <x:v>半导体ETF</x:v>
      </x:c>
      <x:c r="D82" s="177" t="str">
        <x:v>512480.SH</x:v>
      </x:c>
      <x:c r="E82" s="177" t="str">
        <x:v>中国A股</x:v>
      </x:c>
      <x:c r="F82" s="177" t="str">
        <x:v>右侧买入</x:v>
      </x:c>
      <x:c r="G82" s="177" t="str">
        <x:v>2-6周</x:v>
      </x:c>
      <x:c r="H82" s="187" t="n">
        <x:v>61</x:v>
      </x:c>
      <x:c r="I82" s="177" t="n">
        <x:v>1</x:v>
      </x:c>
      <x:c r="J82" s="177" t="str">
        <x:v>executed</x:v>
      </x:c>
      <x:c r="K82" s="185" t="b">
        <x:v>1</x:v>
      </x:c>
      <x:c r="L82" s="177" t="str">
        <x:v>technical_proxy</x:v>
      </x:c>
      <x:c r="M82" s="178" t="n">
        <x:v>46218</x:v>
      </x:c>
      <x:c r="N82" s="179" t="n">
        <x:v>1.325</x:v>
      </x:c>
      <x:c r="O82" s="178" t="n">
        <x:v>46219</x:v>
      </x:c>
      <x:c r="P82" s="179" t="n">
        <x:v>1.2322499999999998</x:v>
      </x:c>
      <x:c r="Q82" s="186" t="n">
        <x:f>IF(OR(J82&lt;&gt;"executed",N82="",P82=""),"",I82*(P82/N82-1))</x:f>
        <x:v>-0.07000000000000006</x:v>
      </x:c>
      <x:c r="R82" s="177" t="str">
        <x:v>510300.SH</x:v>
      </x:c>
      <x:c r="S82" s="186" t="n">
        <x:v>-0.017569243489045094</x:v>
      </x:c>
      <x:c r="T82" s="186" t="n">
        <x:f>IF(OR(Q82="",S82=""),"",Q82-S82)</x:f>
        <x:v>-0.05243075651095497</x:v>
      </x:c>
      <x:c r="U82" s="177" t="str">
        <x:v>错误</x:v>
      </x:c>
      <x:c r="V82" s="187" t="n">
        <x:v>15</x:v>
      </x:c>
      <x:c r="W82" s="177" t="n">
        <x:v>0</x:v>
      </x:c>
      <x:c r="X82" s="178" t="n">
        <x:v>46261</x:v>
      </x:c>
      <x:c r="Y82" s="177" t="str">
        <x:v>按可解析技术条件模拟，技术条件满足。退出：止损。</x:v>
      </x:c>
    </x:row>
    <x:row r="83" ht="42" customHeight="1">
      <x:c r="A83" s="177" t="str">
        <x:v>20260711-S05</x:v>
      </x:c>
      <x:c r="B83" s="178" t="n">
        <x:v>46214</x:v>
      </x:c>
      <x:c r="C83" s="177" t="str">
        <x:v>中证旅游ETF</x:v>
      </x:c>
      <x:c r="D83" s="177" t="str">
        <x:v>159766.SZ</x:v>
      </x:c>
      <x:c r="E83" s="177" t="str">
        <x:v>中国A股</x:v>
      </x:c>
      <x:c r="F83" s="177" t="str">
        <x:v>右侧试仓</x:v>
      </x:c>
      <x:c r="G83" s="177" t="str">
        <x:v>2-6周</x:v>
      </x:c>
      <x:c r="H83" s="187" t="n">
        <x:v>54</x:v>
      </x:c>
      <x:c r="I83" s="177" t="n">
        <x:v>1</x:v>
      </x:c>
      <x:c r="J83" s="177" t="str">
        <x:v>pending</x:v>
      </x:c>
      <x:c r="K83" s="185" t="b">
        <x:v>1</x:v>
      </x:c>
      <x:c r="L83" s="177" t="str">
        <x:v>pending</x:v>
      </x:c>
      <x:c r="M83" s="178" t="n">
        <x:v>46234</x:v>
      </x:c>
      <x:c r="N83" s="179" t="n">
        <x:v>0.567</x:v>
      </x:c>
      <x:c r="O83" s="178"/>
      <x:c r="P83" s="179" t="n">
        <x:v>0</x:v>
      </x:c>
      <x:c r="Q83" s="186" t="str">
        <x:f>IF(OR(J83&lt;&gt;"executed",N83="",P83=""),"",I83*(P83/N83-1))</x:f>
      </x:c>
      <x:c r="R83" s="177" t="str">
        <x:v>510300.SH</x:v>
      </x:c>
      <x:c r="S83" s="186" t="n">
        <x:v>0</x:v>
      </x:c>
      <x:c r="T83" s="186" t="str">
        <x:f>IF(OR(Q83="",S83=""),"",Q83-S83)</x:f>
      </x:c>
      <x:c r="U83" s="177" t="str">
        <x:v>未到期</x:v>
      </x:c>
      <x:c r="V83" s="187" t="n">
        <x:v>0</x:v>
      </x:c>
      <x:c r="W83" s="177"/>
      <x:c r="X83" s="178"/>
      <x:c r="Y83" s="177" t="str">
        <x:v>截至回测日尚未走完建议持有窗口。</x:v>
      </x:c>
    </x:row>
    <x:row r="84" ht="42" customHeight="1">
      <x:c r="A84" s="177" t="str">
        <x:v>20260712-S01</x:v>
      </x:c>
      <x:c r="B84" s="178" t="n">
        <x:v>46215</x:v>
      </x:c>
      <x:c r="C84" s="177" t="str">
        <x:v>United States Oil Fund</x:v>
      </x:c>
      <x:c r="D84" s="177" t="str">
        <x:v>USO.US</x:v>
      </x:c>
      <x:c r="E84" s="177" t="str">
        <x:v>美国</x:v>
      </x:c>
      <x:c r="F84" s="177" t="str">
        <x:v>突破买入</x:v>
      </x:c>
      <x:c r="G84" s="177" t="str">
        <x:v>1-3周</x:v>
      </x:c>
      <x:c r="H84" s="187" t="n">
        <x:v>65</x:v>
      </x:c>
      <x:c r="I84" s="177" t="n">
        <x:v>1</x:v>
      </x:c>
      <x:c r="J84" s="177" t="str">
        <x:v>executed</x:v>
      </x:c>
      <x:c r="K84" s="185" t="b">
        <x:v>1</x:v>
      </x:c>
      <x:c r="L84" s="177" t="str">
        <x:v>technical_proxy</x:v>
      </x:c>
      <x:c r="M84" s="178" t="n">
        <x:v>46217</x:v>
      </x:c>
      <x:c r="N84" s="179" t="n">
        <x:v>120.65</x:v>
      </x:c>
      <x:c r="O84" s="178" t="n">
        <x:v>46218</x:v>
      </x:c>
      <x:c r="P84" s="179" t="n">
        <x:v>121.38</x:v>
      </x:c>
      <x:c r="Q84" s="186" t="n">
        <x:f>IF(OR(J84&lt;&gt;"executed",N84="",P84=""),"",I84*(P84/N84-1))</x:f>
        <x:v>0.006050559469539918</x:v>
      </x:c>
      <x:c r="R84" s="177" t="str">
        <x:v>SPY.US</x:v>
      </x:c>
      <x:c r="S84" s="186" t="n">
        <x:v>0.003963661998057866</x:v>
      </x:c>
      <x:c r="T84" s="186" t="n">
        <x:f>IF(OR(Q84="",S84=""),"",Q84-S84)</x:f>
        <x:v>0.002086897471482052</x:v>
      </x:c>
      <x:c r="U84" s="177" t="str">
        <x:v>正确</x:v>
      </x:c>
      <x:c r="V84" s="187" t="n">
        <x:v>90</x:v>
      </x:c>
      <x:c r="W84" s="177" t="n">
        <x:v>1</x:v>
      </x:c>
      <x:c r="X84" s="178" t="n">
        <x:v>46261</x:v>
      </x:c>
      <x:c r="Y84" s="177" t="str">
        <x:v>按可解析技术条件模拟，技术条件满足。退出：外部油价目标/事件退出条件。</x:v>
      </x:c>
    </x:row>
    <x:row r="85" ht="42" customHeight="1">
      <x:c r="A85" s="177" t="str">
        <x:v>20260712-S02</x:v>
      </x:c>
      <x:c r="B85" s="178" t="n">
        <x:v>46215</x:v>
      </x:c>
      <x:c r="C85" s="177" t="str">
        <x:v>Invesco Aerospace &amp; Defense ETF</x:v>
      </x:c>
      <x:c r="D85" s="177" t="str">
        <x:v>PPA.US</x:v>
      </x:c>
      <x:c r="E85" s="177" t="str">
        <x:v>美国</x:v>
      </x:c>
      <x:c r="F85" s="177" t="str">
        <x:v>回调买入</x:v>
      </x:c>
      <x:c r="G85" s="177" t="str">
        <x:v>2-8周</x:v>
      </x:c>
      <x:c r="H85" s="187" t="n">
        <x:v>66</x:v>
      </x:c>
      <x:c r="I85" s="177" t="n">
        <x:v>1</x:v>
      </x:c>
      <x:c r="J85" s="177" t="str">
        <x:v>pending</x:v>
      </x:c>
      <x:c r="K85" s="185" t="b">
        <x:v>0</x:v>
      </x:c>
      <x:c r="L85" s="177" t="str">
        <x:v>pending</x:v>
      </x:c>
      <x:c r="M85" s="178"/>
      <x:c r="N85" s="179" t="n">
        <x:v>0</x:v>
      </x:c>
      <x:c r="O85" s="178"/>
      <x:c r="P85" s="179" t="n">
        <x:v>0</x:v>
      </x:c>
      <x:c r="Q85" s="186" t="str">
        <x:f>IF(OR(J85&lt;&gt;"executed",N85="",P85=""),"",I85*(P85/N85-1))</x:f>
      </x:c>
      <x:c r="R85" s="177" t="str">
        <x:v>SPY.US</x:v>
      </x:c>
      <x:c r="S85" s="186" t="n">
        <x:v>0</x:v>
      </x:c>
      <x:c r="T85" s="186" t="str">
        <x:f>IF(OR(Q85="",S85=""),"",Q85-S85)</x:f>
      </x:c>
      <x:c r="U85" s="177" t="str">
        <x:v>未到期</x:v>
      </x:c>
      <x:c r="V85" s="187" t="n">
        <x:v>0</x:v>
      </x:c>
      <x:c r="W85" s="177"/>
      <x:c r="X85" s="178"/>
      <x:c r="Y85" s="177" t="str">
        <x:v>截至2026-08-27尚未走完建议持有窗口，继续待跟踪。</x:v>
      </x:c>
    </x:row>
    <x:row r="86" ht="42" customHeight="1">
      <x:c r="A86" s="177" t="str">
        <x:v>20260712-S03</x:v>
      </x:c>
      <x:c r="B86" s="178" t="n">
        <x:v>46215</x:v>
      </x:c>
      <x:c r="C86" s="177" t="str">
        <x:v>Broadcom</x:v>
      </x:c>
      <x:c r="D86" s="177" t="str">
        <x:v>AVGO.US</x:v>
      </x:c>
      <x:c r="E86" s="177" t="str">
        <x:v>美国</x:v>
      </x:c>
      <x:c r="F86" s="177" t="str">
        <x:v>回调买入</x:v>
      </x:c>
      <x:c r="G86" s="177" t="str">
        <x:v>2-6周</x:v>
      </x:c>
      <x:c r="H86" s="187" t="n">
        <x:v>67</x:v>
      </x:c>
      <x:c r="I86" s="177" t="n">
        <x:v>1</x:v>
      </x:c>
      <x:c r="J86" s="177" t="str">
        <x:v>executed</x:v>
      </x:c>
      <x:c r="K86" s="185" t="b">
        <x:v>1</x:v>
      </x:c>
      <x:c r="L86" s="177" t="str">
        <x:v>technical_proxy</x:v>
      </x:c>
      <x:c r="M86" s="178" t="n">
        <x:v>46217</x:v>
      </x:c>
      <x:c r="N86" s="179" t="n">
        <x:v>395.72</x:v>
      </x:c>
      <x:c r="O86" s="178" t="n">
        <x:v>46220</x:v>
      </x:c>
      <x:c r="P86" s="179" t="n">
        <x:v>364.0624</x:v>
      </x:c>
      <x:c r="Q86" s="186" t="n">
        <x:f>IF(OR(J86&lt;&gt;"executed",N86="",P86=""),"",I86*(P86/N86-1))</x:f>
        <x:v>-0.07999999999999996</x:v>
      </x:c>
      <x:c r="R86" s="177" t="str">
        <x:v>SPY.US</x:v>
      </x:c>
      <x:c r="S86" s="186" t="n">
        <x:v>-0.011358950826649727</x:v>
      </x:c>
      <x:c r="T86" s="186" t="n">
        <x:f>IF(OR(Q86="",S86=""),"",Q86-S86)</x:f>
        <x:v>-0.06864104917335023</x:v>
      </x:c>
      <x:c r="U86" s="177" t="str">
        <x:v>错误</x:v>
      </x:c>
      <x:c r="V86" s="187" t="n">
        <x:v>15</x:v>
      </x:c>
      <x:c r="W86" s="177" t="n">
        <x:v>0</x:v>
      </x:c>
      <x:c r="X86" s="178" t="n">
        <x:v>46261</x:v>
      </x:c>
      <x:c r="Y86" s="177" t="str">
        <x:v>按可解析技术条件模拟，技术条件满足。退出：止损。</x:v>
      </x:c>
    </x:row>
    <x:row r="87" ht="42" customHeight="1">
      <x:c r="A87" s="177" t="str">
        <x:v>20260712-S04</x:v>
      </x:c>
      <x:c r="B87" s="178" t="n">
        <x:v>46215</x:v>
      </x:c>
      <x:c r="C87" s="177" t="str">
        <x:v>半导体ETF</x:v>
      </x:c>
      <x:c r="D87" s="177" t="str">
        <x:v>512480.SH</x:v>
      </x:c>
      <x:c r="E87" s="177" t="str">
        <x:v>中国A股</x:v>
      </x:c>
      <x:c r="F87" s="177" t="str">
        <x:v>右侧买入</x:v>
      </x:c>
      <x:c r="G87" s="177" t="str">
        <x:v>2-6周</x:v>
      </x:c>
      <x:c r="H87" s="187" t="n">
        <x:v>62</x:v>
      </x:c>
      <x:c r="I87" s="177" t="n">
        <x:v>1</x:v>
      </x:c>
      <x:c r="J87" s="177" t="str">
        <x:v>executed</x:v>
      </x:c>
      <x:c r="K87" s="185" t="b">
        <x:v>1</x:v>
      </x:c>
      <x:c r="L87" s="177" t="str">
        <x:v>technical_proxy</x:v>
      </x:c>
      <x:c r="M87" s="178" t="n">
        <x:v>46218</x:v>
      </x:c>
      <x:c r="N87" s="179" t="n">
        <x:v>1.325</x:v>
      </x:c>
      <x:c r="O87" s="178" t="n">
        <x:v>46219</x:v>
      </x:c>
      <x:c r="P87" s="179" t="n">
        <x:v>1.2322499999999998</x:v>
      </x:c>
      <x:c r="Q87" s="186" t="n">
        <x:f>IF(OR(J87&lt;&gt;"executed",N87="",P87=""),"",I87*(P87/N87-1))</x:f>
        <x:v>-0.07000000000000006</x:v>
      </x:c>
      <x:c r="R87" s="177" t="str">
        <x:v>510300.SH</x:v>
      </x:c>
      <x:c r="S87" s="186" t="n">
        <x:v>-0.017569243489045094</x:v>
      </x:c>
      <x:c r="T87" s="186" t="n">
        <x:f>IF(OR(Q87="",S87=""),"",Q87-S87)</x:f>
        <x:v>-0.05243075651095497</x:v>
      </x:c>
      <x:c r="U87" s="177" t="str">
        <x:v>错误</x:v>
      </x:c>
      <x:c r="V87" s="187" t="n">
        <x:v>15</x:v>
      </x:c>
      <x:c r="W87" s="177" t="n">
        <x:v>0</x:v>
      </x:c>
      <x:c r="X87" s="178" t="n">
        <x:v>46261</x:v>
      </x:c>
      <x:c r="Y87" s="177" t="str">
        <x:v>按可解析技术条件模拟，技术条件满足。退出：止损。</x:v>
      </x:c>
    </x:row>
    <x:row r="88" ht="42" customHeight="1">
      <x:c r="A88" s="177" t="str">
        <x:v>20260712-S05</x:v>
      </x:c>
      <x:c r="B88" s="178" t="n">
        <x:v>46215</x:v>
      </x:c>
      <x:c r="C88" s="177" t="str">
        <x:v>通信ETF</x:v>
      </x:c>
      <x:c r="D88" s="177" t="str">
        <x:v>515880.SH</x:v>
      </x:c>
      <x:c r="E88" s="177" t="str">
        <x:v>中国A股</x:v>
      </x:c>
      <x:c r="F88" s="177" t="str">
        <x:v>回调试仓</x:v>
      </x:c>
      <x:c r="G88" s="177" t="str">
        <x:v>2-8周</x:v>
      </x:c>
      <x:c r="H88" s="187" t="n">
        <x:v>59</x:v>
      </x:c>
      <x:c r="I88" s="177" t="n">
        <x:v>1</x:v>
      </x:c>
      <x:c r="J88" s="177" t="str">
        <x:v>pending</x:v>
      </x:c>
      <x:c r="K88" s="185" t="b">
        <x:v>0</x:v>
      </x:c>
      <x:c r="L88" s="177" t="str">
        <x:v>pending</x:v>
      </x:c>
      <x:c r="M88" s="178"/>
      <x:c r="N88" s="179" t="n">
        <x:v>0</x:v>
      </x:c>
      <x:c r="O88" s="178"/>
      <x:c r="P88" s="179" t="n">
        <x:v>0</x:v>
      </x:c>
      <x:c r="Q88" s="186" t="str">
        <x:f>IF(OR(J88&lt;&gt;"executed",N88="",P88=""),"",I88*(P88/N88-1))</x:f>
      </x:c>
      <x:c r="R88" s="177" t="str">
        <x:v>510300.SH</x:v>
      </x:c>
      <x:c r="S88" s="186" t="n">
        <x:v>0</x:v>
      </x:c>
      <x:c r="T88" s="186" t="str">
        <x:f>IF(OR(Q88="",S88=""),"",Q88-S88)</x:f>
      </x:c>
      <x:c r="U88" s="177" t="str">
        <x:v>未到期</x:v>
      </x:c>
      <x:c r="V88" s="187" t="n">
        <x:v>0</x:v>
      </x:c>
      <x:c r="W88" s="177"/>
      <x:c r="X88" s="178"/>
      <x:c r="Y88" s="177" t="str">
        <x:v>截至2026-08-27尚未走完建议持有窗口，继续待跟踪。</x:v>
      </x:c>
    </x:row>
    <x:row r="89" ht="42" customHeight="1">
      <x:c r="A89" s="177" t="str">
        <x:v>20260713-S01</x:v>
      </x:c>
      <x:c r="B89" s="178" t="n">
        <x:v>46216</x:v>
      </x:c>
      <x:c r="C89" s="177" t="str">
        <x:v>United States Oil Fund</x:v>
      </x:c>
      <x:c r="D89" s="177" t="str">
        <x:v>USO.US</x:v>
      </x:c>
      <x:c r="E89" s="177" t="str">
        <x:v>美国</x:v>
      </x:c>
      <x:c r="F89" s="177" t="str">
        <x:v>观望转买入</x:v>
      </x:c>
      <x:c r="G89" s="177" t="str">
        <x:v>1-3周</x:v>
      </x:c>
      <x:c r="H89" s="187" t="n">
        <x:v>61</x:v>
      </x:c>
      <x:c r="I89" s="177" t="n">
        <x:v>1</x:v>
      </x:c>
      <x:c r="J89" s="177" t="str">
        <x:v>executed</x:v>
      </x:c>
      <x:c r="K89" s="185" t="b">
        <x:v>1</x:v>
      </x:c>
      <x:c r="L89" s="177" t="str">
        <x:v>technical_proxy</x:v>
      </x:c>
      <x:c r="M89" s="178" t="n">
        <x:v>46218</x:v>
      </x:c>
      <x:c r="N89" s="179" t="n">
        <x:v>121.45</x:v>
      </x:c>
      <x:c r="O89" s="178" t="n">
        <x:v>46219</x:v>
      </x:c>
      <x:c r="P89" s="179" t="n">
        <x:v>119.3</x:v>
      </x:c>
      <x:c r="Q89" s="186" t="n">
        <x:f>IF(OR(J89&lt;&gt;"executed",N89="",P89=""),"",I89*(P89/N89-1))</x:f>
        <x:v>-0.017702758336764157</x:v>
      </x:c>
      <x:c r="R89" s="177" t="str">
        <x:v>SPY.US</x:v>
      </x:c>
      <x:c r="S89" s="186" t="n">
        <x:v>-0.005418582159748664</x:v>
      </x:c>
      <x:c r="T89" s="186" t="n">
        <x:f>IF(OR(Q89="",S89=""),"",Q89-S89)</x:f>
        <x:v>-0.012284176177015493</x:v>
      </x:c>
      <x:c r="U89" s="177" t="str">
        <x:v>错误</x:v>
      </x:c>
      <x:c r="V89" s="187" t="n">
        <x:v>15</x:v>
      </x:c>
      <x:c r="W89" s="177" t="n">
        <x:v>0</x:v>
      </x:c>
      <x:c r="X89" s="178" t="n">
        <x:v>46261</x:v>
      </x:c>
      <x:c r="Y89" s="177" t="str">
        <x:v>按可解析技术条件模拟，技术条件满足。退出：外部油价目标/事件退出条件。</x:v>
      </x:c>
    </x:row>
    <x:row r="90" ht="42" customHeight="1">
      <x:c r="A90" s="177" t="str">
        <x:v>20260713-S02</x:v>
      </x:c>
      <x:c r="B90" s="178" t="n">
        <x:v>46216</x:v>
      </x:c>
      <x:c r="C90" s="177" t="str">
        <x:v>Broadcom</x:v>
      </x:c>
      <x:c r="D90" s="177" t="str">
        <x:v>AVGO.US</x:v>
      </x:c>
      <x:c r="E90" s="177" t="str">
        <x:v>美国</x:v>
      </x:c>
      <x:c r="F90" s="177" t="str">
        <x:v>回调买入</x:v>
      </x:c>
      <x:c r="G90" s="177" t="str">
        <x:v>2-6周</x:v>
      </x:c>
      <x:c r="H90" s="187" t="n">
        <x:v>66</x:v>
      </x:c>
      <x:c r="I90" s="177" t="n">
        <x:v>1</x:v>
      </x:c>
      <x:c r="J90" s="177" t="str">
        <x:v>executed</x:v>
      </x:c>
      <x:c r="K90" s="185" t="b">
        <x:v>1</x:v>
      </x:c>
      <x:c r="L90" s="177" t="str">
        <x:v>technical_proxy</x:v>
      </x:c>
      <x:c r="M90" s="178" t="n">
        <x:v>46218</x:v>
      </x:c>
      <x:c r="N90" s="179" t="n">
        <x:v>396.09</x:v>
      </x:c>
      <x:c r="O90" s="178" t="n">
        <x:v>46220</x:v>
      </x:c>
      <x:c r="P90" s="179" t="n">
        <x:v>364.4028</x:v>
      </x:c>
      <x:c r="Q90" s="186" t="n">
        <x:f>IF(OR(J90&lt;&gt;"executed",N90="",P90=""),"",I90*(P90/N90-1))</x:f>
        <x:v>-0.07999999999999996</x:v>
      </x:c>
      <x:c r="R90" s="177" t="str">
        <x:v>SPY.US</x:v>
      </x:c>
      <x:c r="S90" s="186" t="n">
        <x:v>-0.015262118943840108</x:v>
      </x:c>
      <x:c r="T90" s="186" t="n">
        <x:f>IF(OR(Q90="",S90=""),"",Q90-S90)</x:f>
        <x:v>-0.06473788105615985</x:v>
      </x:c>
      <x:c r="U90" s="177" t="str">
        <x:v>错误</x:v>
      </x:c>
      <x:c r="V90" s="187" t="n">
        <x:v>15</x:v>
      </x:c>
      <x:c r="W90" s="177" t="n">
        <x:v>0</x:v>
      </x:c>
      <x:c r="X90" s="178" t="n">
        <x:v>46261</x:v>
      </x:c>
      <x:c r="Y90" s="177" t="str">
        <x:v>按可解析技术条件模拟，技术条件满足。退出：止损。</x:v>
      </x:c>
    </x:row>
    <x:row r="91" ht="42" customHeight="1">
      <x:c r="A91" s="177" t="str">
        <x:v>20260713-S03</x:v>
      </x:c>
      <x:c r="B91" s="178" t="n">
        <x:v>46216</x:v>
      </x:c>
      <x:c r="C91" s="177" t="str">
        <x:v>医疗ETF</x:v>
      </x:c>
      <x:c r="D91" s="177" t="str">
        <x:v>512170.SH</x:v>
      </x:c>
      <x:c r="E91" s="177" t="str">
        <x:v>中国A股</x:v>
      </x:c>
      <x:c r="F91" s="177" t="str">
        <x:v>突破买入</x:v>
      </x:c>
      <x:c r="G91" s="177" t="str">
        <x:v>2-6周</x:v>
      </x:c>
      <x:c r="H91" s="187" t="n">
        <x:v>64</x:v>
      </x:c>
      <x:c r="I91" s="177" t="n">
        <x:v>1</x:v>
      </x:c>
      <x:c r="J91" s="177" t="str">
        <x:v>executed</x:v>
      </x:c>
      <x:c r="K91" s="185" t="b">
        <x:v>1</x:v>
      </x:c>
      <x:c r="L91" s="177" t="str">
        <x:v>price_range_proxy</x:v>
      </x:c>
      <x:c r="M91" s="178" t="n">
        <x:v>46217</x:v>
      </x:c>
      <x:c r="N91" s="179" t="n">
        <x:v>0.318</x:v>
      </x:c>
      <x:c r="O91" s="178" t="n">
        <x:v>46244</x:v>
      </x:c>
      <x:c r="P91" s="179" t="n">
        <x:v>0.355</x:v>
      </x:c>
      <x:c r="Q91" s="186" t="n">
        <x:f>IF(OR(J91&lt;&gt;"executed",N91="",P91=""),"",I91*(P91/N91-1))</x:f>
        <x:v>0.1163522012578615</x:v>
      </x:c>
      <x:c r="R91" s="177" t="str">
        <x:v>510300.SH</x:v>
      </x:c>
      <x:c r="S91" s="186" t="n">
        <x:v>-0.016125697746536938</x:v>
      </x:c>
      <x:c r="T91" s="186" t="n">
        <x:f>IF(OR(Q91="",S91=""),"",Q91-S91)</x:f>
        <x:v>0.13247789900439844</x:v>
      </x:c>
      <x:c r="U91" s="177" t="str">
        <x:v>止盈</x:v>
      </x:c>
      <x:c r="V91" s="187" t="n">
        <x:v>90</x:v>
      </x:c>
      <x:c r="W91" s="177" t="n">
        <x:v>1</x:v>
      </x:c>
      <x:c r="X91" s="178" t="n">
        <x:v>46261</x:v>
      </x:c>
      <x:c r="Y91" s="177" t="str">
        <x:v>按建议价格区间与次日开盘/日内区间交集模拟。退出：止盈。</x:v>
      </x:c>
    </x:row>
    <x:row r="92" ht="42" customHeight="1">
      <x:c r="A92" s="177" t="str">
        <x:v>20260713-S04</x:v>
      </x:c>
      <x:c r="B92" s="178" t="n">
        <x:v>46216</x:v>
      </x:c>
      <x:c r="C92" s="177" t="str">
        <x:v>半导体ETF</x:v>
      </x:c>
      <x:c r="D92" s="177" t="str">
        <x:v>512480.SH</x:v>
      </x:c>
      <x:c r="E92" s="177" t="str">
        <x:v>中国A股</x:v>
      </x:c>
      <x:c r="F92" s="177" t="str">
        <x:v>右侧试仓</x:v>
      </x:c>
      <x:c r="G92" s="177" t="str">
        <x:v>2-6周</x:v>
      </x:c>
      <x:c r="H92" s="187" t="n">
        <x:v>56</x:v>
      </x:c>
      <x:c r="I92" s="177" t="n">
        <x:v>1</x:v>
      </x:c>
      <x:c r="J92" s="177" t="str">
        <x:v>no_trigger</x:v>
      </x:c>
      <x:c r="K92" s="185" t="b">
        <x:v>1</x:v>
      </x:c>
      <x:c r="L92" s="177" t="str">
        <x:v>no_trigger</x:v>
      </x:c>
      <x:c r="M92" s="178"/>
      <x:c r="N92" s="179" t="n">
        <x:v>0</x:v>
      </x:c>
      <x:c r="O92" s="178"/>
      <x:c r="P92" s="179" t="n">
        <x:v>0</x:v>
      </x:c>
      <x:c r="Q92" s="186" t="str">
        <x:f>IF(OR(J92&lt;&gt;"executed",N92="",P92=""),"",I92*(P92/N92-1))</x:f>
      </x:c>
      <x:c r="R92" s="177" t="str">
        <x:v>510300.SH</x:v>
      </x:c>
      <x:c r="S92" s="186" t="n">
        <x:v>0</x:v>
      </x:c>
      <x:c r="T92" s="186" t="str">
        <x:f>IF(OR(Q92="",S92=""),"",Q92-S92)</x:f>
      </x:c>
      <x:c r="U92" s="177" t="str">
        <x:v>未触发</x:v>
      </x:c>
      <x:c r="V92" s="187" t="n">
        <x:v>0</x:v>
      </x:c>
      <x:c r="W92" s="177"/>
      <x:c r="X92" s="178" t="n">
        <x:v>46261</x:v>
      </x:c>
      <x:c r="Y92" s="177" t="str">
        <x:v>截至回测日未观察到同时满足建议入场条件的交易日。</x:v>
      </x:c>
    </x:row>
    <x:row r="93" ht="42" customHeight="1">
      <x:c r="A93" s="177" t="str">
        <x:v>20260713-S05</x:v>
      </x:c>
      <x:c r="B93" s="178" t="n">
        <x:v>46216</x:v>
      </x:c>
      <x:c r="C93" s="177" t="str">
        <x:v>中证旅游ETF</x:v>
      </x:c>
      <x:c r="D93" s="177" t="str">
        <x:v>159766.SZ</x:v>
      </x:c>
      <x:c r="E93" s="177" t="str">
        <x:v>中国A股</x:v>
      </x:c>
      <x:c r="F93" s="177" t="str">
        <x:v>反转买入</x:v>
      </x:c>
      <x:c r="G93" s="177" t="str">
        <x:v>2-6周</x:v>
      </x:c>
      <x:c r="H93" s="187" t="n">
        <x:v>55</x:v>
      </x:c>
      <x:c r="I93" s="177" t="n">
        <x:v>1</x:v>
      </x:c>
      <x:c r="J93" s="177" t="str">
        <x:v>executed</x:v>
      </x:c>
      <x:c r="K93" s="185" t="b">
        <x:v>1</x:v>
      </x:c>
      <x:c r="L93" s="177" t="str">
        <x:v>price_range_proxy</x:v>
      </x:c>
      <x:c r="M93" s="178" t="n">
        <x:v>46219</x:v>
      </x:c>
      <x:c r="N93" s="179" t="n">
        <x:v>0.558</x:v>
      </x:c>
      <x:c r="O93" s="178" t="n">
        <x:v>46260</x:v>
      </x:c>
      <x:c r="P93" s="179" t="n">
        <x:v>0.567</x:v>
      </x:c>
      <x:c r="Q93" s="186" t="n">
        <x:f>IF(OR(J93&lt;&gt;"executed",N93="",P93=""),"",I93*(P93/N93-1))</x:f>
        <x:v>0.01612903225806428</x:v>
      </x:c>
      <x:c r="R93" s="177" t="str">
        <x:v>510300.SH</x:v>
      </x:c>
      <x:c r="S93" s="186" t="n">
        <x:v>-0.021249737008205316</x:v>
      </x:c>
      <x:c r="T93" s="186" t="n">
        <x:f>IF(OR(Q93="",S93=""),"",Q93-S93)</x:f>
        <x:v>0.037378769266269596</x:v>
      </x:c>
      <x:c r="U93" s="177" t="str">
        <x:v>正确</x:v>
      </x:c>
      <x:c r="V93" s="187" t="n">
        <x:v>90</x:v>
      </x:c>
      <x:c r="W93" s="177" t="n">
        <x:v>1</x:v>
      </x:c>
      <x:c r="X93" s="178" t="n">
        <x:v>46261</x:v>
      </x:c>
      <x:c r="Y93" s="177" t="str">
        <x:v>按建议价格区间与次日开盘/日内区间交集模拟。退出：持有窗口到期。</x:v>
      </x:c>
    </x:row>
    <x:row r="94" ht="42" customHeight="1">
      <x:c r="A94" s="177" t="str">
        <x:v>20260714-S01</x:v>
      </x:c>
      <x:c r="B94" s="178" t="n">
        <x:v>46217</x:v>
      </x:c>
      <x:c r="C94" s="177" t="str">
        <x:v>United States Oil Fund</x:v>
      </x:c>
      <x:c r="D94" s="177" t="str">
        <x:v>USO.US</x:v>
      </x:c>
      <x:c r="E94" s="177" t="str">
        <x:v>美国</x:v>
      </x:c>
      <x:c r="F94" s="177" t="str">
        <x:v>突破买入</x:v>
      </x:c>
      <x:c r="G94" s="177" t="str">
        <x:v>1-3周</x:v>
      </x:c>
      <x:c r="H94" s="187" t="n">
        <x:v>67</x:v>
      </x:c>
      <x:c r="I94" s="177" t="n">
        <x:v>1</x:v>
      </x:c>
      <x:c r="J94" s="177" t="str">
        <x:v>executed</x:v>
      </x:c>
      <x:c r="K94" s="185" t="b">
        <x:v>1</x:v>
      </x:c>
      <x:c r="L94" s="177" t="str">
        <x:v>technical_proxy</x:v>
      </x:c>
      <x:c r="M94" s="178" t="n">
        <x:v>46223</x:v>
      </x:c>
      <x:c r="N94" s="179" t="n">
        <x:v>123.78</x:v>
      </x:c>
      <x:c r="O94" s="178" t="n">
        <x:v>46224</x:v>
      </x:c>
      <x:c r="P94" s="179" t="n">
        <x:v>128.85</x:v>
      </x:c>
      <x:c r="Q94" s="186" t="n">
        <x:f>IF(OR(J94&lt;&gt;"executed",N94="",P94=""),"",I94*(P94/N94-1))</x:f>
        <x:v>0.0409597673291322</x:v>
      </x:c>
      <x:c r="R94" s="177" t="str">
        <x:v>SPY.US</x:v>
      </x:c>
      <x:c r="S94" s="186" t="n">
        <x:v>0.008341306310555296</x:v>
      </x:c>
      <x:c r="T94" s="186" t="n">
        <x:f>IF(OR(Q94="",S94=""),"",Q94-S94)</x:f>
        <x:v>0.032618461018576905</x:v>
      </x:c>
      <x:c r="U94" s="177" t="str">
        <x:v>正确</x:v>
      </x:c>
      <x:c r="V94" s="187" t="n">
        <x:v>90</x:v>
      </x:c>
      <x:c r="W94" s="177" t="n">
        <x:v>1</x:v>
      </x:c>
      <x:c r="X94" s="178" t="n">
        <x:v>46261</x:v>
      </x:c>
      <x:c r="Y94" s="177" t="str">
        <x:v>按可解析技术条件模拟，技术条件满足。退出：外部油价目标/事件退出条件。</x:v>
      </x:c>
    </x:row>
    <x:row r="95" ht="42" customHeight="1">
      <x:c r="A95" s="177" t="str">
        <x:v>20260714-S02</x:v>
      </x:c>
      <x:c r="B95" s="178" t="n">
        <x:v>46217</x:v>
      </x:c>
      <x:c r="C95" s="177" t="str">
        <x:v>军工ETF</x:v>
      </x:c>
      <x:c r="D95" s="177" t="str">
        <x:v>512660.SH</x:v>
      </x:c>
      <x:c r="E95" s="177" t="str">
        <x:v>中国A股</x:v>
      </x:c>
      <x:c r="F95" s="177" t="str">
        <x:v>观望转买入</x:v>
      </x:c>
      <x:c r="G95" s="177" t="str">
        <x:v>2-6周</x:v>
      </x:c>
      <x:c r="H95" s="187" t="n">
        <x:v>58</x:v>
      </x:c>
      <x:c r="I95" s="177" t="n">
        <x:v>1</x:v>
      </x:c>
      <x:c r="J95" s="177" t="str">
        <x:v>no_trigger</x:v>
      </x:c>
      <x:c r="K95" s="185" t="b">
        <x:v>1</x:v>
      </x:c>
      <x:c r="L95" s="177" t="str">
        <x:v>no_trigger</x:v>
      </x:c>
      <x:c r="M95" s="178"/>
      <x:c r="N95" s="179" t="n">
        <x:v>0</x:v>
      </x:c>
      <x:c r="O95" s="178"/>
      <x:c r="P95" s="179" t="n">
        <x:v>0</x:v>
      </x:c>
      <x:c r="Q95" s="186" t="str">
        <x:f>IF(OR(J95&lt;&gt;"executed",N95="",P95=""),"",I95*(P95/N95-1))</x:f>
      </x:c>
      <x:c r="R95" s="177" t="str">
        <x:v>510300.SH</x:v>
      </x:c>
      <x:c r="S95" s="186" t="n">
        <x:v>0</x:v>
      </x:c>
      <x:c r="T95" s="186" t="str">
        <x:f>IF(OR(Q95="",S95=""),"",Q95-S95)</x:f>
      </x:c>
      <x:c r="U95" s="177" t="str">
        <x:v>未触发</x:v>
      </x:c>
      <x:c r="V95" s="187" t="n">
        <x:v>0</x:v>
      </x:c>
      <x:c r="W95" s="177"/>
      <x:c r="X95" s="178" t="n">
        <x:v>46261</x:v>
      </x:c>
      <x:c r="Y95" s="177" t="str">
        <x:v>截至回测日未观察到同时满足建议入场条件的交易日。</x:v>
      </x:c>
    </x:row>
    <x:row r="96" ht="42" customHeight="1">
      <x:c r="A96" s="177" t="str">
        <x:v>20260714-S03</x:v>
      </x:c>
      <x:c r="B96" s="178" t="n">
        <x:v>46217</x:v>
      </x:c>
      <x:c r="C96" s="177" t="str">
        <x:v>半导体ETF</x:v>
      </x:c>
      <x:c r="D96" s="177" t="str">
        <x:v>512480.SH</x:v>
      </x:c>
      <x:c r="E96" s="177" t="str">
        <x:v>中国A股</x:v>
      </x:c>
      <x:c r="F96" s="177" t="str">
        <x:v>回稳后买入</x:v>
      </x:c>
      <x:c r="G96" s="177" t="str">
        <x:v>2-6周</x:v>
      </x:c>
      <x:c r="H96" s="187" t="n">
        <x:v>54</x:v>
      </x:c>
      <x:c r="I96" s="177" t="n">
        <x:v>1</x:v>
      </x:c>
      <x:c r="J96" s="177" t="str">
        <x:v>no_trigger</x:v>
      </x:c>
      <x:c r="K96" s="185" t="b">
        <x:v>1</x:v>
      </x:c>
      <x:c r="L96" s="177" t="str">
        <x:v>no_trigger</x:v>
      </x:c>
      <x:c r="M96" s="178"/>
      <x:c r="N96" s="179" t="n">
        <x:v>0</x:v>
      </x:c>
      <x:c r="O96" s="178"/>
      <x:c r="P96" s="179" t="n">
        <x:v>0</x:v>
      </x:c>
      <x:c r="Q96" s="186" t="str">
        <x:f>IF(OR(J96&lt;&gt;"executed",N96="",P96=""),"",I96*(P96/N96-1))</x:f>
      </x:c>
      <x:c r="R96" s="177" t="str">
        <x:v>510300.SH</x:v>
      </x:c>
      <x:c r="S96" s="186" t="n">
        <x:v>0</x:v>
      </x:c>
      <x:c r="T96" s="186" t="str">
        <x:f>IF(OR(Q96="",S96=""),"",Q96-S96)</x:f>
      </x:c>
      <x:c r="U96" s="177" t="str">
        <x:v>未触发</x:v>
      </x:c>
      <x:c r="V96" s="187" t="n">
        <x:v>0</x:v>
      </x:c>
      <x:c r="W96" s="177"/>
      <x:c r="X96" s="178" t="n">
        <x:v>46261</x:v>
      </x:c>
      <x:c r="Y96" s="177" t="str">
        <x:v>截至回测日未观察到同时满足建议入场条件的交易日。</x:v>
      </x:c>
    </x:row>
    <x:row r="97" ht="42" customHeight="1">
      <x:c r="A97" s="177" t="str">
        <x:v>20260714-S04</x:v>
      </x:c>
      <x:c r="B97" s="178" t="n">
        <x:v>46217</x:v>
      </x:c>
      <x:c r="C97" s="177" t="str">
        <x:v>中证旅游ETF</x:v>
      </x:c>
      <x:c r="D97" s="177" t="str">
        <x:v>159766.SZ</x:v>
      </x:c>
      <x:c r="E97" s="177" t="str">
        <x:v>中国A股</x:v>
      </x:c>
      <x:c r="F97" s="177" t="str">
        <x:v>反转买入</x:v>
      </x:c>
      <x:c r="G97" s="177" t="str">
        <x:v>2-6周</x:v>
      </x:c>
      <x:c r="H97" s="187" t="n">
        <x:v>51</x:v>
      </x:c>
      <x:c r="I97" s="177" t="n">
        <x:v>1</x:v>
      </x:c>
      <x:c r="J97" s="177" t="str">
        <x:v>executed</x:v>
      </x:c>
      <x:c r="K97" s="185" t="b">
        <x:v>1</x:v>
      </x:c>
      <x:c r="L97" s="177" t="str">
        <x:v>price_range_proxy</x:v>
      </x:c>
      <x:c r="M97" s="178" t="n">
        <x:v>46218</x:v>
      </x:c>
      <x:c r="N97" s="179" t="n">
        <x:v>0.552</x:v>
      </x:c>
      <x:c r="O97" s="178" t="n">
        <x:v>46259</x:v>
      </x:c>
      <x:c r="P97" s="179" t="n">
        <x:v>0.562</x:v>
      </x:c>
      <x:c r="Q97" s="186" t="n">
        <x:f>IF(OR(J97&lt;&gt;"executed",N97="",P97=""),"",I97*(P97/N97-1))</x:f>
        <x:v>0.018115942028985588</x:v>
      </x:c>
      <x:c r="R97" s="177" t="str">
        <x:v>510300.SH</x:v>
      </x:c>
      <x:c r="S97" s="186" t="n">
        <x:v>-0.04588673005374133</x:v>
      </x:c>
      <x:c r="T97" s="186" t="n">
        <x:f>IF(OR(Q97="",S97=""),"",Q97-S97)</x:f>
        <x:v>0.06400267208272692</x:v>
      </x:c>
      <x:c r="U97" s="177" t="str">
        <x:v>正确</x:v>
      </x:c>
      <x:c r="V97" s="187" t="n">
        <x:v>90</x:v>
      </x:c>
      <x:c r="W97" s="177" t="n">
        <x:v>1</x:v>
      </x:c>
      <x:c r="X97" s="178" t="n">
        <x:v>46261</x:v>
      </x:c>
      <x:c r="Y97" s="177" t="str">
        <x:v>按建议价格区间与次日开盘/日内区间交集模拟。退出：持有窗口到期。</x:v>
      </x:c>
    </x:row>
    <x:row r="98" ht="42" customHeight="1">
      <x:c r="A98" s="177" t="str">
        <x:v>20260714-S05</x:v>
      </x:c>
      <x:c r="B98" s="178" t="n">
        <x:v>46217</x:v>
      </x:c>
      <x:c r="C98" s="177" t="str">
        <x:v>沪深300ETF</x:v>
      </x:c>
      <x:c r="D98" s="177" t="str">
        <x:v>510300.SH</x:v>
      </x:c>
      <x:c r="E98" s="177" t="str">
        <x:v>中国A股</x:v>
      </x:c>
      <x:c r="F98" s="177" t="str">
        <x:v>数据确认后买入</x:v>
      </x:c>
      <x:c r="G98" s="177" t="str">
        <x:v>2-6周</x:v>
      </x:c>
      <x:c r="H98" s="187" t="n">
        <x:v>53</x:v>
      </x:c>
      <x:c r="I98" s="177" t="n">
        <x:v>1</x:v>
      </x:c>
      <x:c r="J98" s="177" t="str">
        <x:v>executed</x:v>
      </x:c>
      <x:c r="K98" s="185" t="b">
        <x:v>1</x:v>
      </x:c>
      <x:c r="L98" s="177" t="str">
        <x:v>price_range_proxy</x:v>
      </x:c>
      <x:c r="M98" s="178" t="n">
        <x:v>46218</x:v>
      </x:c>
      <x:c r="N98" s="179" t="n">
        <x:v>4.829</x:v>
      </x:c>
      <x:c r="O98" s="178" t="n">
        <x:v>46220</x:v>
      </x:c>
      <x:c r="P98" s="179" t="n">
        <x:v>4.62</x:v>
      </x:c>
      <x:c r="Q98" s="186" t="n">
        <x:f>IF(OR(J98&lt;&gt;"executed",N98="",P98=""),"",I98*(P98/N98-1))</x:f>
        <x:v>-0.0432801822323462</x:v>
      </x:c>
      <x:c r="R98" s="177" t="str">
        <x:v>510300.SH</x:v>
      </x:c>
      <x:c r="S98" s="186" t="n">
        <x:v>-0.05146754857379077</x:v>
      </x:c>
      <x:c r="T98" s="186" t="n">
        <x:f>IF(OR(Q98="",S98=""),"",Q98-S98)</x:f>
        <x:v>0.008187366341444569</x:v>
      </x:c>
      <x:c r="U98" s="177" t="str">
        <x:v>部分正确</x:v>
      </x:c>
      <x:c r="V98" s="187" t="n">
        <x:v>45</x:v>
      </x:c>
      <x:c r="W98" s="177" t="n">
        <x:v>0</x:v>
      </x:c>
      <x:c r="X98" s="178" t="n">
        <x:v>46261</x:v>
      </x:c>
      <x:c r="Y98" s="177" t="str">
        <x:v>按建议价格区间与次日开盘/日内区间交集模拟。退出：止损。</x:v>
      </x:c>
    </x:row>
    <x:row r="99" ht="42" customHeight="1">
      <x:c r="A99" s="177" t="str">
        <x:v>20260716-S01</x:v>
      </x:c>
      <x:c r="B99" s="178" t="n">
        <x:v>46219</x:v>
      </x:c>
      <x:c r="C99" s="177" t="str">
        <x:v>United States Oil Fund</x:v>
      </x:c>
      <x:c r="D99" s="177" t="str">
        <x:v>USO.US</x:v>
      </x:c>
      <x:c r="E99" s="177" t="str">
        <x:v>美国</x:v>
      </x:c>
      <x:c r="F99" s="177" t="str">
        <x:v>突破买入</x:v>
      </x:c>
      <x:c r="G99" s="177" t="str">
        <x:v>1-3周</x:v>
      </x:c>
      <x:c r="H99" s="187" t="n">
        <x:v>66</x:v>
      </x:c>
      <x:c r="I99" s="177" t="n">
        <x:v>1</x:v>
      </x:c>
      <x:c r="J99" s="177" t="str">
        <x:v>executed</x:v>
      </x:c>
      <x:c r="K99" s="185" t="b">
        <x:v>1</x:v>
      </x:c>
      <x:c r="L99" s="177" t="str">
        <x:v>technical_proxy</x:v>
      </x:c>
      <x:c r="M99" s="178" t="n">
        <x:v>46223</x:v>
      </x:c>
      <x:c r="N99" s="179" t="n">
        <x:v>123.78</x:v>
      </x:c>
      <x:c r="O99" s="178" t="n">
        <x:v>46226</x:v>
      </x:c>
      <x:c r="P99" s="179" t="n">
        <x:v>138.6336</x:v>
      </x:c>
      <x:c r="Q99" s="186" t="n">
        <x:f>IF(OR(J99&lt;&gt;"executed",N99="",P99=""),"",I99*(P99/N99-1))</x:f>
        <x:v>0.1200000000000001</x:v>
      </x:c>
      <x:c r="R99" s="177" t="str">
        <x:v>SPY.US</x:v>
      </x:c>
      <x:c r="S99" s="186" t="n">
        <x:v>-0.005268902693743471</x:v>
      </x:c>
      <x:c r="T99" s="186" t="n">
        <x:f>IF(OR(Q99="",S99=""),"",Q99-S99)</x:f>
        <x:v>0.12526890269374358</x:v>
      </x:c>
      <x:c r="U99" s="177" t="str">
        <x:v>止盈</x:v>
      </x:c>
      <x:c r="V99" s="187" t="n">
        <x:v>90</x:v>
      </x:c>
      <x:c r="W99" s="177" t="n">
        <x:v>1</x:v>
      </x:c>
      <x:c r="X99" s="178" t="n">
        <x:v>46261</x:v>
      </x:c>
      <x:c r="Y99" s="177" t="str">
        <x:v>按可解析技术条件模拟，技术条件满足。退出：止盈。</x:v>
      </x:c>
    </x:row>
    <x:row r="100" ht="42" customHeight="1">
      <x:c r="A100" s="177" t="str">
        <x:v>20260716-S02</x:v>
      </x:c>
      <x:c r="B100" s="178" t="n">
        <x:v>46219</x:v>
      </x:c>
      <x:c r="C100" s="177" t="str">
        <x:v>消费ETF</x:v>
      </x:c>
      <x:c r="D100" s="177" t="str">
        <x:v>159928.SZ</x:v>
      </x:c>
      <x:c r="E100" s="177" t="str">
        <x:v>中国A股</x:v>
      </x:c>
      <x:c r="F100" s="177" t="str">
        <x:v>放量续涨买入</x:v>
      </x:c>
      <x:c r="G100" s="177" t="str">
        <x:v>2-6周</x:v>
      </x:c>
      <x:c r="H100" s="187" t="n">
        <x:v>61</x:v>
      </x:c>
      <x:c r="I100" s="177" t="n">
        <x:v>1</x:v>
      </x:c>
      <x:c r="J100" s="177" t="str">
        <x:v>executed</x:v>
      </x:c>
      <x:c r="K100" s="185" t="b">
        <x:v>1</x:v>
      </x:c>
      <x:c r="L100" s="177" t="str">
        <x:v>price_range_proxy</x:v>
      </x:c>
      <x:c r="M100" s="178" t="n">
        <x:v>46220</x:v>
      </x:c>
      <x:c r="N100" s="179" t="n">
        <x:v>0.665</x:v>
      </x:c>
      <x:c r="O100" s="178" t="n">
        <x:v>46233</x:v>
      </x:c>
      <x:c r="P100" s="179" t="n">
        <x:v>0.7</x:v>
      </x:c>
      <x:c r="Q100" s="186" t="n">
        <x:f>IF(OR(J100&lt;&gt;"executed",N100="",P100=""),"",I100*(P100/N100-1))</x:f>
        <x:v>0.05263157894736836</x:v>
      </x:c>
      <x:c r="R100" s="177" t="str">
        <x:v>510300.SH</x:v>
      </x:c>
      <x:c r="S100" s="186" t="n">
        <x:v>0.0034865983874483586</x:v>
      </x:c>
      <x:c r="T100" s="186" t="n">
        <x:f>IF(OR(Q100="",S100=""),"",Q100-S100)</x:f>
        <x:v>0.049144980559920004</x:v>
      </x:c>
      <x:c r="U100" s="177" t="str">
        <x:v>止盈</x:v>
      </x:c>
      <x:c r="V100" s="187" t="n">
        <x:v>90</x:v>
      </x:c>
      <x:c r="W100" s="177" t="n">
        <x:v>1</x:v>
      </x:c>
      <x:c r="X100" s="178" t="n">
        <x:v>46261</x:v>
      </x:c>
      <x:c r="Y100" s="177" t="str">
        <x:v>按建议价格区间与次日开盘/日内区间交集模拟。退出：止盈。</x:v>
      </x:c>
    </x:row>
    <x:row r="101" ht="42" customHeight="1">
      <x:c r="A101" s="177" t="str">
        <x:v>20260716-S03</x:v>
      </x:c>
      <x:c r="B101" s="178" t="n">
        <x:v>46219</x:v>
      </x:c>
      <x:c r="C101" s="177" t="str">
        <x:v>沪深300ETF</x:v>
      </x:c>
      <x:c r="D101" s="177" t="str">
        <x:v>510300.SH</x:v>
      </x:c>
      <x:c r="E101" s="177" t="str">
        <x:v>中国A股</x:v>
      </x:c>
      <x:c r="F101" s="177" t="str">
        <x:v>右侧买入</x:v>
      </x:c>
      <x:c r="G101" s="177" t="str">
        <x:v>2-6周</x:v>
      </x:c>
      <x:c r="H101" s="187" t="n">
        <x:v>55</x:v>
      </x:c>
      <x:c r="I101" s="177" t="n">
        <x:v>1</x:v>
      </x:c>
      <x:c r="J101" s="177" t="str">
        <x:v>no_trigger</x:v>
      </x:c>
      <x:c r="K101" s="185" t="b">
        <x:v>1</x:v>
      </x:c>
      <x:c r="L101" s="177" t="str">
        <x:v>no_trigger</x:v>
      </x:c>
      <x:c r="M101" s="178"/>
      <x:c r="N101" s="179" t="n">
        <x:v>0</x:v>
      </x:c>
      <x:c r="O101" s="178"/>
      <x:c r="P101" s="179" t="n">
        <x:v>0</x:v>
      </x:c>
      <x:c r="Q101" s="186" t="str">
        <x:f>IF(OR(J101&lt;&gt;"executed",N101="",P101=""),"",I101*(P101/N101-1))</x:f>
      </x:c>
      <x:c r="R101" s="177" t="str">
        <x:v>510300.SH</x:v>
      </x:c>
      <x:c r="S101" s="186" t="n">
        <x:v>0</x:v>
      </x:c>
      <x:c r="T101" s="186" t="str">
        <x:f>IF(OR(Q101="",S101=""),"",Q101-S101)</x:f>
      </x:c>
      <x:c r="U101" s="177" t="str">
        <x:v>未触发</x:v>
      </x:c>
      <x:c r="V101" s="187" t="n">
        <x:v>0</x:v>
      </x:c>
      <x:c r="W101" s="177"/>
      <x:c r="X101" s="178" t="n">
        <x:v>46261</x:v>
      </x:c>
      <x:c r="Y101" s="177" t="str">
        <x:v>截至回测日未观察到同时满足建议入场条件的交易日。</x:v>
      </x:c>
    </x:row>
    <x:row r="102" ht="42" customHeight="1">
      <x:c r="A102" s="177" t="str">
        <x:v>20260716-S04</x:v>
      </x:c>
      <x:c r="B102" s="178" t="n">
        <x:v>46219</x:v>
      </x:c>
      <x:c r="C102" s="177" t="str">
        <x:v>房地产ETF</x:v>
      </x:c>
      <x:c r="D102" s="177" t="str">
        <x:v>512200.SH</x:v>
      </x:c>
      <x:c r="E102" s="177" t="str">
        <x:v>中国A股</x:v>
      </x:c>
      <x:c r="F102" s="177" t="str">
        <x:v>政策反转买入</x:v>
      </x:c>
      <x:c r="G102" s="177" t="str">
        <x:v>1-4周</x:v>
      </x:c>
      <x:c r="H102" s="187" t="n">
        <x:v>49</x:v>
      </x:c>
      <x:c r="I102" s="177" t="n">
        <x:v>1</x:v>
      </x:c>
      <x:c r="J102" s="177" t="str">
        <x:v>executed</x:v>
      </x:c>
      <x:c r="K102" s="185" t="b">
        <x:v>1</x:v>
      </x:c>
      <x:c r="L102" s="177" t="str">
        <x:v>price_range_proxy</x:v>
      </x:c>
      <x:c r="M102" s="178" t="n">
        <x:v>46220</x:v>
      </x:c>
      <x:c r="N102" s="179" t="n">
        <x:v>1.205</x:v>
      </x:c>
      <x:c r="O102" s="178" t="n">
        <x:v>46223</x:v>
      </x:c>
      <x:c r="P102" s="179" t="n">
        <x:v>1.16</x:v>
      </x:c>
      <x:c r="Q102" s="186" t="n">
        <x:f>IF(OR(J102&lt;&gt;"executed",N102="",P102=""),"",I102*(P102/N102-1))</x:f>
        <x:v>-0.03734439834024905</x:v>
      </x:c>
      <x:c r="R102" s="177" t="str">
        <x:v>510300.SH</x:v>
      </x:c>
      <x:c r="S102" s="186" t="n">
        <x:v>0.013292656352146492</x:v>
      </x:c>
      <x:c r="T102" s="186" t="n">
        <x:f>IF(OR(Q102="",S102=""),"",Q102-S102)</x:f>
        <x:v>-0.050637054692395544</x:v>
      </x:c>
      <x:c r="U102" s="177" t="str">
        <x:v>错误</x:v>
      </x:c>
      <x:c r="V102" s="187" t="n">
        <x:v>15</x:v>
      </x:c>
      <x:c r="W102" s="177" t="n">
        <x:v>0</x:v>
      </x:c>
      <x:c r="X102" s="178" t="n">
        <x:v>46261</x:v>
      </x:c>
      <x:c r="Y102" s="177" t="str">
        <x:v>按建议价格区间与次日开盘/日内区间交集模拟。退出：止损。</x:v>
      </x:c>
    </x:row>
    <x:row r="103" ht="42" customHeight="1">
      <x:c r="A103" s="177" t="str">
        <x:v>20260716-S05</x:v>
      </x:c>
      <x:c r="B103" s="178" t="n">
        <x:v>46219</x:v>
      </x:c>
      <x:c r="C103" s="177" t="str">
        <x:v>半导体ETF</x:v>
      </x:c>
      <x:c r="D103" s="177" t="str">
        <x:v>512480.SH</x:v>
      </x:c>
      <x:c r="E103" s="177" t="str">
        <x:v>中国A股</x:v>
      </x:c>
      <x:c r="F103" s="177" t="str">
        <x:v>止跌后买入</x:v>
      </x:c>
      <x:c r="G103" s="177" t="str">
        <x:v>2-6周</x:v>
      </x:c>
      <x:c r="H103" s="187" t="n">
        <x:v>50</x:v>
      </x:c>
      <x:c r="I103" s="177" t="n">
        <x:v>1</x:v>
      </x:c>
      <x:c r="J103" s="177" t="str">
        <x:v>no_trigger</x:v>
      </x:c>
      <x:c r="K103" s="185" t="b">
        <x:v>1</x:v>
      </x:c>
      <x:c r="L103" s="177" t="str">
        <x:v>no_trigger</x:v>
      </x:c>
      <x:c r="M103" s="178"/>
      <x:c r="N103" s="179" t="n">
        <x:v>0</x:v>
      </x:c>
      <x:c r="O103" s="178"/>
      <x:c r="P103" s="179" t="n">
        <x:v>0</x:v>
      </x:c>
      <x:c r="Q103" s="186" t="str">
        <x:f>IF(OR(J103&lt;&gt;"executed",N103="",P103=""),"",I103*(P103/N103-1))</x:f>
      </x:c>
      <x:c r="R103" s="177" t="str">
        <x:v>510300.SH</x:v>
      </x:c>
      <x:c r="S103" s="186" t="n">
        <x:v>0</x:v>
      </x:c>
      <x:c r="T103" s="186" t="str">
        <x:f>IF(OR(Q103="",S103=""),"",Q103-S103)</x:f>
      </x:c>
      <x:c r="U103" s="177" t="str">
        <x:v>未触发</x:v>
      </x:c>
      <x:c r="V103" s="187" t="n">
        <x:v>0</x:v>
      </x:c>
      <x:c r="W103" s="177"/>
      <x:c r="X103" s="178" t="n">
        <x:v>46261</x:v>
      </x:c>
      <x:c r="Y103" s="177" t="str">
        <x:v>截至回测日未观察到同时满足建议入场条件的交易日。</x:v>
      </x:c>
    </x:row>
    <x:row r="104" ht="42" customHeight="1">
      <x:c r="A104" s="177" t="str">
        <x:v>20260719-S01</x:v>
      </x:c>
      <x:c r="B104" s="178" t="n">
        <x:v>46222</x:v>
      </x:c>
      <x:c r="C104" s="177" t="str">
        <x:v>United States Oil Fund</x:v>
      </x:c>
      <x:c r="D104" s="177" t="str">
        <x:v>USO.US</x:v>
      </x:c>
      <x:c r="E104" s="177" t="str">
        <x:v>美国</x:v>
      </x:c>
      <x:c r="F104" s="177" t="str">
        <x:v>突破买入</x:v>
      </x:c>
      <x:c r="G104" s="177" t="str">
        <x:v>1-3周</x:v>
      </x:c>
      <x:c r="H104" s="187" t="n">
        <x:v>64</x:v>
      </x:c>
      <x:c r="I104" s="177" t="n">
        <x:v>1</x:v>
      </x:c>
      <x:c r="J104" s="177" t="str">
        <x:v>executed</x:v>
      </x:c>
      <x:c r="K104" s="185" t="b">
        <x:v>1</x:v>
      </x:c>
      <x:c r="L104" s="177" t="str">
        <x:v>technical_proxy</x:v>
      </x:c>
      <x:c r="M104" s="178" t="n">
        <x:v>46225</x:v>
      </x:c>
      <x:c r="N104" s="179" t="n">
        <x:v>131.42</x:v>
      </x:c>
      <x:c r="O104" s="178" t="n">
        <x:v>46238</x:v>
      </x:c>
      <x:c r="P104" s="179" t="n">
        <x:v>115.78</x:v>
      </x:c>
      <x:c r="Q104" s="186" t="n">
        <x:f>IF(OR(J104&lt;&gt;"executed",N104="",P104=""),"",I104*(P104/N104-1))</x:f>
        <x:v>-0.11900776137574176</x:v>
      </x:c>
      <x:c r="R104" s="177" t="str">
        <x:v>SPY.US</x:v>
      </x:c>
      <x:c r="S104" s="186" t="n">
        <x:v>0.032003853306752816</x:v>
      </x:c>
      <x:c r="T104" s="186" t="n">
        <x:f>IF(OR(Q104="",S104=""),"",Q104-S104)</x:f>
        <x:v>-0.15101161468249458</x:v>
      </x:c>
      <x:c r="U104" s="177" t="str">
        <x:v>错误</x:v>
      </x:c>
      <x:c r="V104" s="187" t="n">
        <x:v>15</x:v>
      </x:c>
      <x:c r="W104" s="177" t="n">
        <x:v>0</x:v>
      </x:c>
      <x:c r="X104" s="178" t="n">
        <x:v>46261</x:v>
      </x:c>
      <x:c r="Y104" s="177" t="str">
        <x:v>按可解析技术条件模拟，技术条件满足。退出：外部油价止损/失效条件。</x:v>
      </x:c>
    </x:row>
    <x:row r="105" ht="42" customHeight="1">
      <x:c r="A105" s="177" t="str">
        <x:v>20260719-S02</x:v>
      </x:c>
      <x:c r="B105" s="178" t="n">
        <x:v>46222</x:v>
      </x:c>
      <x:c r="C105" s="177" t="str">
        <x:v>黄金ETF</x:v>
      </x:c>
      <x:c r="D105" s="177" t="str">
        <x:v>518880.SH</x:v>
      </x:c>
      <x:c r="E105" s="177" t="str">
        <x:v>中国A股</x:v>
      </x:c>
      <x:c r="F105" s="177" t="str">
        <x:v>观望转买入</x:v>
      </x:c>
      <x:c r="G105" s="177" t="str">
        <x:v>1-4周</x:v>
      </x:c>
      <x:c r="H105" s="187" t="n">
        <x:v>56</x:v>
      </x:c>
      <x:c r="I105" s="177" t="n">
        <x:v>1</x:v>
      </x:c>
      <x:c r="J105" s="177" t="str">
        <x:v>executed</x:v>
      </x:c>
      <x:c r="K105" s="185" t="b">
        <x:v>1</x:v>
      </x:c>
      <x:c r="L105" s="177" t="str">
        <x:v>price_range_proxy</x:v>
      </x:c>
      <x:c r="M105" s="178" t="n">
        <x:v>46224</x:v>
      </x:c>
      <x:c r="N105" s="179" t="n">
        <x:v>8.43</x:v>
      </x:c>
      <x:c r="O105" s="178" t="n">
        <x:v>46240</x:v>
      </x:c>
      <x:c r="P105" s="179" t="n">
        <x:v>8.8</x:v>
      </x:c>
      <x:c r="Q105" s="186" t="n">
        <x:f>IF(OR(J105&lt;&gt;"executed",N105="",P105=""),"",I105*(P105/N105-1))</x:f>
        <x:v>0.043890865954923086</x:v>
      </x:c>
      <x:c r="R105" s="177" t="str">
        <x:v>510300.SH</x:v>
      </x:c>
      <x:c r="S105" s="186" t="n">
        <x:v>-0.016294129935241375</x:v>
      </x:c>
      <x:c r="T105" s="186" t="n">
        <x:f>IF(OR(Q105="",S105=""),"",Q105-S105)</x:f>
        <x:v>0.06018499589016446</x:v>
      </x:c>
      <x:c r="U105" s="177" t="str">
        <x:v>止盈</x:v>
      </x:c>
      <x:c r="V105" s="187" t="n">
        <x:v>90</x:v>
      </x:c>
      <x:c r="W105" s="177" t="n">
        <x:v>1</x:v>
      </x:c>
      <x:c r="X105" s="178" t="n">
        <x:v>46261</x:v>
      </x:c>
      <x:c r="Y105" s="177" t="str">
        <x:v>按建议价格区间与次日开盘/日内区间交集模拟。退出：止盈。</x:v>
      </x:c>
    </x:row>
    <x:row r="106" ht="42" customHeight="1">
      <x:c r="A106" s="177" t="str">
        <x:v>20260719-S03</x:v>
      </x:c>
      <x:c r="B106" s="178" t="n">
        <x:v>46222</x:v>
      </x:c>
      <x:c r="C106" s="177" t="str">
        <x:v>半导体ETF</x:v>
      </x:c>
      <x:c r="D106" s="177" t="str">
        <x:v>512480.SH</x:v>
      </x:c>
      <x:c r="E106" s="177" t="str">
        <x:v>中国A股</x:v>
      </x:c>
      <x:c r="F106" s="177" t="str">
        <x:v>止跌后买入</x:v>
      </x:c>
      <x:c r="G106" s="177" t="str">
        <x:v>2-6周</x:v>
      </x:c>
      <x:c r="H106" s="187" t="n">
        <x:v>47</x:v>
      </x:c>
      <x:c r="I106" s="177" t="n">
        <x:v>1</x:v>
      </x:c>
      <x:c r="J106" s="177" t="str">
        <x:v>pending</x:v>
      </x:c>
      <x:c r="K106" s="185" t="b">
        <x:v>0</x:v>
      </x:c>
      <x:c r="L106" s="177" t="str">
        <x:v>pending</x:v>
      </x:c>
      <x:c r="M106" s="178"/>
      <x:c r="N106" s="179" t="n">
        <x:v>0</x:v>
      </x:c>
      <x:c r="O106" s="178"/>
      <x:c r="P106" s="179" t="n">
        <x:v>0</x:v>
      </x:c>
      <x:c r="Q106" s="186" t="str">
        <x:f>IF(OR(J106&lt;&gt;"executed",N106="",P106=""),"",I106*(P106/N106-1))</x:f>
      </x:c>
      <x:c r="R106" s="177" t="str">
        <x:v>510300.SH</x:v>
      </x:c>
      <x:c r="S106" s="186" t="n">
        <x:v>0</x:v>
      </x:c>
      <x:c r="T106" s="186" t="str">
        <x:f>IF(OR(Q106="",S106=""),"",Q106-S106)</x:f>
      </x:c>
      <x:c r="U106" s="177" t="str">
        <x:v>未到期</x:v>
      </x:c>
      <x:c r="V106" s="187" t="n">
        <x:v>0</x:v>
      </x:c>
      <x:c r="W106" s="177"/>
      <x:c r="X106" s="178"/>
      <x:c r="Y106" s="177" t="str">
        <x:v>截至2026-08-27尚未走完建议持有窗口，继续待跟踪。</x:v>
      </x:c>
    </x:row>
    <x:row r="107" ht="42" customHeight="1">
      <x:c r="A107" s="177" t="str">
        <x:v>20260719-S04</x:v>
      </x:c>
      <x:c r="B107" s="178" t="n">
        <x:v>46222</x:v>
      </x:c>
      <x:c r="C107" s="177" t="str">
        <x:v>消费ETF</x:v>
      </x:c>
      <x:c r="D107" s="177" t="str">
        <x:v>159928.SZ</x:v>
      </x:c>
      <x:c r="E107" s="177" t="str">
        <x:v>中国A股</x:v>
      </x:c>
      <x:c r="F107" s="177" t="str">
        <x:v>回踩确认买入</x:v>
      </x:c>
      <x:c r="G107" s="177" t="str">
        <x:v>2-6周</x:v>
      </x:c>
      <x:c r="H107" s="187" t="n">
        <x:v>56</x:v>
      </x:c>
      <x:c r="I107" s="177" t="n">
        <x:v>1</x:v>
      </x:c>
      <x:c r="J107" s="177" t="str">
        <x:v>pending</x:v>
      </x:c>
      <x:c r="K107" s="185" t="b">
        <x:v>0</x:v>
      </x:c>
      <x:c r="L107" s="177" t="str">
        <x:v>pending</x:v>
      </x:c>
      <x:c r="M107" s="178"/>
      <x:c r="N107" s="179" t="n">
        <x:v>0</x:v>
      </x:c>
      <x:c r="O107" s="178"/>
      <x:c r="P107" s="179" t="n">
        <x:v>0</x:v>
      </x:c>
      <x:c r="Q107" s="186" t="str">
        <x:f>IF(OR(J107&lt;&gt;"executed",N107="",P107=""),"",I107*(P107/N107-1))</x:f>
      </x:c>
      <x:c r="R107" s="177" t="str">
        <x:v>510300.SH</x:v>
      </x:c>
      <x:c r="S107" s="186" t="n">
        <x:v>0</x:v>
      </x:c>
      <x:c r="T107" s="186" t="str">
        <x:f>IF(OR(Q107="",S107=""),"",Q107-S107)</x:f>
      </x:c>
      <x:c r="U107" s="177" t="str">
        <x:v>未到期</x:v>
      </x:c>
      <x:c r="V107" s="187" t="n">
        <x:v>0</x:v>
      </x:c>
      <x:c r="W107" s="177"/>
      <x:c r="X107" s="178"/>
      <x:c r="Y107" s="177" t="str">
        <x:v>截至2026-08-27尚未走完建议持有窗口，继续待跟踪。</x:v>
      </x:c>
    </x:row>
    <x:row r="108" ht="42" customHeight="1">
      <x:c r="A108" s="177" t="str">
        <x:v>20260719-S05</x:v>
      </x:c>
      <x:c r="B108" s="178" t="n">
        <x:v>46222</x:v>
      </x:c>
      <x:c r="C108" s="177" t="str">
        <x:v>沪深300ETF</x:v>
      </x:c>
      <x:c r="D108" s="177" t="str">
        <x:v>510300.SH</x:v>
      </x:c>
      <x:c r="E108" s="177" t="str">
        <x:v>中国A股</x:v>
      </x:c>
      <x:c r="F108" s="177" t="str">
        <x:v>右侧买入</x:v>
      </x:c>
      <x:c r="G108" s="177" t="str">
        <x:v>2-6周</x:v>
      </x:c>
      <x:c r="H108" s="187" t="n">
        <x:v>51</x:v>
      </x:c>
      <x:c r="I108" s="177" t="n">
        <x:v>1</x:v>
      </x:c>
      <x:c r="J108" s="177" t="str">
        <x:v>pending</x:v>
      </x:c>
      <x:c r="K108" s="185" t="b">
        <x:v>0</x:v>
      </x:c>
      <x:c r="L108" s="177" t="str">
        <x:v>pending</x:v>
      </x:c>
      <x:c r="M108" s="178"/>
      <x:c r="N108" s="179" t="n">
        <x:v>0</x:v>
      </x:c>
      <x:c r="O108" s="178"/>
      <x:c r="P108" s="179" t="n">
        <x:v>0</x:v>
      </x:c>
      <x:c r="Q108" s="186" t="str">
        <x:f>IF(OR(J108&lt;&gt;"executed",N108="",P108=""),"",I108*(P108/N108-1))</x:f>
      </x:c>
      <x:c r="R108" s="177" t="str">
        <x:v>510300.SH</x:v>
      </x:c>
      <x:c r="S108" s="186" t="n">
        <x:v>0</x:v>
      </x:c>
      <x:c r="T108" s="186" t="str">
        <x:f>IF(OR(Q108="",S108=""),"",Q108-S108)</x:f>
      </x:c>
      <x:c r="U108" s="177" t="str">
        <x:v>未到期</x:v>
      </x:c>
      <x:c r="V108" s="187" t="n">
        <x:v>0</x:v>
      </x:c>
      <x:c r="W108" s="177"/>
      <x:c r="X108" s="178"/>
      <x:c r="Y108" s="177" t="str">
        <x:v>截至2026-08-27尚未走完建议持有窗口，继续待跟踪。</x:v>
      </x:c>
    </x:row>
    <x:row r="109" ht="42" customHeight="1">
      <x:c r="A109" s="177" t="str">
        <x:v>20260720-S01</x:v>
      </x:c>
      <x:c r="B109" s="178" t="n">
        <x:v>46223</x:v>
      </x:c>
      <x:c r="C109" s="177" t="str">
        <x:v>United States Oil Fund</x:v>
      </x:c>
      <x:c r="D109" s="177" t="str">
        <x:v>USO.US</x:v>
      </x:c>
      <x:c r="E109" s="177" t="str">
        <x:v>美国</x:v>
      </x:c>
      <x:c r="F109" s="177" t="str">
        <x:v>突破买入</x:v>
      </x:c>
      <x:c r="G109" s="177" t="str">
        <x:v>1-3周</x:v>
      </x:c>
      <x:c r="H109" s="187" t="n">
        <x:v>64</x:v>
      </x:c>
      <x:c r="I109" s="177" t="n">
        <x:v>1</x:v>
      </x:c>
      <x:c r="J109" s="177" t="str">
        <x:v>executed</x:v>
      </x:c>
      <x:c r="K109" s="185" t="b">
        <x:v>1</x:v>
      </x:c>
      <x:c r="L109" s="177" t="str">
        <x:v>technical_proxy</x:v>
      </x:c>
      <x:c r="M109" s="178" t="n">
        <x:v>46225</x:v>
      </x:c>
      <x:c r="N109" s="179" t="n">
        <x:v>131.42</x:v>
      </x:c>
      <x:c r="O109" s="178" t="n">
        <x:v>46237</x:v>
      </x:c>
      <x:c r="P109" s="179" t="n">
        <x:v>122.12</x:v>
      </x:c>
      <x:c r="Q109" s="186" t="n">
        <x:f>IF(OR(J109&lt;&gt;"executed",N109="",P109=""),"",I109*(P109/N109-1))</x:f>
        <x:v>-0.07076548470552413</x:v>
      </x:c>
      <x:c r="R109" s="177" t="str">
        <x:v>SPY.US</x:v>
      </x:c>
      <x:c r="S109" s="186" t="n">
        <x:v>0.013727405306324547</x:v>
      </x:c>
      <x:c r="T109" s="186" t="n">
        <x:f>IF(OR(Q109="",S109=""),"",Q109-S109)</x:f>
        <x:v>-0.08449289001184868</x:v>
      </x:c>
      <x:c r="U109" s="177" t="str">
        <x:v>错误</x:v>
      </x:c>
      <x:c r="V109" s="187" t="n">
        <x:v>15</x:v>
      </x:c>
      <x:c r="W109" s="177" t="n">
        <x:v>0</x:v>
      </x:c>
      <x:c r="X109" s="178" t="n">
        <x:v>46261</x:v>
      </x:c>
      <x:c r="Y109" s="177" t="str">
        <x:v>按可解析技术条件模拟，技术条件满足。退出：外部油价止损/失效条件。</x:v>
      </x:c>
    </x:row>
    <x:row r="110" ht="42" customHeight="1">
      <x:c r="A110" s="177" t="str">
        <x:v>20260720-S02</x:v>
      </x:c>
      <x:c r="B110" s="178" t="n">
        <x:v>46223</x:v>
      </x:c>
      <x:c r="C110" s="177" t="str">
        <x:v>黄金ETF</x:v>
      </x:c>
      <x:c r="D110" s="177" t="str">
        <x:v>518880.SH</x:v>
      </x:c>
      <x:c r="E110" s="177" t="str">
        <x:v>中国A股</x:v>
      </x:c>
      <x:c r="F110" s="177" t="str">
        <x:v>观望转买入</x:v>
      </x:c>
      <x:c r="G110" s="177" t="str">
        <x:v>1-4周</x:v>
      </x:c>
      <x:c r="H110" s="187" t="n">
        <x:v>58</x:v>
      </x:c>
      <x:c r="I110" s="177" t="n">
        <x:v>1</x:v>
      </x:c>
      <x:c r="J110" s="177" t="str">
        <x:v>executed</x:v>
      </x:c>
      <x:c r="K110" s="185" t="b">
        <x:v>1</x:v>
      </x:c>
      <x:c r="L110" s="177" t="str">
        <x:v>price_range_proxy</x:v>
      </x:c>
      <x:c r="M110" s="178" t="n">
        <x:v>46224</x:v>
      </x:c>
      <x:c r="N110" s="179" t="n">
        <x:v>8.43</x:v>
      </x:c>
      <x:c r="O110" s="178" t="n">
        <x:v>46240</x:v>
      </x:c>
      <x:c r="P110" s="179" t="n">
        <x:v>8.8</x:v>
      </x:c>
      <x:c r="Q110" s="186" t="n">
        <x:f>IF(OR(J110&lt;&gt;"executed",N110="",P110=""),"",I110*(P110/N110-1))</x:f>
        <x:v>0.043890865954923086</x:v>
      </x:c>
      <x:c r="R110" s="177" t="str">
        <x:v>510300.SH</x:v>
      </x:c>
      <x:c r="S110" s="186" t="n">
        <x:v>-0.016294129935241375</x:v>
      </x:c>
      <x:c r="T110" s="186" t="n">
        <x:f>IF(OR(Q110="",S110=""),"",Q110-S110)</x:f>
        <x:v>0.06018499589016446</x:v>
      </x:c>
      <x:c r="U110" s="177" t="str">
        <x:v>止盈</x:v>
      </x:c>
      <x:c r="V110" s="187" t="n">
        <x:v>90</x:v>
      </x:c>
      <x:c r="W110" s="177" t="n">
        <x:v>1</x:v>
      </x:c>
      <x:c r="X110" s="178" t="n">
        <x:v>46261</x:v>
      </x:c>
      <x:c r="Y110" s="177" t="str">
        <x:v>按建议价格区间与次日开盘/日内区间交集模拟。退出：止盈。</x:v>
      </x:c>
    </x:row>
    <x:row r="111" ht="42" customHeight="1">
      <x:c r="A111" s="177" t="str">
        <x:v>20260720-S03</x:v>
      </x:c>
      <x:c r="B111" s="178" t="n">
        <x:v>46223</x:v>
      </x:c>
      <x:c r="C111" s="177" t="str">
        <x:v>半导体ETF</x:v>
      </x:c>
      <x:c r="D111" s="177" t="str">
        <x:v>512480.SH</x:v>
      </x:c>
      <x:c r="E111" s="177" t="str">
        <x:v>中国A股</x:v>
      </x:c>
      <x:c r="F111" s="177" t="str">
        <x:v>止跌后买入</x:v>
      </x:c>
      <x:c r="G111" s="177" t="str">
        <x:v>2-6周</x:v>
      </x:c>
      <x:c r="H111" s="187" t="n">
        <x:v>48</x:v>
      </x:c>
      <x:c r="I111" s="177" t="n">
        <x:v>1</x:v>
      </x:c>
      <x:c r="J111" s="177" t="str">
        <x:v>pending</x:v>
      </x:c>
      <x:c r="K111" s="185" t="b">
        <x:v>0</x:v>
      </x:c>
      <x:c r="L111" s="177" t="str">
        <x:v>pending</x:v>
      </x:c>
      <x:c r="M111" s="178"/>
      <x:c r="N111" s="179" t="n">
        <x:v>0</x:v>
      </x:c>
      <x:c r="O111" s="178"/>
      <x:c r="P111" s="179" t="n">
        <x:v>0</x:v>
      </x:c>
      <x:c r="Q111" s="186" t="str">
        <x:f>IF(OR(J111&lt;&gt;"executed",N111="",P111=""),"",I111*(P111/N111-1))</x:f>
      </x:c>
      <x:c r="R111" s="177" t="str">
        <x:v>510300.SH</x:v>
      </x:c>
      <x:c r="S111" s="186" t="n">
        <x:v>0</x:v>
      </x:c>
      <x:c r="T111" s="186" t="str">
        <x:f>IF(OR(Q111="",S111=""),"",Q111-S111)</x:f>
      </x:c>
      <x:c r="U111" s="177" t="str">
        <x:v>未到期</x:v>
      </x:c>
      <x:c r="V111" s="187" t="n">
        <x:v>0</x:v>
      </x:c>
      <x:c r="W111" s="177"/>
      <x:c r="X111" s="178"/>
      <x:c r="Y111" s="177" t="str">
        <x:v>截至2026-08-27尚未走完建议持有窗口，继续待跟踪。</x:v>
      </x:c>
    </x:row>
    <x:row r="112" ht="42" customHeight="1">
      <x:c r="A112" s="177" t="str">
        <x:v>20260720-S04</x:v>
      </x:c>
      <x:c r="B112" s="178" t="n">
        <x:v>46223</x:v>
      </x:c>
      <x:c r="C112" s="177" t="str">
        <x:v>消费ETF</x:v>
      </x:c>
      <x:c r="D112" s="177" t="str">
        <x:v>159928.SZ</x:v>
      </x:c>
      <x:c r="E112" s="177" t="str">
        <x:v>中国A股</x:v>
      </x:c>
      <x:c r="F112" s="177" t="str">
        <x:v>回踩确认买入</x:v>
      </x:c>
      <x:c r="G112" s="177" t="str">
        <x:v>2-6周</x:v>
      </x:c>
      <x:c r="H112" s="187" t="n">
        <x:v>55</x:v>
      </x:c>
      <x:c r="I112" s="177" t="n">
        <x:v>1</x:v>
      </x:c>
      <x:c r="J112" s="177" t="str">
        <x:v>pending</x:v>
      </x:c>
      <x:c r="K112" s="185" t="b">
        <x:v>0</x:v>
      </x:c>
      <x:c r="L112" s="177" t="str">
        <x:v>pending</x:v>
      </x:c>
      <x:c r="M112" s="178"/>
      <x:c r="N112" s="179" t="n">
        <x:v>0</x:v>
      </x:c>
      <x:c r="O112" s="178"/>
      <x:c r="P112" s="179" t="n">
        <x:v>0</x:v>
      </x:c>
      <x:c r="Q112" s="186" t="str">
        <x:f>IF(OR(J112&lt;&gt;"executed",N112="",P112=""),"",I112*(P112/N112-1))</x:f>
      </x:c>
      <x:c r="R112" s="177" t="str">
        <x:v>510300.SH</x:v>
      </x:c>
      <x:c r="S112" s="186" t="n">
        <x:v>0</x:v>
      </x:c>
      <x:c r="T112" s="186" t="str">
        <x:f>IF(OR(Q112="",S112=""),"",Q112-S112)</x:f>
      </x:c>
      <x:c r="U112" s="177" t="str">
        <x:v>未到期</x:v>
      </x:c>
      <x:c r="V112" s="187" t="n">
        <x:v>0</x:v>
      </x:c>
      <x:c r="W112" s="177"/>
      <x:c r="X112" s="178"/>
      <x:c r="Y112" s="177" t="str">
        <x:v>截至2026-08-27尚未走完建议持有窗口，继续待跟踪。</x:v>
      </x:c>
    </x:row>
    <x:row r="113" ht="42" customHeight="1">
      <x:c r="A113" s="177" t="str">
        <x:v>20260720-S05</x:v>
      </x:c>
      <x:c r="B113" s="178" t="n">
        <x:v>46223</x:v>
      </x:c>
      <x:c r="C113" s="177" t="str">
        <x:v>沪深300ETF</x:v>
      </x:c>
      <x:c r="D113" s="177" t="str">
        <x:v>510300.SH</x:v>
      </x:c>
      <x:c r="E113" s="177" t="str">
        <x:v>中国A股</x:v>
      </x:c>
      <x:c r="F113" s="177" t="str">
        <x:v>右侧买入</x:v>
      </x:c>
      <x:c r="G113" s="177" t="str">
        <x:v>2-6周</x:v>
      </x:c>
      <x:c r="H113" s="187" t="n">
        <x:v>51</x:v>
      </x:c>
      <x:c r="I113" s="177" t="n">
        <x:v>1</x:v>
      </x:c>
      <x:c r="J113" s="177" t="str">
        <x:v>pending</x:v>
      </x:c>
      <x:c r="K113" s="185" t="b">
        <x:v>0</x:v>
      </x:c>
      <x:c r="L113" s="177" t="str">
        <x:v>pending</x:v>
      </x:c>
      <x:c r="M113" s="178"/>
      <x:c r="N113" s="179" t="n">
        <x:v>0</x:v>
      </x:c>
      <x:c r="O113" s="178"/>
      <x:c r="P113" s="179" t="n">
        <x:v>0</x:v>
      </x:c>
      <x:c r="Q113" s="186" t="str">
        <x:f>IF(OR(J113&lt;&gt;"executed",N113="",P113=""),"",I113*(P113/N113-1))</x:f>
      </x:c>
      <x:c r="R113" s="177" t="str">
        <x:v>510300.SH</x:v>
      </x:c>
      <x:c r="S113" s="186" t="n">
        <x:v>0</x:v>
      </x:c>
      <x:c r="T113" s="186" t="str">
        <x:f>IF(OR(Q113="",S113=""),"",Q113-S113)</x:f>
      </x:c>
      <x:c r="U113" s="177" t="str">
        <x:v>未到期</x:v>
      </x:c>
      <x:c r="V113" s="187" t="n">
        <x:v>0</x:v>
      </x:c>
      <x:c r="W113" s="177"/>
      <x:c r="X113" s="178"/>
      <x:c r="Y113" s="177" t="str">
        <x:v>截至2026-08-27尚未走完建议持有窗口，继续待跟踪。</x:v>
      </x:c>
    </x:row>
    <x:row r="114" ht="42" customHeight="1">
      <x:c r="A114" s="177" t="str">
        <x:v>20260721-S01</x:v>
      </x:c>
      <x:c r="B114" s="178" t="n">
        <x:v>46224</x:v>
      </x:c>
      <x:c r="C114" s="177" t="str">
        <x:v>United States Oil Fund</x:v>
      </x:c>
      <x:c r="D114" s="177" t="str">
        <x:v>USO.US</x:v>
      </x:c>
      <x:c r="E114" s="177" t="str">
        <x:v>美国</x:v>
      </x:c>
      <x:c r="F114" s="177" t="str">
        <x:v>突破买入</x:v>
      </x:c>
      <x:c r="G114" s="177" t="str">
        <x:v>1-3周</x:v>
      </x:c>
      <x:c r="H114" s="187" t="n">
        <x:v>66</x:v>
      </x:c>
      <x:c r="I114" s="177" t="n">
        <x:v>1</x:v>
      </x:c>
      <x:c r="J114" s="177" t="str">
        <x:v>executed</x:v>
      </x:c>
      <x:c r="K114" s="185" t="b">
        <x:v>1</x:v>
      </x:c>
      <x:c r="L114" s="177" t="str">
        <x:v>technical_proxy</x:v>
      </x:c>
      <x:c r="M114" s="178" t="n">
        <x:v>46225</x:v>
      </x:c>
      <x:c r="N114" s="179" t="n">
        <x:v>131.42</x:v>
      </x:c>
      <x:c r="O114" s="178" t="n">
        <x:v>46237</x:v>
      </x:c>
      <x:c r="P114" s="179" t="n">
        <x:v>122.12</x:v>
      </x:c>
      <x:c r="Q114" s="186" t="n">
        <x:f>IF(OR(J114&lt;&gt;"executed",N114="",P114=""),"",I114*(P114/N114-1))</x:f>
        <x:v>-0.07076548470552413</x:v>
      </x:c>
      <x:c r="R114" s="177" t="str">
        <x:v>SPY.US</x:v>
      </x:c>
      <x:c r="S114" s="186" t="n">
        <x:v>0.013727405306324547</x:v>
      </x:c>
      <x:c r="T114" s="186" t="n">
        <x:f>IF(OR(Q114="",S114=""),"",Q114-S114)</x:f>
        <x:v>-0.08449289001184868</x:v>
      </x:c>
      <x:c r="U114" s="177" t="str">
        <x:v>错误</x:v>
      </x:c>
      <x:c r="V114" s="187" t="n">
        <x:v>15</x:v>
      </x:c>
      <x:c r="W114" s="177" t="n">
        <x:v>0</x:v>
      </x:c>
      <x:c r="X114" s="178" t="n">
        <x:v>46261</x:v>
      </x:c>
      <x:c r="Y114" s="177" t="str">
        <x:v>按可解析技术条件模拟，技术条件满足。退出：外部油价止损/失效条件。</x:v>
      </x:c>
    </x:row>
    <x:row r="115" ht="42" customHeight="1">
      <x:c r="A115" s="177" t="str">
        <x:v>20260721-S02</x:v>
      </x:c>
      <x:c r="B115" s="178" t="n">
        <x:v>46224</x:v>
      </x:c>
      <x:c r="C115" s="177" t="str">
        <x:v>黄金ETF</x:v>
      </x:c>
      <x:c r="D115" s="177" t="str">
        <x:v>518880.SH</x:v>
      </x:c>
      <x:c r="E115" s="177" t="str">
        <x:v>中国A股</x:v>
      </x:c>
      <x:c r="F115" s="177" t="str">
        <x:v>观望转买入</x:v>
      </x:c>
      <x:c r="G115" s="177" t="str">
        <x:v>1-4周</x:v>
      </x:c>
      <x:c r="H115" s="187" t="n">
        <x:v>61</x:v>
      </x:c>
      <x:c r="I115" s="177" t="n">
        <x:v>1</x:v>
      </x:c>
      <x:c r="J115" s="177" t="str">
        <x:v>executed</x:v>
      </x:c>
      <x:c r="K115" s="185" t="b">
        <x:v>1</x:v>
      </x:c>
      <x:c r="L115" s="177" t="str">
        <x:v>price_range_proxy</x:v>
      </x:c>
      <x:c r="M115" s="178" t="n">
        <x:v>46225</x:v>
      </x:c>
      <x:c r="N115" s="179" t="n">
        <x:v>8.555</x:v>
      </x:c>
      <x:c r="O115" s="178" t="n">
        <x:v>46240</x:v>
      </x:c>
      <x:c r="P115" s="179" t="n">
        <x:v>8.9</x:v>
      </x:c>
      <x:c r="Q115" s="186" t="n">
        <x:f>IF(OR(J115&lt;&gt;"executed",N115="",P115=""),"",I115*(P115/N115-1))</x:f>
        <x:v>0.04032729398012869</x:v>
      </x:c>
      <x:c r="R115" s="177" t="str">
        <x:v>510300.SH</x:v>
      </x:c>
      <x:c r="S115" s="186" t="n">
        <x:v>-0.011752360965372466</x:v>
      </x:c>
      <x:c r="T115" s="186" t="n">
        <x:f>IF(OR(Q115="",S115=""),"",Q115-S115)</x:f>
        <x:v>0.05207965494550115</x:v>
      </x:c>
      <x:c r="U115" s="177" t="str">
        <x:v>止盈</x:v>
      </x:c>
      <x:c r="V115" s="187" t="n">
        <x:v>90</x:v>
      </x:c>
      <x:c r="W115" s="177" t="n">
        <x:v>1</x:v>
      </x:c>
      <x:c r="X115" s="178" t="n">
        <x:v>46261</x:v>
      </x:c>
      <x:c r="Y115" s="177" t="str">
        <x:v>按建议价格区间与次日开盘/日内区间交集模拟。退出：止盈。</x:v>
      </x:c>
    </x:row>
    <x:row r="116" ht="42" customHeight="1">
      <x:c r="A116" s="177" t="str">
        <x:v>20260721-S03</x:v>
      </x:c>
      <x:c r="B116" s="178" t="n">
        <x:v>46224</x:v>
      </x:c>
      <x:c r="C116" s="177" t="str">
        <x:v>半导体ETF</x:v>
      </x:c>
      <x:c r="D116" s="177" t="str">
        <x:v>512480.SH</x:v>
      </x:c>
      <x:c r="E116" s="177" t="str">
        <x:v>中国A股</x:v>
      </x:c>
      <x:c r="F116" s="177" t="str">
        <x:v>止跌后买入</x:v>
      </x:c>
      <x:c r="G116" s="177" t="str">
        <x:v>2-6周</x:v>
      </x:c>
      <x:c r="H116" s="187" t="n">
        <x:v>46</x:v>
      </x:c>
      <x:c r="I116" s="177" t="n">
        <x:v>1</x:v>
      </x:c>
      <x:c r="J116" s="177" t="str">
        <x:v>pending</x:v>
      </x:c>
      <x:c r="K116" s="185" t="b">
        <x:v>0</x:v>
      </x:c>
      <x:c r="L116" s="177" t="str">
        <x:v>pending</x:v>
      </x:c>
      <x:c r="M116" s="178"/>
      <x:c r="N116" s="179" t="n">
        <x:v>0</x:v>
      </x:c>
      <x:c r="O116" s="178"/>
      <x:c r="P116" s="179" t="n">
        <x:v>0</x:v>
      </x:c>
      <x:c r="Q116" s="186" t="str">
        <x:f>IF(OR(J116&lt;&gt;"executed",N116="",P116=""),"",I116*(P116/N116-1))</x:f>
      </x:c>
      <x:c r="R116" s="177" t="str">
        <x:v>510300.SH</x:v>
      </x:c>
      <x:c r="S116" s="186" t="n">
        <x:v>0</x:v>
      </x:c>
      <x:c r="T116" s="186" t="str">
        <x:f>IF(OR(Q116="",S116=""),"",Q116-S116)</x:f>
      </x:c>
      <x:c r="U116" s="177" t="str">
        <x:v>未到期</x:v>
      </x:c>
      <x:c r="V116" s="187" t="n">
        <x:v>0</x:v>
      </x:c>
      <x:c r="W116" s="177"/>
      <x:c r="X116" s="178"/>
      <x:c r="Y116" s="177" t="str">
        <x:v>截至2026-08-27尚未走完建议持有窗口，继续待跟踪。</x:v>
      </x:c>
    </x:row>
    <x:row r="117" ht="42" customHeight="1">
      <x:c r="A117" s="177" t="str">
        <x:v>20260721-S04</x:v>
      </x:c>
      <x:c r="B117" s="178" t="n">
        <x:v>46224</x:v>
      </x:c>
      <x:c r="C117" s="177" t="str">
        <x:v>消费ETF</x:v>
      </x:c>
      <x:c r="D117" s="177" t="str">
        <x:v>159928.SZ</x:v>
      </x:c>
      <x:c r="E117" s="177" t="str">
        <x:v>中国A股</x:v>
      </x:c>
      <x:c r="F117" s="177" t="str">
        <x:v>回踩确认买入</x:v>
      </x:c>
      <x:c r="G117" s="177" t="str">
        <x:v>2-6周</x:v>
      </x:c>
      <x:c r="H117" s="187" t="n">
        <x:v>54</x:v>
      </x:c>
      <x:c r="I117" s="177" t="n">
        <x:v>1</x:v>
      </x:c>
      <x:c r="J117" s="177" t="str">
        <x:v>pending</x:v>
      </x:c>
      <x:c r="K117" s="185" t="b">
        <x:v>0</x:v>
      </x:c>
      <x:c r="L117" s="177" t="str">
        <x:v>pending</x:v>
      </x:c>
      <x:c r="M117" s="178"/>
      <x:c r="N117" s="179" t="n">
        <x:v>0</x:v>
      </x:c>
      <x:c r="O117" s="178"/>
      <x:c r="P117" s="179" t="n">
        <x:v>0</x:v>
      </x:c>
      <x:c r="Q117" s="186" t="str">
        <x:f>IF(OR(J117&lt;&gt;"executed",N117="",P117=""),"",I117*(P117/N117-1))</x:f>
      </x:c>
      <x:c r="R117" s="177" t="str">
        <x:v>510300.SH</x:v>
      </x:c>
      <x:c r="S117" s="186" t="n">
        <x:v>0</x:v>
      </x:c>
      <x:c r="T117" s="186" t="str">
        <x:f>IF(OR(Q117="",S117=""),"",Q117-S117)</x:f>
      </x:c>
      <x:c r="U117" s="177" t="str">
        <x:v>未到期</x:v>
      </x:c>
      <x:c r="V117" s="187" t="n">
        <x:v>0</x:v>
      </x:c>
      <x:c r="W117" s="177"/>
      <x:c r="X117" s="178"/>
      <x:c r="Y117" s="177" t="str">
        <x:v>截至2026-08-27尚未走完建议持有窗口，继续待跟踪。</x:v>
      </x:c>
    </x:row>
    <x:row r="118" ht="42" customHeight="1">
      <x:c r="A118" s="177" t="str">
        <x:v>20260721-S05</x:v>
      </x:c>
      <x:c r="B118" s="178" t="n">
        <x:v>46224</x:v>
      </x:c>
      <x:c r="C118" s="177" t="str">
        <x:v>沪深300ETF</x:v>
      </x:c>
      <x:c r="D118" s="177" t="str">
        <x:v>510300.SH</x:v>
      </x:c>
      <x:c r="E118" s="177" t="str">
        <x:v>中国A股</x:v>
      </x:c>
      <x:c r="F118" s="177" t="str">
        <x:v>右侧买入</x:v>
      </x:c>
      <x:c r="G118" s="177" t="str">
        <x:v>2-6周</x:v>
      </x:c>
      <x:c r="H118" s="187" t="n">
        <x:v>52</x:v>
      </x:c>
      <x:c r="I118" s="177" t="n">
        <x:v>1</x:v>
      </x:c>
      <x:c r="J118" s="177" t="str">
        <x:v>pending</x:v>
      </x:c>
      <x:c r="K118" s="185" t="b">
        <x:v>0</x:v>
      </x:c>
      <x:c r="L118" s="177" t="str">
        <x:v>pending</x:v>
      </x:c>
      <x:c r="M118" s="178"/>
      <x:c r="N118" s="179" t="n">
        <x:v>0</x:v>
      </x:c>
      <x:c r="O118" s="178"/>
      <x:c r="P118" s="179" t="n">
        <x:v>0</x:v>
      </x:c>
      <x:c r="Q118" s="186" t="str">
        <x:f>IF(OR(J118&lt;&gt;"executed",N118="",P118=""),"",I118*(P118/N118-1))</x:f>
      </x:c>
      <x:c r="R118" s="177" t="str">
        <x:v>510300.SH</x:v>
      </x:c>
      <x:c r="S118" s="186" t="n">
        <x:v>0</x:v>
      </x:c>
      <x:c r="T118" s="186" t="str">
        <x:f>IF(OR(Q118="",S118=""),"",Q118-S118)</x:f>
      </x:c>
      <x:c r="U118" s="177" t="str">
        <x:v>未到期</x:v>
      </x:c>
      <x:c r="V118" s="187" t="n">
        <x:v>0</x:v>
      </x:c>
      <x:c r="W118" s="177"/>
      <x:c r="X118" s="178"/>
      <x:c r="Y118" s="177" t="str">
        <x:v>截至2026-08-27尚未走完建议持有窗口，继续待跟踪。</x:v>
      </x:c>
    </x:row>
    <x:row r="119" ht="42" customHeight="1">
      <x:c r="A119" s="177" t="str">
        <x:v>20260722-S01</x:v>
      </x:c>
      <x:c r="B119" s="178" t="n">
        <x:v>46225</x:v>
      </x:c>
      <x:c r="C119" s="177" t="str">
        <x:v>United States Oil Fund</x:v>
      </x:c>
      <x:c r="D119" s="177" t="str">
        <x:v>USO.US</x:v>
      </x:c>
      <x:c r="E119" s="177" t="str">
        <x:v>美国</x:v>
      </x:c>
      <x:c r="F119" s="177" t="str">
        <x:v>突破买入</x:v>
      </x:c>
      <x:c r="G119" s="177" t="str">
        <x:v>1-3周</x:v>
      </x:c>
      <x:c r="H119" s="187" t="n">
        <x:v>68</x:v>
      </x:c>
      <x:c r="I119" s="177" t="n">
        <x:v>1</x:v>
      </x:c>
      <x:c r="J119" s="177" t="str">
        <x:v>executed</x:v>
      </x:c>
      <x:c r="K119" s="185" t="b">
        <x:v>1</x:v>
      </x:c>
      <x:c r="L119" s="177" t="str">
        <x:v>technical_proxy</x:v>
      </x:c>
      <x:c r="M119" s="178" t="n">
        <x:v>46226</x:v>
      </x:c>
      <x:c r="N119" s="179" t="n">
        <x:v>138.52</x:v>
      </x:c>
      <x:c r="O119" s="178" t="n">
        <x:v>46231</x:v>
      </x:c>
      <x:c r="P119" s="179" t="n">
        <x:v>120.49</x:v>
      </x:c>
      <x:c r="Q119" s="186" t="n">
        <x:f>IF(OR(J119&lt;&gt;"executed",N119="",P119=""),"",I119*(P119/N119-1))</x:f>
        <x:v>-0.13016170950043326</x:v>
      </x:c>
      <x:c r="R119" s="177" t="str">
        <x:v>SPY.US</x:v>
      </x:c>
      <x:c r="S119" s="186" t="n">
        <x:v>0.003630550814164746</x:v>
      </x:c>
      <x:c r="T119" s="186" t="n">
        <x:f>IF(OR(Q119="",S119=""),"",Q119-S119)</x:f>
        <x:v>-0.133792260314598</x:v>
      </x:c>
      <x:c r="U119" s="177" t="str">
        <x:v>错误</x:v>
      </x:c>
      <x:c r="V119" s="187" t="n">
        <x:v>15</x:v>
      </x:c>
      <x:c r="W119" s="177" t="n">
        <x:v>0</x:v>
      </x:c>
      <x:c r="X119" s="178" t="n">
        <x:v>46261</x:v>
      </x:c>
      <x:c r="Y119" s="177" t="str">
        <x:v>按可解析技术条件模拟，技术条件满足。退出：外部油价止损/失效条件。</x:v>
      </x:c>
    </x:row>
    <x:row r="120" ht="42" customHeight="1">
      <x:c r="A120" s="177" t="str">
        <x:v>20260722-S02</x:v>
      </x:c>
      <x:c r="B120" s="178" t="n">
        <x:v>46225</x:v>
      </x:c>
      <x:c r="C120" s="177" t="str">
        <x:v>黄金ETF</x:v>
      </x:c>
      <x:c r="D120" s="177" t="str">
        <x:v>518880.SH</x:v>
      </x:c>
      <x:c r="E120" s="177" t="str">
        <x:v>中国A股</x:v>
      </x:c>
      <x:c r="F120" s="177" t="str">
        <x:v>观望转买入</x:v>
      </x:c>
      <x:c r="G120" s="177" t="str">
        <x:v>1-4周</x:v>
      </x:c>
      <x:c r="H120" s="187" t="n">
        <x:v>62</x:v>
      </x:c>
      <x:c r="I120" s="177" t="n">
        <x:v>1</x:v>
      </x:c>
      <x:c r="J120" s="177" t="str">
        <x:v>executed</x:v>
      </x:c>
      <x:c r="K120" s="185" t="b">
        <x:v>1</x:v>
      </x:c>
      <x:c r="L120" s="177" t="str">
        <x:v>price_range_proxy</x:v>
      </x:c>
      <x:c r="M120" s="178" t="n">
        <x:v>46226</x:v>
      </x:c>
      <x:c r="N120" s="179" t="n">
        <x:v>8.6</x:v>
      </x:c>
      <x:c r="O120" s="178" t="n">
        <x:v>46240</x:v>
      </x:c>
      <x:c r="P120" s="179" t="n">
        <x:v>8.9</x:v>
      </x:c>
      <x:c r="Q120" s="186" t="n">
        <x:f>IF(OR(J120&lt;&gt;"executed",N120="",P120=""),"",I120*(P120/N120-1))</x:f>
        <x:v>0.03488372093023262</x:v>
      </x:c>
      <x:c r="R120" s="177" t="str">
        <x:v>510300.SH</x:v>
      </x:c>
      <x:c r="S120" s="186" t="n">
        <x:v>-0.016294129935241375</x:v>
      </x:c>
      <x:c r="T120" s="186" t="n">
        <x:f>IF(OR(Q120="",S120=""),"",Q120-S120)</x:f>
        <x:v>0.051177850865473995</x:v>
      </x:c>
      <x:c r="U120" s="177" t="str">
        <x:v>止盈</x:v>
      </x:c>
      <x:c r="V120" s="187" t="n">
        <x:v>90</x:v>
      </x:c>
      <x:c r="W120" s="177" t="n">
        <x:v>1</x:v>
      </x:c>
      <x:c r="X120" s="178" t="n">
        <x:v>46261</x:v>
      </x:c>
      <x:c r="Y120" s="177" t="str">
        <x:v>按建议价格区间与次日开盘/日内区间交集模拟。退出：止盈。</x:v>
      </x:c>
    </x:row>
    <x:row r="121" ht="42" customHeight="1">
      <x:c r="A121" s="177" t="str">
        <x:v>20260722-S03</x:v>
      </x:c>
      <x:c r="B121" s="178" t="n">
        <x:v>46225</x:v>
      </x:c>
      <x:c r="C121" s="177" t="str">
        <x:v>半导体ETF</x:v>
      </x:c>
      <x:c r="D121" s="177" t="str">
        <x:v>512480.SH</x:v>
      </x:c>
      <x:c r="E121" s="177" t="str">
        <x:v>中国A股</x:v>
      </x:c>
      <x:c r="F121" s="177" t="str">
        <x:v>反弹确认买入</x:v>
      </x:c>
      <x:c r="G121" s="177" t="str">
        <x:v>2-6周</x:v>
      </x:c>
      <x:c r="H121" s="187" t="n">
        <x:v>50</x:v>
      </x:c>
      <x:c r="I121" s="177" t="n">
        <x:v>1</x:v>
      </x:c>
      <x:c r="J121" s="177" t="str">
        <x:v>pending</x:v>
      </x:c>
      <x:c r="K121" s="185" t="b">
        <x:v>0</x:v>
      </x:c>
      <x:c r="L121" s="177" t="str">
        <x:v>pending</x:v>
      </x:c>
      <x:c r="M121" s="178"/>
      <x:c r="N121" s="179" t="n">
        <x:v>0</x:v>
      </x:c>
      <x:c r="O121" s="178"/>
      <x:c r="P121" s="179" t="n">
        <x:v>0</x:v>
      </x:c>
      <x:c r="Q121" s="186" t="str">
        <x:f>IF(OR(J121&lt;&gt;"executed",N121="",P121=""),"",I121*(P121/N121-1))</x:f>
      </x:c>
      <x:c r="R121" s="177" t="str">
        <x:v>510300.SH</x:v>
      </x:c>
      <x:c r="S121" s="186" t="n">
        <x:v>0</x:v>
      </x:c>
      <x:c r="T121" s="186" t="str">
        <x:f>IF(OR(Q121="",S121=""),"",Q121-S121)</x:f>
      </x:c>
      <x:c r="U121" s="177" t="str">
        <x:v>未到期</x:v>
      </x:c>
      <x:c r="V121" s="187" t="n">
        <x:v>0</x:v>
      </x:c>
      <x:c r="W121" s="177"/>
      <x:c r="X121" s="178"/>
      <x:c r="Y121" s="177" t="str">
        <x:v>截至2026-08-27尚未走完建议持有窗口，继续待跟踪。</x:v>
      </x:c>
    </x:row>
    <x:row r="122" ht="42" customHeight="1">
      <x:c r="A122" s="177" t="str">
        <x:v>20260722-S04</x:v>
      </x:c>
      <x:c r="B122" s="178" t="n">
        <x:v>46225</x:v>
      </x:c>
      <x:c r="C122" s="177" t="str">
        <x:v>消费ETF</x:v>
      </x:c>
      <x:c r="D122" s="177" t="str">
        <x:v>159928.SZ</x:v>
      </x:c>
      <x:c r="E122" s="177" t="str">
        <x:v>中国A股</x:v>
      </x:c>
      <x:c r="F122" s="177" t="str">
        <x:v>回踩确认买入</x:v>
      </x:c>
      <x:c r="G122" s="177" t="str">
        <x:v>2-6周</x:v>
      </x:c>
      <x:c r="H122" s="187" t="n">
        <x:v>55</x:v>
      </x:c>
      <x:c r="I122" s="177" t="n">
        <x:v>1</x:v>
      </x:c>
      <x:c r="J122" s="177" t="str">
        <x:v>pending</x:v>
      </x:c>
      <x:c r="K122" s="185" t="b">
        <x:v>0</x:v>
      </x:c>
      <x:c r="L122" s="177" t="str">
        <x:v>pending</x:v>
      </x:c>
      <x:c r="M122" s="178"/>
      <x:c r="N122" s="179" t="n">
        <x:v>0</x:v>
      </x:c>
      <x:c r="O122" s="178"/>
      <x:c r="P122" s="179" t="n">
        <x:v>0</x:v>
      </x:c>
      <x:c r="Q122" s="186" t="str">
        <x:f>IF(OR(J122&lt;&gt;"executed",N122="",P122=""),"",I122*(P122/N122-1))</x:f>
      </x:c>
      <x:c r="R122" s="177" t="str">
        <x:v>510300.SH</x:v>
      </x:c>
      <x:c r="S122" s="186" t="n">
        <x:v>0</x:v>
      </x:c>
      <x:c r="T122" s="186" t="str">
        <x:f>IF(OR(Q122="",S122=""),"",Q122-S122)</x:f>
      </x:c>
      <x:c r="U122" s="177" t="str">
        <x:v>未到期</x:v>
      </x:c>
      <x:c r="V122" s="187" t="n">
        <x:v>0</x:v>
      </x:c>
      <x:c r="W122" s="177"/>
      <x:c r="X122" s="178"/>
      <x:c r="Y122" s="177" t="str">
        <x:v>截至2026-08-27尚未走完建议持有窗口，继续待跟踪。</x:v>
      </x:c>
    </x:row>
    <x:row r="123" ht="42" customHeight="1">
      <x:c r="A123" s="177" t="str">
        <x:v>20260722-S05</x:v>
      </x:c>
      <x:c r="B123" s="178" t="n">
        <x:v>46225</x:v>
      </x:c>
      <x:c r="C123" s="177" t="str">
        <x:v>沪深300ETF</x:v>
      </x:c>
      <x:c r="D123" s="177" t="str">
        <x:v>510300.SH</x:v>
      </x:c>
      <x:c r="E123" s="177" t="str">
        <x:v>中国A股</x:v>
      </x:c>
      <x:c r="F123" s="177" t="str">
        <x:v>右侧买入</x:v>
      </x:c>
      <x:c r="G123" s="177" t="str">
        <x:v>2-6周</x:v>
      </x:c>
      <x:c r="H123" s="187" t="n">
        <x:v>56</x:v>
      </x:c>
      <x:c r="I123" s="177" t="n">
        <x:v>1</x:v>
      </x:c>
      <x:c r="J123" s="177" t="str">
        <x:v>pending</x:v>
      </x:c>
      <x:c r="K123" s="185" t="b">
        <x:v>0</x:v>
      </x:c>
      <x:c r="L123" s="177" t="str">
        <x:v>pending</x:v>
      </x:c>
      <x:c r="M123" s="178"/>
      <x:c r="N123" s="179" t="n">
        <x:v>0</x:v>
      </x:c>
      <x:c r="O123" s="178"/>
      <x:c r="P123" s="179" t="n">
        <x:v>0</x:v>
      </x:c>
      <x:c r="Q123" s="186" t="str">
        <x:f>IF(OR(J123&lt;&gt;"executed",N123="",P123=""),"",I123*(P123/N123-1))</x:f>
      </x:c>
      <x:c r="R123" s="177" t="str">
        <x:v>510300.SH</x:v>
      </x:c>
      <x:c r="S123" s="186" t="n">
        <x:v>0</x:v>
      </x:c>
      <x:c r="T123" s="186" t="str">
        <x:f>IF(OR(Q123="",S123=""),"",Q123-S123)</x:f>
      </x:c>
      <x:c r="U123" s="177" t="str">
        <x:v>未到期</x:v>
      </x:c>
      <x:c r="V123" s="187" t="n">
        <x:v>0</x:v>
      </x:c>
      <x:c r="W123" s="177"/>
      <x:c r="X123" s="178"/>
      <x:c r="Y123" s="177" t="str">
        <x:v>截至2026-08-27尚未走完建议持有窗口，继续待跟踪。</x:v>
      </x:c>
    </x:row>
    <x:row r="124" ht="42" customHeight="1">
      <x:c r="A124" s="177" t="str">
        <x:v>20260723-S01</x:v>
      </x:c>
      <x:c r="B124" s="178" t="n">
        <x:v>46226</x:v>
      </x:c>
      <x:c r="C124" s="177" t="str">
        <x:v>United States Oil Fund</x:v>
      </x:c>
      <x:c r="D124" s="177" t="str">
        <x:v>USO.US</x:v>
      </x:c>
      <x:c r="E124" s="177" t="str">
        <x:v>美国</x:v>
      </x:c>
      <x:c r="F124" s="177" t="str">
        <x:v>突破跟随买入</x:v>
      </x:c>
      <x:c r="G124" s="177" t="str">
        <x:v>1-3周</x:v>
      </x:c>
      <x:c r="H124" s="187" t="n">
        <x:v>70</x:v>
      </x:c>
      <x:c r="I124" s="177" t="n">
        <x:v>1</x:v>
      </x:c>
      <x:c r="J124" s="177" t="str">
        <x:v>no_trigger</x:v>
      </x:c>
      <x:c r="K124" s="185" t="b">
        <x:v>1</x:v>
      </x:c>
      <x:c r="L124" s="177" t="str">
        <x:v>no_trigger</x:v>
      </x:c>
      <x:c r="M124" s="178"/>
      <x:c r="N124" s="179" t="n">
        <x:v>0</x:v>
      </x:c>
      <x:c r="O124" s="178"/>
      <x:c r="P124" s="179" t="n">
        <x:v>0</x:v>
      </x:c>
      <x:c r="Q124" s="186" t="str">
        <x:f>IF(OR(J124&lt;&gt;"executed",N124="",P124=""),"",I124*(P124/N124-1))</x:f>
      </x:c>
      <x:c r="R124" s="177" t="str">
        <x:v>SPY.US</x:v>
      </x:c>
      <x:c r="S124" s="186" t="n">
        <x:v>0</x:v>
      </x:c>
      <x:c r="T124" s="186" t="str">
        <x:f>IF(OR(Q124="",S124=""),"",Q124-S124)</x:f>
      </x:c>
      <x:c r="U124" s="177" t="str">
        <x:v>未触发</x:v>
      </x:c>
      <x:c r="V124" s="187" t="n">
        <x:v>0</x:v>
      </x:c>
      <x:c r="W124" s="177"/>
      <x:c r="X124" s="178" t="n">
        <x:v>46261</x:v>
      </x:c>
      <x:c r="Y124" s="177" t="str">
        <x:v>截至回测日未观察到同时满足建议入场条件的交易日。</x:v>
      </x:c>
    </x:row>
    <x:row r="125" ht="42" customHeight="1">
      <x:c r="A125" s="177" t="str">
        <x:v>20260723-S02</x:v>
      </x:c>
      <x:c r="B125" s="178" t="n">
        <x:v>46226</x:v>
      </x:c>
      <x:c r="C125" s="177" t="str">
        <x:v>黄金ETF</x:v>
      </x:c>
      <x:c r="D125" s="177" t="str">
        <x:v>518880.SH</x:v>
      </x:c>
      <x:c r="E125" s="177" t="str">
        <x:v>中国A股</x:v>
      </x:c>
      <x:c r="F125" s="177" t="str">
        <x:v>观望转买入</x:v>
      </x:c>
      <x:c r="G125" s="177" t="str">
        <x:v>1-4周</x:v>
      </x:c>
      <x:c r="H125" s="187" t="n">
        <x:v>60</x:v>
      </x:c>
      <x:c r="I125" s="177" t="n">
        <x:v>1</x:v>
      </x:c>
      <x:c r="J125" s="177" t="str">
        <x:v>executed</x:v>
      </x:c>
      <x:c r="K125" s="185" t="b">
        <x:v>1</x:v>
      </x:c>
      <x:c r="L125" s="177" t="str">
        <x:v>price_range_proxy</x:v>
      </x:c>
      <x:c r="M125" s="178" t="n">
        <x:v>46230</x:v>
      </x:c>
      <x:c r="N125" s="179" t="n">
        <x:v>8.52</x:v>
      </x:c>
      <x:c r="O125" s="178" t="n">
        <x:v>46240</x:v>
      </x:c>
      <x:c r="P125" s="179" t="n">
        <x:v>8.9</x:v>
      </x:c>
      <x:c r="Q125" s="186" t="n">
        <x:f>IF(OR(J125&lt;&gt;"executed",N125="",P125=""),"",I125*(P125/N125-1))</x:f>
        <x:v>0.04460093896713624</x:v>
      </x:c>
      <x:c r="R125" s="177" t="str">
        <x:v>510300.SH</x:v>
      </x:c>
      <x:c r="S125" s="186" t="n">
        <x:v>-0.009257311171891547</x:v>
      </x:c>
      <x:c r="T125" s="186" t="n">
        <x:f>IF(OR(Q125="",S125=""),"",Q125-S125)</x:f>
        <x:v>0.053858250139027786</x:v>
      </x:c>
      <x:c r="U125" s="177" t="str">
        <x:v>止盈</x:v>
      </x:c>
      <x:c r="V125" s="187" t="n">
        <x:v>90</x:v>
      </x:c>
      <x:c r="W125" s="177" t="n">
        <x:v>1</x:v>
      </x:c>
      <x:c r="X125" s="178" t="n">
        <x:v>46261</x:v>
      </x:c>
      <x:c r="Y125" s="177" t="str">
        <x:v>按建议价格区间与次日开盘/日内区间交集模拟。退出：止盈。</x:v>
      </x:c>
    </x:row>
    <x:row r="126" ht="42" customHeight="1">
      <x:c r="A126" s="177" t="str">
        <x:v>20260723-S03</x:v>
      </x:c>
      <x:c r="B126" s="178" t="n">
        <x:v>46226</x:v>
      </x:c>
      <x:c r="C126" s="177" t="str">
        <x:v>半导体ETF</x:v>
      </x:c>
      <x:c r="D126" s="177" t="str">
        <x:v>512480.SH</x:v>
      </x:c>
      <x:c r="E126" s="177" t="str">
        <x:v>中国A股</x:v>
      </x:c>
      <x:c r="F126" s="177" t="str">
        <x:v>反弹确认买入</x:v>
      </x:c>
      <x:c r="G126" s="177" t="str">
        <x:v>2-6周</x:v>
      </x:c>
      <x:c r="H126" s="187" t="n">
        <x:v>52</x:v>
      </x:c>
      <x:c r="I126" s="177" t="n">
        <x:v>1</x:v>
      </x:c>
      <x:c r="J126" s="177" t="str">
        <x:v>pending</x:v>
      </x:c>
      <x:c r="K126" s="185" t="b">
        <x:v>0</x:v>
      </x:c>
      <x:c r="L126" s="177" t="str">
        <x:v>pending</x:v>
      </x:c>
      <x:c r="M126" s="178"/>
      <x:c r="N126" s="179" t="n">
        <x:v>0</x:v>
      </x:c>
      <x:c r="O126" s="178"/>
      <x:c r="P126" s="179" t="n">
        <x:v>0</x:v>
      </x:c>
      <x:c r="Q126" s="186" t="str">
        <x:f>IF(OR(J126&lt;&gt;"executed",N126="",P126=""),"",I126*(P126/N126-1))</x:f>
      </x:c>
      <x:c r="R126" s="177" t="str">
        <x:v>510300.SH</x:v>
      </x:c>
      <x:c r="S126" s="186" t="n">
        <x:v>0</x:v>
      </x:c>
      <x:c r="T126" s="186" t="str">
        <x:f>IF(OR(Q126="",S126=""),"",Q126-S126)</x:f>
      </x:c>
      <x:c r="U126" s="177" t="str">
        <x:v>未到期</x:v>
      </x:c>
      <x:c r="V126" s="187" t="n">
        <x:v>0</x:v>
      </x:c>
      <x:c r="W126" s="177"/>
      <x:c r="X126" s="178"/>
      <x:c r="Y126" s="177" t="str">
        <x:v>截至2026-08-27尚未走完建议持有窗口，继续待跟踪。</x:v>
      </x:c>
    </x:row>
    <x:row r="127" ht="42" customHeight="1">
      <x:c r="A127" s="177" t="str">
        <x:v>20260723-S04</x:v>
      </x:c>
      <x:c r="B127" s="178" t="n">
        <x:v>46226</x:v>
      </x:c>
      <x:c r="C127" s="177" t="str">
        <x:v>消费ETF</x:v>
      </x:c>
      <x:c r="D127" s="177" t="str">
        <x:v>159928.SZ</x:v>
      </x:c>
      <x:c r="E127" s="177" t="str">
        <x:v>中国A股</x:v>
      </x:c>
      <x:c r="F127" s="177" t="str">
        <x:v>回踩确认买入</x:v>
      </x:c>
      <x:c r="G127" s="177" t="str">
        <x:v>2-6周</x:v>
      </x:c>
      <x:c r="H127" s="187" t="n">
        <x:v>53</x:v>
      </x:c>
      <x:c r="I127" s="177" t="n">
        <x:v>1</x:v>
      </x:c>
      <x:c r="J127" s="177" t="str">
        <x:v>pending</x:v>
      </x:c>
      <x:c r="K127" s="185" t="b">
        <x:v>0</x:v>
      </x:c>
      <x:c r="L127" s="177" t="str">
        <x:v>pending</x:v>
      </x:c>
      <x:c r="M127" s="178"/>
      <x:c r="N127" s="179" t="n">
        <x:v>0</x:v>
      </x:c>
      <x:c r="O127" s="178"/>
      <x:c r="P127" s="179" t="n">
        <x:v>0</x:v>
      </x:c>
      <x:c r="Q127" s="186" t="str">
        <x:f>IF(OR(J127&lt;&gt;"executed",N127="",P127=""),"",I127*(P127/N127-1))</x:f>
      </x:c>
      <x:c r="R127" s="177" t="str">
        <x:v>510300.SH</x:v>
      </x:c>
      <x:c r="S127" s="186" t="n">
        <x:v>0</x:v>
      </x:c>
      <x:c r="T127" s="186" t="str">
        <x:f>IF(OR(Q127="",S127=""),"",Q127-S127)</x:f>
      </x:c>
      <x:c r="U127" s="177" t="str">
        <x:v>未到期</x:v>
      </x:c>
      <x:c r="V127" s="187" t="n">
        <x:v>0</x:v>
      </x:c>
      <x:c r="W127" s="177"/>
      <x:c r="X127" s="178"/>
      <x:c r="Y127" s="177" t="str">
        <x:v>截至2026-08-27尚未走完建议持有窗口，继续待跟踪。</x:v>
      </x:c>
    </x:row>
    <x:row r="128" ht="42" customHeight="1">
      <x:c r="A128" s="177" t="str">
        <x:v>20260723-S05</x:v>
      </x:c>
      <x:c r="B128" s="178" t="n">
        <x:v>46226</x:v>
      </x:c>
      <x:c r="C128" s="177" t="str">
        <x:v>沪深300ETF</x:v>
      </x:c>
      <x:c r="D128" s="177" t="str">
        <x:v>510300.SH</x:v>
      </x:c>
      <x:c r="E128" s="177" t="str">
        <x:v>中国A股</x:v>
      </x:c>
      <x:c r="F128" s="177" t="str">
        <x:v>反弹确认买入</x:v>
      </x:c>
      <x:c r="G128" s="177" t="str">
        <x:v>2-6周</x:v>
      </x:c>
      <x:c r="H128" s="187" t="n">
        <x:v>58</x:v>
      </x:c>
      <x:c r="I128" s="177" t="n">
        <x:v>1</x:v>
      </x:c>
      <x:c r="J128" s="177" t="str">
        <x:v>pending</x:v>
      </x:c>
      <x:c r="K128" s="185" t="b">
        <x:v>0</x:v>
      </x:c>
      <x:c r="L128" s="177" t="str">
        <x:v>pending</x:v>
      </x:c>
      <x:c r="M128" s="178"/>
      <x:c r="N128" s="179" t="n">
        <x:v>0</x:v>
      </x:c>
      <x:c r="O128" s="178"/>
      <x:c r="P128" s="179" t="n">
        <x:v>0</x:v>
      </x:c>
      <x:c r="Q128" s="186" t="str">
        <x:f>IF(OR(J128&lt;&gt;"executed",N128="",P128=""),"",I128*(P128/N128-1))</x:f>
      </x:c>
      <x:c r="R128" s="177" t="str">
        <x:v>510300.SH</x:v>
      </x:c>
      <x:c r="S128" s="186" t="n">
        <x:v>0</x:v>
      </x:c>
      <x:c r="T128" s="186" t="str">
        <x:f>IF(OR(Q128="",S128=""),"",Q128-S128)</x:f>
      </x:c>
      <x:c r="U128" s="177" t="str">
        <x:v>未到期</x:v>
      </x:c>
      <x:c r="V128" s="187" t="n">
        <x:v>0</x:v>
      </x:c>
      <x:c r="W128" s="177"/>
      <x:c r="X128" s="178"/>
      <x:c r="Y128" s="177" t="str">
        <x:v>截至2026-08-27尚未走完建议持有窗口，继续待跟踪。</x:v>
      </x:c>
    </x:row>
    <x:row r="129" ht="42" customHeight="1">
      <x:c r="A129" s="177" t="str">
        <x:v>20260726-S01</x:v>
      </x:c>
      <x:c r="B129" s="178" t="n">
        <x:v>46229</x:v>
      </x:c>
      <x:c r="C129" s="177" t="str">
        <x:v>United States Oil Fund</x:v>
      </x:c>
      <x:c r="D129" s="177" t="str">
        <x:v>USO.US</x:v>
      </x:c>
      <x:c r="E129" s="177" t="str">
        <x:v>US</x:v>
      </x:c>
      <x:c r="F129" s="177" t="str">
        <x:v>突破确认买入</x:v>
      </x:c>
      <x:c r="G129" s="177" t="str">
        <x:v>1-3周</x:v>
      </x:c>
      <x:c r="H129" s="187" t="n">
        <x:v>69</x:v>
      </x:c>
      <x:c r="I129" s="177" t="n">
        <x:v>1</x:v>
      </x:c>
      <x:c r="J129" s="177" t="str">
        <x:v>no_trigger</x:v>
      </x:c>
      <x:c r="K129" s="185" t="b">
        <x:v>1</x:v>
      </x:c>
      <x:c r="L129" s="177" t="str">
        <x:v>no_trigger</x:v>
      </x:c>
      <x:c r="M129" s="178"/>
      <x:c r="N129" s="179" t="n">
        <x:v>0</x:v>
      </x:c>
      <x:c r="O129" s="178"/>
      <x:c r="P129" s="179" t="n">
        <x:v>0</x:v>
      </x:c>
      <x:c r="Q129" s="186" t="str">
        <x:f>IF(OR(J129&lt;&gt;"executed",N129="",P129=""),"",I129*(P129/N129-1))</x:f>
      </x:c>
      <x:c r="R129" s="177" t="str">
        <x:v>SPY.US</x:v>
      </x:c>
      <x:c r="S129" s="186" t="n">
        <x:v>0</x:v>
      </x:c>
      <x:c r="T129" s="186" t="str">
        <x:f>IF(OR(Q129="",S129=""),"",Q129-S129)</x:f>
      </x:c>
      <x:c r="U129" s="177" t="str">
        <x:v>未触发</x:v>
      </x:c>
      <x:c r="V129" s="187" t="n">
        <x:v>0</x:v>
      </x:c>
      <x:c r="W129" s="177"/>
      <x:c r="X129" s="178" t="n">
        <x:v>46261</x:v>
      </x:c>
      <x:c r="Y129" s="177" t="str">
        <x:v>截至回测日未观察到同时满足建议入场条件的交易日。</x:v>
      </x:c>
    </x:row>
    <x:row r="130" ht="42" customHeight="1">
      <x:c r="A130" s="177" t="str">
        <x:v>20260726-S02</x:v>
      </x:c>
      <x:c r="B130" s="178" t="n">
        <x:v>46229</x:v>
      </x:c>
      <x:c r="C130" s="177" t="str">
        <x:v>黄金ETF</x:v>
      </x:c>
      <x:c r="D130" s="177" t="str">
        <x:v>518880.SH</x:v>
      </x:c>
      <x:c r="E130" s="177" t="str">
        <x:v>China A</x:v>
      </x:c>
      <x:c r="F130" s="177" t="str">
        <x:v>观望转买入</x:v>
      </x:c>
      <x:c r="G130" s="177" t="str">
        <x:v>1-4周</x:v>
      </x:c>
      <x:c r="H130" s="187" t="n">
        <x:v>59</x:v>
      </x:c>
      <x:c r="I130" s="177" t="n">
        <x:v>1</x:v>
      </x:c>
      <x:c r="J130" s="177" t="str">
        <x:v>executed</x:v>
      </x:c>
      <x:c r="K130" s="185" t="b">
        <x:v>1</x:v>
      </x:c>
      <x:c r="L130" s="177" t="str">
        <x:v>price_range_proxy</x:v>
      </x:c>
      <x:c r="M130" s="178" t="n">
        <x:v>46230</x:v>
      </x:c>
      <x:c r="N130" s="179" t="n">
        <x:v>8.52</x:v>
      </x:c>
      <x:c r="O130" s="178" t="n">
        <x:v>46240</x:v>
      </x:c>
      <x:c r="P130" s="179" t="n">
        <x:v>8.9</x:v>
      </x:c>
      <x:c r="Q130" s="186" t="n">
        <x:f>IF(OR(J130&lt;&gt;"executed",N130="",P130=""),"",I130*(P130/N130-1))</x:f>
        <x:v>0.04460093896713624</x:v>
      </x:c>
      <x:c r="R130" s="177" t="str">
        <x:v>510300.SH</x:v>
      </x:c>
      <x:c r="S130" s="186" t="n">
        <x:v>-0.009257311171891547</x:v>
      </x:c>
      <x:c r="T130" s="186" t="n">
        <x:f>IF(OR(Q130="",S130=""),"",Q130-S130)</x:f>
        <x:v>0.053858250139027786</x:v>
      </x:c>
      <x:c r="U130" s="177" t="str">
        <x:v>止盈</x:v>
      </x:c>
      <x:c r="V130" s="187" t="n">
        <x:v>90</x:v>
      </x:c>
      <x:c r="W130" s="177" t="n">
        <x:v>1</x:v>
      </x:c>
      <x:c r="X130" s="178" t="n">
        <x:v>46261</x:v>
      </x:c>
      <x:c r="Y130" s="177" t="str">
        <x:v>按建议价格区间与次日开盘/日内区间交集模拟。退出：止盈。</x:v>
      </x:c>
    </x:row>
    <x:row r="131" ht="42" customHeight="1">
      <x:c r="A131" s="177" t="str">
        <x:v>20260726-S03</x:v>
      </x:c>
      <x:c r="B131" s="178" t="n">
        <x:v>46229</x:v>
      </x:c>
      <x:c r="C131" s="177" t="str">
        <x:v>半导体ETF</x:v>
      </x:c>
      <x:c r="D131" s="177" t="str">
        <x:v>512480.SH</x:v>
      </x:c>
      <x:c r="E131" s="177" t="str">
        <x:v>China A</x:v>
      </x:c>
      <x:c r="F131" s="177" t="str">
        <x:v>财报与量价确认买入</x:v>
      </x:c>
      <x:c r="G131" s="177" t="str">
        <x:v>2-6周</x:v>
      </x:c>
      <x:c r="H131" s="187" t="n">
        <x:v>51</x:v>
      </x:c>
      <x:c r="I131" s="177" t="n">
        <x:v>1</x:v>
      </x:c>
      <x:c r="J131" s="177" t="str">
        <x:v>pending</x:v>
      </x:c>
      <x:c r="K131" s="185" t="b">
        <x:v>0</x:v>
      </x:c>
      <x:c r="L131" s="177" t="str">
        <x:v>pending</x:v>
      </x:c>
      <x:c r="M131" s="178"/>
      <x:c r="N131" s="179" t="n">
        <x:v>0</x:v>
      </x:c>
      <x:c r="O131" s="178"/>
      <x:c r="P131" s="179" t="n">
        <x:v>0</x:v>
      </x:c>
      <x:c r="Q131" s="186" t="str">
        <x:f>IF(OR(J131&lt;&gt;"executed",N131="",P131=""),"",I131*(P131/N131-1))</x:f>
      </x:c>
      <x:c r="R131" s="177" t="str">
        <x:v>510300.SH</x:v>
      </x:c>
      <x:c r="S131" s="186" t="n">
        <x:v>0</x:v>
      </x:c>
      <x:c r="T131" s="186" t="str">
        <x:f>IF(OR(Q131="",S131=""),"",Q131-S131)</x:f>
      </x:c>
      <x:c r="U131" s="177" t="str">
        <x:v>未到期</x:v>
      </x:c>
      <x:c r="V131" s="187" t="n">
        <x:v>0</x:v>
      </x:c>
      <x:c r="W131" s="177"/>
      <x:c r="X131" s="178"/>
      <x:c r="Y131" s="177" t="str">
        <x:v>截至2026-08-27尚未走完建议持有窗口，继续待跟踪。</x:v>
      </x:c>
    </x:row>
    <x:row r="132" ht="42" customHeight="1">
      <x:c r="A132" s="177" t="str">
        <x:v>20260726-S04</x:v>
      </x:c>
      <x:c r="B132" s="178" t="n">
        <x:v>46229</x:v>
      </x:c>
      <x:c r="C132" s="177" t="str">
        <x:v>消费ETF</x:v>
      </x:c>
      <x:c r="D132" s="177" t="str">
        <x:v>159928.SZ</x:v>
      </x:c>
      <x:c r="E132" s="177" t="str">
        <x:v>China A</x:v>
      </x:c>
      <x:c r="F132" s="177" t="str">
        <x:v>回踩确认买入</x:v>
      </x:c>
      <x:c r="G132" s="177" t="str">
        <x:v>2-6周</x:v>
      </x:c>
      <x:c r="H132" s="187" t="n">
        <x:v>52</x:v>
      </x:c>
      <x:c r="I132" s="177" t="n">
        <x:v>1</x:v>
      </x:c>
      <x:c r="J132" s="177" t="str">
        <x:v>pending</x:v>
      </x:c>
      <x:c r="K132" s="185" t="b">
        <x:v>0</x:v>
      </x:c>
      <x:c r="L132" s="177" t="str">
        <x:v>pending</x:v>
      </x:c>
      <x:c r="M132" s="178"/>
      <x:c r="N132" s="179" t="n">
        <x:v>0</x:v>
      </x:c>
      <x:c r="O132" s="178"/>
      <x:c r="P132" s="179" t="n">
        <x:v>0</x:v>
      </x:c>
      <x:c r="Q132" s="186" t="str">
        <x:f>IF(OR(J132&lt;&gt;"executed",N132="",P132=""),"",I132*(P132/N132-1))</x:f>
      </x:c>
      <x:c r="R132" s="177" t="str">
        <x:v>510300.SH</x:v>
      </x:c>
      <x:c r="S132" s="186" t="n">
        <x:v>0</x:v>
      </x:c>
      <x:c r="T132" s="186" t="str">
        <x:f>IF(OR(Q132="",S132=""),"",Q132-S132)</x:f>
      </x:c>
      <x:c r="U132" s="177" t="str">
        <x:v>未到期</x:v>
      </x:c>
      <x:c r="V132" s="187" t="n">
        <x:v>0</x:v>
      </x:c>
      <x:c r="W132" s="177"/>
      <x:c r="X132" s="178"/>
      <x:c r="Y132" s="177" t="str">
        <x:v>截至2026-08-27尚未走完建议持有窗口，继续待跟踪。</x:v>
      </x:c>
    </x:row>
    <x:row r="133" ht="42" customHeight="1">
      <x:c r="A133" s="177" t="str">
        <x:v>20260726-S05</x:v>
      </x:c>
      <x:c r="B133" s="178" t="n">
        <x:v>46229</x:v>
      </x:c>
      <x:c r="C133" s="177" t="str">
        <x:v>沪深300ETF</x:v>
      </x:c>
      <x:c r="D133" s="177" t="str">
        <x:v>510300.SH</x:v>
      </x:c>
      <x:c r="E133" s="177" t="str">
        <x:v>China A</x:v>
      </x:c>
      <x:c r="F133" s="177" t="str">
        <x:v>反弹确认买入</x:v>
      </x:c>
      <x:c r="G133" s="177" t="str">
        <x:v>2-6周</x:v>
      </x:c>
      <x:c r="H133" s="187" t="n">
        <x:v>55</x:v>
      </x:c>
      <x:c r="I133" s="177" t="n">
        <x:v>1</x:v>
      </x:c>
      <x:c r="J133" s="177" t="str">
        <x:v>pending</x:v>
      </x:c>
      <x:c r="K133" s="185" t="b">
        <x:v>0</x:v>
      </x:c>
      <x:c r="L133" s="177" t="str">
        <x:v>pending</x:v>
      </x:c>
      <x:c r="M133" s="178"/>
      <x:c r="N133" s="179" t="n">
        <x:v>0</x:v>
      </x:c>
      <x:c r="O133" s="178"/>
      <x:c r="P133" s="179" t="n">
        <x:v>0</x:v>
      </x:c>
      <x:c r="Q133" s="186" t="str">
        <x:f>IF(OR(J133&lt;&gt;"executed",N133="",P133=""),"",I133*(P133/N133-1))</x:f>
      </x:c>
      <x:c r="R133" s="177" t="str">
        <x:v>510300.SH</x:v>
      </x:c>
      <x:c r="S133" s="186" t="n">
        <x:v>0</x:v>
      </x:c>
      <x:c r="T133" s="186" t="str">
        <x:f>IF(OR(Q133="",S133=""),"",Q133-S133)</x:f>
      </x:c>
      <x:c r="U133" s="177" t="str">
        <x:v>未到期</x:v>
      </x:c>
      <x:c r="V133" s="187" t="n">
        <x:v>0</x:v>
      </x:c>
      <x:c r="W133" s="177"/>
      <x:c r="X133" s="178"/>
      <x:c r="Y133" s="177" t="str">
        <x:v>截至2026-08-27尚未走完建议持有窗口，继续待跟踪。</x:v>
      </x:c>
    </x:row>
    <x:row r="134" ht="42" customHeight="1">
      <x:c r="A134" s="177" t="str">
        <x:v>20260727-S01</x:v>
      </x:c>
      <x:c r="B134" s="178" t="n">
        <x:v>46230</x:v>
      </x:c>
      <x:c r="C134" s="177" t="str">
        <x:v>United States Oil Fund</x:v>
      </x:c>
      <x:c r="D134" s="177" t="str">
        <x:v>USO.US</x:v>
      </x:c>
      <x:c r="E134" s="177" t="str">
        <x:v>US</x:v>
      </x:c>
      <x:c r="F134" s="177" t="str">
        <x:v>停火失败后突破买入</x:v>
      </x:c>
      <x:c r="G134" s="177" t="str">
        <x:v>1-3周</x:v>
      </x:c>
      <x:c r="H134" s="187" t="n">
        <x:v>63</x:v>
      </x:c>
      <x:c r="I134" s="177" t="n">
        <x:v>1</x:v>
      </x:c>
      <x:c r="J134" s="177" t="str">
        <x:v>executed</x:v>
      </x:c>
      <x:c r="K134" s="185" t="b">
        <x:v>1</x:v>
      </x:c>
      <x:c r="L134" s="177" t="str">
        <x:v>technical_proxy</x:v>
      </x:c>
      <x:c r="M134" s="178" t="n">
        <x:v>46231</x:v>
      </x:c>
      <x:c r="N134" s="179" t="n">
        <x:v>123.67</x:v>
      </x:c>
      <x:c r="O134" s="178" t="n">
        <x:v>46232</x:v>
      </x:c>
      <x:c r="P134" s="179" t="n">
        <x:v>129.31</x:v>
      </x:c>
      <x:c r="Q134" s="186" t="n">
        <x:f>IF(OR(J134&lt;&gt;"executed",N134="",P134=""),"",I134*(P134/N134-1))</x:f>
        <x:v>0.0456052397509501</x:v>
      </x:c>
      <x:c r="R134" s="177" t="str">
        <x:v>SPY.US</x:v>
      </x:c>
      <x:c r="S134" s="186" t="n">
        <x:v>-0.015387522608859894</x:v>
      </x:c>
      <x:c r="T134" s="186" t="n">
        <x:f>IF(OR(Q134="",S134=""),"",Q134-S134)</x:f>
        <x:v>0.06099276235980999</x:v>
      </x:c>
      <x:c r="U134" s="177" t="str">
        <x:v>正确</x:v>
      </x:c>
      <x:c r="V134" s="187" t="n">
        <x:v>90</x:v>
      </x:c>
      <x:c r="W134" s="177" t="n">
        <x:v>1</x:v>
      </x:c>
      <x:c r="X134" s="178" t="n">
        <x:v>46261</x:v>
      </x:c>
      <x:c r="Y134" s="177" t="str">
        <x:v>按可解析技术条件模拟，技术条件满足。退出：外部油价止损/失效条件。</x:v>
      </x:c>
    </x:row>
    <x:row r="135" ht="42" customHeight="1">
      <x:c r="A135" s="177" t="str">
        <x:v>20260727-S02</x:v>
      </x:c>
      <x:c r="B135" s="178" t="n">
        <x:v>46230</x:v>
      </x:c>
      <x:c r="C135" s="177" t="str">
        <x:v>黄金ETF</x:v>
      </x:c>
      <x:c r="D135" s="177" t="str">
        <x:v>518880.SH</x:v>
      </x:c>
      <x:c r="E135" s="177" t="str">
        <x:v>China A</x:v>
      </x:c>
      <x:c r="F135" s="177" t="str">
        <x:v>风险再升级后买入</x:v>
      </x:c>
      <x:c r="G135" s="177" t="str">
        <x:v>1-4周</x:v>
      </x:c>
      <x:c r="H135" s="187" t="n">
        <x:v>57</x:v>
      </x:c>
      <x:c r="I135" s="177" t="n">
        <x:v>1</x:v>
      </x:c>
      <x:c r="J135" s="177" t="str">
        <x:v>pending</x:v>
      </x:c>
      <x:c r="K135" s="185" t="b">
        <x:v>1</x:v>
      </x:c>
      <x:c r="L135" s="177" t="str">
        <x:v>pending</x:v>
      </x:c>
      <x:c r="M135" s="178" t="n">
        <x:v>46239</x:v>
      </x:c>
      <x:c r="N135" s="179" t="n">
        <x:v>8.52</x:v>
      </x:c>
      <x:c r="O135" s="178"/>
      <x:c r="P135" s="179" t="n">
        <x:v>0</x:v>
      </x:c>
      <x:c r="Q135" s="186" t="str">
        <x:f>IF(OR(J135&lt;&gt;"executed",N135="",P135=""),"",I135*(P135/N135-1))</x:f>
      </x:c>
      <x:c r="R135" s="177" t="str">
        <x:v>510300.SH</x:v>
      </x:c>
      <x:c r="S135" s="186" t="n">
        <x:v>0</x:v>
      </x:c>
      <x:c r="T135" s="186" t="str">
        <x:f>IF(OR(Q135="",S135=""),"",Q135-S135)</x:f>
      </x:c>
      <x:c r="U135" s="177" t="str">
        <x:v>未到期</x:v>
      </x:c>
      <x:c r="V135" s="187" t="n">
        <x:v>0</x:v>
      </x:c>
      <x:c r="W135" s="177"/>
      <x:c r="X135" s="178"/>
      <x:c r="Y135" s="177" t="str">
        <x:v>截至回测日尚未走完建议持有窗口。</x:v>
      </x:c>
    </x:row>
    <x:row r="136" ht="42" customHeight="1">
      <x:c r="A136" s="177" t="str">
        <x:v>20260727-S03</x:v>
      </x:c>
      <x:c r="B136" s="178" t="n">
        <x:v>46230</x:v>
      </x:c>
      <x:c r="C136" s="177" t="str">
        <x:v>半导体ETF</x:v>
      </x:c>
      <x:c r="D136" s="177" t="str">
        <x:v>512480.SH</x:v>
      </x:c>
      <x:c r="E136" s="177" t="str">
        <x:v>China A</x:v>
      </x:c>
      <x:c r="F136" s="177" t="str">
        <x:v>财报后确认买入</x:v>
      </x:c>
      <x:c r="G136" s="177" t="str">
        <x:v>2-6周</x:v>
      </x:c>
      <x:c r="H136" s="187" t="n">
        <x:v>52</x:v>
      </x:c>
      <x:c r="I136" s="177" t="n">
        <x:v>1</x:v>
      </x:c>
      <x:c r="J136" s="177" t="str">
        <x:v>pending</x:v>
      </x:c>
      <x:c r="K136" s="185" t="b">
        <x:v>0</x:v>
      </x:c>
      <x:c r="L136" s="177" t="str">
        <x:v>pending</x:v>
      </x:c>
      <x:c r="M136" s="178"/>
      <x:c r="N136" s="179" t="n">
        <x:v>0</x:v>
      </x:c>
      <x:c r="O136" s="178"/>
      <x:c r="P136" s="179" t="n">
        <x:v>0</x:v>
      </x:c>
      <x:c r="Q136" s="186" t="str">
        <x:f>IF(OR(J136&lt;&gt;"executed",N136="",P136=""),"",I136*(P136/N136-1))</x:f>
      </x:c>
      <x:c r="R136" s="177" t="str">
        <x:v>510300.SH</x:v>
      </x:c>
      <x:c r="S136" s="186" t="n">
        <x:v>0</x:v>
      </x:c>
      <x:c r="T136" s="186" t="str">
        <x:f>IF(OR(Q136="",S136=""),"",Q136-S136)</x:f>
      </x:c>
      <x:c r="U136" s="177" t="str">
        <x:v>未到期</x:v>
      </x:c>
      <x:c r="V136" s="187" t="n">
        <x:v>0</x:v>
      </x:c>
      <x:c r="W136" s="177"/>
      <x:c r="X136" s="178"/>
      <x:c r="Y136" s="177" t="str">
        <x:v>截至2026-08-27尚未走完建议持有窗口，继续待跟踪。</x:v>
      </x:c>
    </x:row>
    <x:row r="137" ht="42" customHeight="1">
      <x:c r="A137" s="177" t="str">
        <x:v>20260727-S04</x:v>
      </x:c>
      <x:c r="B137" s="178" t="n">
        <x:v>46230</x:v>
      </x:c>
      <x:c r="C137" s="177" t="str">
        <x:v>消费ETF</x:v>
      </x:c>
      <x:c r="D137" s="177" t="str">
        <x:v>159928.SZ</x:v>
      </x:c>
      <x:c r="E137" s="177" t="str">
        <x:v>China A</x:v>
      </x:c>
      <x:c r="F137" s="177" t="str">
        <x:v>成本缓和与消费确认后买入</x:v>
      </x:c>
      <x:c r="G137" s="177" t="str">
        <x:v>2-6周</x:v>
      </x:c>
      <x:c r="H137" s="187" t="n">
        <x:v>54</x:v>
      </x:c>
      <x:c r="I137" s="177" t="n">
        <x:v>1</x:v>
      </x:c>
      <x:c r="J137" s="177" t="str">
        <x:v>pending</x:v>
      </x:c>
      <x:c r="K137" s="185" t="b">
        <x:v>0</x:v>
      </x:c>
      <x:c r="L137" s="177" t="str">
        <x:v>pending</x:v>
      </x:c>
      <x:c r="M137" s="178"/>
      <x:c r="N137" s="179" t="n">
        <x:v>0</x:v>
      </x:c>
      <x:c r="O137" s="178"/>
      <x:c r="P137" s="179" t="n">
        <x:v>0</x:v>
      </x:c>
      <x:c r="Q137" s="186" t="str">
        <x:f>IF(OR(J137&lt;&gt;"executed",N137="",P137=""),"",I137*(P137/N137-1))</x:f>
      </x:c>
      <x:c r="R137" s="177" t="str">
        <x:v>510300.SH</x:v>
      </x:c>
      <x:c r="S137" s="186" t="n">
        <x:v>0</x:v>
      </x:c>
      <x:c r="T137" s="186" t="str">
        <x:f>IF(OR(Q137="",S137=""),"",Q137-S137)</x:f>
      </x:c>
      <x:c r="U137" s="177" t="str">
        <x:v>未到期</x:v>
      </x:c>
      <x:c r="V137" s="187" t="n">
        <x:v>0</x:v>
      </x:c>
      <x:c r="W137" s="177"/>
      <x:c r="X137" s="178"/>
      <x:c r="Y137" s="177" t="str">
        <x:v>截至2026-08-27尚未走完建议持有窗口，继续待跟踪。</x:v>
      </x:c>
    </x:row>
    <x:row r="138" ht="42" customHeight="1">
      <x:c r="A138" s="177" t="str">
        <x:v>20260727-S05</x:v>
      </x:c>
      <x:c r="B138" s="178" t="n">
        <x:v>46230</x:v>
      </x:c>
      <x:c r="C138" s="177" t="str">
        <x:v>沪深300ETF</x:v>
      </x:c>
      <x:c r="D138" s="177" t="str">
        <x:v>510300.SH</x:v>
      </x:c>
      <x:c r="E138" s="177" t="str">
        <x:v>China A</x:v>
      </x:c>
      <x:c r="F138" s="177" t="str">
        <x:v>风险偏好修复后买入</x:v>
      </x:c>
      <x:c r="G138" s="177" t="str">
        <x:v>2-6周</x:v>
      </x:c>
      <x:c r="H138" s="187" t="n">
        <x:v>56</x:v>
      </x:c>
      <x:c r="I138" s="177" t="n">
        <x:v>1</x:v>
      </x:c>
      <x:c r="J138" s="177" t="str">
        <x:v>pending</x:v>
      </x:c>
      <x:c r="K138" s="185" t="b">
        <x:v>0</x:v>
      </x:c>
      <x:c r="L138" s="177" t="str">
        <x:v>pending</x:v>
      </x:c>
      <x:c r="M138" s="178"/>
      <x:c r="N138" s="179" t="n">
        <x:v>0</x:v>
      </x:c>
      <x:c r="O138" s="178"/>
      <x:c r="P138" s="179" t="n">
        <x:v>0</x:v>
      </x:c>
      <x:c r="Q138" s="186" t="str">
        <x:f>IF(OR(J138&lt;&gt;"executed",N138="",P138=""),"",I138*(P138/N138-1))</x:f>
      </x:c>
      <x:c r="R138" s="177" t="str">
        <x:v>510300.SH</x:v>
      </x:c>
      <x:c r="S138" s="186" t="n">
        <x:v>0</x:v>
      </x:c>
      <x:c r="T138" s="186" t="str">
        <x:f>IF(OR(Q138="",S138=""),"",Q138-S138)</x:f>
      </x:c>
      <x:c r="U138" s="177" t="str">
        <x:v>未到期</x:v>
      </x:c>
      <x:c r="V138" s="187" t="n">
        <x:v>0</x:v>
      </x:c>
      <x:c r="W138" s="177"/>
      <x:c r="X138" s="178"/>
      <x:c r="Y138" s="177" t="str">
        <x:v>截至2026-08-27尚未走完建议持有窗口，继续待跟踪。</x:v>
      </x:c>
    </x:row>
    <x:row r="139" ht="42" customHeight="1">
      <x:c r="A139" s="177" t="str">
        <x:v>20260731-S01</x:v>
      </x:c>
      <x:c r="B139" s="178" t="n">
        <x:v>46234</x:v>
      </x:c>
      <x:c r="C139" s="177" t="str">
        <x:v>United States Oil Fund</x:v>
      </x:c>
      <x:c r="D139" s="177" t="str">
        <x:v>USO.US</x:v>
      </x:c>
      <x:c r="E139" s="177" t="str">
        <x:v>US</x:v>
      </x:c>
      <x:c r="F139" s="177" t="str">
        <x:v>突破确认买入</x:v>
      </x:c>
      <x:c r="G139" s="177" t="str">
        <x:v>1-3周</x:v>
      </x:c>
      <x:c r="H139" s="187" t="n">
        <x:v>72</x:v>
      </x:c>
      <x:c r="I139" s="177" t="n">
        <x:v>1</x:v>
      </x:c>
      <x:c r="J139" s="177" t="str">
        <x:v>pending</x:v>
      </x:c>
      <x:c r="K139" s="185" t="b">
        <x:v>1</x:v>
      </x:c>
      <x:c r="L139" s="177" t="str">
        <x:v>pending</x:v>
      </x:c>
      <x:c r="M139" s="178" t="n">
        <x:v>46251</x:v>
      </x:c>
      <x:c r="N139" s="179" t="n">
        <x:v>127.29</x:v>
      </x:c>
      <x:c r="O139" s="178"/>
      <x:c r="P139" s="179" t="n">
        <x:v>0</x:v>
      </x:c>
      <x:c r="Q139" s="186" t="str">
        <x:f>IF(OR(J139&lt;&gt;"executed",N139="",P139=""),"",I139*(P139/N139-1))</x:f>
      </x:c>
      <x:c r="R139" s="177" t="str">
        <x:v>SPY.US</x:v>
      </x:c>
      <x:c r="S139" s="186" t="n">
        <x:v>0</x:v>
      </x:c>
      <x:c r="T139" s="186" t="str">
        <x:f>IF(OR(Q139="",S139=""),"",Q139-S139)</x:f>
      </x:c>
      <x:c r="U139" s="177" t="str">
        <x:v>未到期</x:v>
      </x:c>
      <x:c r="V139" s="187" t="n">
        <x:v>0</x:v>
      </x:c>
      <x:c r="W139" s="177"/>
      <x:c r="X139" s="178"/>
      <x:c r="Y139" s="177" t="str">
        <x:v>截至回测日尚未走完建议持有窗口。</x:v>
      </x:c>
    </x:row>
    <x:row r="140" ht="42" customHeight="1">
      <x:c r="A140" s="177" t="str">
        <x:v>20260731-S02</x:v>
      </x:c>
      <x:c r="B140" s="178" t="n">
        <x:v>46234</x:v>
      </x:c>
      <x:c r="C140" s="177" t="str">
        <x:v>Microsoft</x:v>
      </x:c>
      <x:c r="D140" s="177" t="str">
        <x:v>MSFT.US</x:v>
      </x:c>
      <x:c r="E140" s="177" t="str">
        <x:v>US</x:v>
      </x:c>
      <x:c r="F140" s="177" t="str">
        <x:v>财报趋势确认买入</x:v>
      </x:c>
      <x:c r="G140" s="177" t="str">
        <x:v>2-8周</x:v>
      </x:c>
      <x:c r="H140" s="187" t="n">
        <x:v>67</x:v>
      </x:c>
      <x:c r="I140" s="177" t="n">
        <x:v>1</x:v>
      </x:c>
      <x:c r="J140" s="177" t="str">
        <x:v>pending</x:v>
      </x:c>
      <x:c r="K140" s="185" t="b">
        <x:v>0</x:v>
      </x:c>
      <x:c r="L140" s="177" t="str">
        <x:v>pending</x:v>
      </x:c>
      <x:c r="M140" s="178"/>
      <x:c r="N140" s="179" t="n">
        <x:v>0</x:v>
      </x:c>
      <x:c r="O140" s="178"/>
      <x:c r="P140" s="179" t="n">
        <x:v>0</x:v>
      </x:c>
      <x:c r="Q140" s="186" t="str">
        <x:f>IF(OR(J140&lt;&gt;"executed",N140="",P140=""),"",I140*(P140/N140-1))</x:f>
      </x:c>
      <x:c r="R140" s="177" t="str">
        <x:v>SPY.US</x:v>
      </x:c>
      <x:c r="S140" s="186" t="n">
        <x:v>0</x:v>
      </x:c>
      <x:c r="T140" s="186" t="str">
        <x:f>IF(OR(Q140="",S140=""),"",Q140-S140)</x:f>
      </x:c>
      <x:c r="U140" s="177" t="str">
        <x:v>未到期</x:v>
      </x:c>
      <x:c r="V140" s="187" t="n">
        <x:v>0</x:v>
      </x:c>
      <x:c r="W140" s="177"/>
      <x:c r="X140" s="178"/>
      <x:c r="Y140" s="177" t="str">
        <x:v>截至2026-08-27尚未走完建议持有窗口，继续待跟踪。</x:v>
      </x:c>
    </x:row>
    <x:row r="141" ht="42" customHeight="1">
      <x:c r="A141" s="177" t="str">
        <x:v>20260731-S03</x:v>
      </x:c>
      <x:c r="B141" s="178" t="n">
        <x:v>46234</x:v>
      </x:c>
      <x:c r="C141" s="177" t="str">
        <x:v>黄金ETF</x:v>
      </x:c>
      <x:c r="D141" s="177" t="str">
        <x:v>518880.SH</x:v>
      </x:c>
      <x:c r="E141" s="177" t="str">
        <x:v>中国A股</x:v>
      </x:c>
      <x:c r="F141" s="177" t="str">
        <x:v>均线修复后买入</x:v>
      </x:c>
      <x:c r="G141" s="177" t="str">
        <x:v>1-4周</x:v>
      </x:c>
      <x:c r="H141" s="187" t="n">
        <x:v>56</x:v>
      </x:c>
      <x:c r="I141" s="177" t="n">
        <x:v>1</x:v>
      </x:c>
      <x:c r="J141" s="177" t="str">
        <x:v>pending</x:v>
      </x:c>
      <x:c r="K141" s="185" t="b">
        <x:v>0</x:v>
      </x:c>
      <x:c r="L141" s="177" t="str">
        <x:v>pending</x:v>
      </x:c>
      <x:c r="M141" s="178"/>
      <x:c r="N141" s="179" t="n">
        <x:v>0</x:v>
      </x:c>
      <x:c r="O141" s="178"/>
      <x:c r="P141" s="179" t="n">
        <x:v>0</x:v>
      </x:c>
      <x:c r="Q141" s="186" t="str">
        <x:f>IF(OR(J141&lt;&gt;"executed",N141="",P141=""),"",I141*(P141/N141-1))</x:f>
      </x:c>
      <x:c r="R141" s="177" t="str">
        <x:v>510300.SH</x:v>
      </x:c>
      <x:c r="S141" s="186" t="n">
        <x:v>0</x:v>
      </x:c>
      <x:c r="T141" s="186" t="str">
        <x:f>IF(OR(Q141="",S141=""),"",Q141-S141)</x:f>
      </x:c>
      <x:c r="U141" s="177" t="str">
        <x:v>未到期</x:v>
      </x:c>
      <x:c r="V141" s="187" t="n">
        <x:v>0</x:v>
      </x:c>
      <x:c r="W141" s="177"/>
      <x:c r="X141" s="178"/>
      <x:c r="Y141" s="177" t="str">
        <x:v>截至2026-08-27尚未走完建议持有窗口，继续待跟踪。</x:v>
      </x:c>
    </x:row>
    <x:row r="142" ht="42" customHeight="1">
      <x:c r="A142" s="177" t="str">
        <x:v>20260731-S04</x:v>
      </x:c>
      <x:c r="B142" s="178" t="n">
        <x:v>46234</x:v>
      </x:c>
      <x:c r="C142" s="177" t="str">
        <x:v>消费ETF</x:v>
      </x:c>
      <x:c r="D142" s="177" t="str">
        <x:v>159928.SZ</x:v>
      </x:c>
      <x:c r="E142" s="177" t="str">
        <x:v>中国A股</x:v>
      </x:c>
      <x:c r="F142" s="177" t="str">
        <x:v>突破确认买入</x:v>
      </x:c>
      <x:c r="G142" s="177" t="str">
        <x:v>2-6周</x:v>
      </x:c>
      <x:c r="H142" s="187" t="n">
        <x:v>64</x:v>
      </x:c>
      <x:c r="I142" s="177" t="n">
        <x:v>1</x:v>
      </x:c>
      <x:c r="J142" s="177" t="str">
        <x:v>pending</x:v>
      </x:c>
      <x:c r="K142" s="185" t="b">
        <x:v>0</x:v>
      </x:c>
      <x:c r="L142" s="177" t="str">
        <x:v>pending</x:v>
      </x:c>
      <x:c r="M142" s="178"/>
      <x:c r="N142" s="179" t="n">
        <x:v>0</x:v>
      </x:c>
      <x:c r="O142" s="178"/>
      <x:c r="P142" s="179" t="n">
        <x:v>0</x:v>
      </x:c>
      <x:c r="Q142" s="186" t="str">
        <x:f>IF(OR(J142&lt;&gt;"executed",N142="",P142=""),"",I142*(P142/N142-1))</x:f>
      </x:c>
      <x:c r="R142" s="177" t="str">
        <x:v>510300.SH</x:v>
      </x:c>
      <x:c r="S142" s="186" t="n">
        <x:v>0</x:v>
      </x:c>
      <x:c r="T142" s="186" t="str">
        <x:f>IF(OR(Q142="",S142=""),"",Q142-S142)</x:f>
      </x:c>
      <x:c r="U142" s="177" t="str">
        <x:v>未到期</x:v>
      </x:c>
      <x:c r="V142" s="187" t="n">
        <x:v>0</x:v>
      </x:c>
      <x:c r="W142" s="177"/>
      <x:c r="X142" s="178"/>
      <x:c r="Y142" s="177" t="str">
        <x:v>截至2026-08-27尚未走完建议持有窗口，继续待跟踪。</x:v>
      </x:c>
    </x:row>
    <x:row r="143" ht="42" customHeight="1">
      <x:c r="A143" s="177" t="str">
        <x:v>20260731-S05</x:v>
      </x:c>
      <x:c r="B143" s="178" t="n">
        <x:v>46234</x:v>
      </x:c>
      <x:c r="C143" s="177" t="str">
        <x:v>半导体ETF</x:v>
      </x:c>
      <x:c r="D143" s="177" t="str">
        <x:v>512480.SH</x:v>
      </x:c>
      <x:c r="E143" s="177" t="str">
        <x:v>中国A股</x:v>
      </x:c>
      <x:c r="F143" s="177" t="str">
        <x:v>止跌后再买入</x:v>
      </x:c>
      <x:c r="G143" s="177" t="str">
        <x:v>2-8周</x:v>
      </x:c>
      <x:c r="H143" s="187" t="n">
        <x:v>53</x:v>
      </x:c>
      <x:c r="I143" s="177" t="n">
        <x:v>1</x:v>
      </x:c>
      <x:c r="J143" s="177" t="str">
        <x:v>pending</x:v>
      </x:c>
      <x:c r="K143" s="185" t="b">
        <x:v>0</x:v>
      </x:c>
      <x:c r="L143" s="177" t="str">
        <x:v>pending</x:v>
      </x:c>
      <x:c r="M143" s="178"/>
      <x:c r="N143" s="179" t="n">
        <x:v>0</x:v>
      </x:c>
      <x:c r="O143" s="178"/>
      <x:c r="P143" s="179" t="n">
        <x:v>0</x:v>
      </x:c>
      <x:c r="Q143" s="186" t="str">
        <x:f>IF(OR(J143&lt;&gt;"executed",N143="",P143=""),"",I143*(P143/N143-1))</x:f>
      </x:c>
      <x:c r="R143" s="177" t="str">
        <x:v>510300.SH</x:v>
      </x:c>
      <x:c r="S143" s="186" t="n">
        <x:v>0</x:v>
      </x:c>
      <x:c r="T143" s="186" t="str">
        <x:f>IF(OR(Q143="",S143=""),"",Q143-S143)</x:f>
      </x:c>
      <x:c r="U143" s="177" t="str">
        <x:v>未到期</x:v>
      </x:c>
      <x:c r="V143" s="187" t="n">
        <x:v>0</x:v>
      </x:c>
      <x:c r="W143" s="177"/>
      <x:c r="X143" s="178"/>
      <x:c r="Y143" s="177" t="str">
        <x:v>截至2026-08-27尚未走完建议持有窗口，继续待跟踪。</x:v>
      </x:c>
    </x:row>
    <x:row r="144" ht="42" customHeight="1">
      <x:c r="A144" s="177" t="str">
        <x:v>20260801-S01</x:v>
      </x:c>
      <x:c r="B144" s="178" t="n">
        <x:v>46235</x:v>
      </x:c>
      <x:c r="C144" s="177" t="str">
        <x:v>United States Oil Fund</x:v>
      </x:c>
      <x:c r="D144" s="177" t="str">
        <x:v>USO.US</x:v>
      </x:c>
      <x:c r="E144" s="177" t="str">
        <x:v>美国</x:v>
      </x:c>
      <x:c r="F144" s="177" t="str">
        <x:v>停火确认后减仓</x:v>
      </x:c>
      <x:c r="G144" s="177" t="str">
        <x:v>1-3周</x:v>
      </x:c>
      <x:c r="H144" s="187" t="n">
        <x:v>69</x:v>
      </x:c>
      <x:c r="I144" s="177" t="n">
        <x:v>-1</x:v>
      </x:c>
      <x:c r="J144" s="177" t="str">
        <x:v>executed</x:v>
      </x:c>
      <x:c r="K144" s="185" t="b">
        <x:v>1</x:v>
      </x:c>
      <x:c r="L144" s="177" t="str">
        <x:v>technical_proxy</x:v>
      </x:c>
      <x:c r="M144" s="178" t="n">
        <x:v>46238</x:v>
      </x:c>
      <x:c r="N144" s="179" t="n">
        <x:v>117</x:v>
      </x:c>
      <x:c r="O144" s="178" t="n">
        <x:v>46258</x:v>
      </x:c>
      <x:c r="P144" s="179" t="n">
        <x:v>132.21</x:v>
      </x:c>
      <x:c r="Q144" s="186" t="n">
        <x:f>IF(OR(J144&lt;&gt;"executed",N144="",P144=""),"",I144*(P144/N144-1))</x:f>
        <x:v>-0.13000000000000012</x:v>
      </x:c>
      <x:c r="R144" s="177" t="str">
        <x:v>SPY.US</x:v>
      </x:c>
      <x:c r="S144" s="186" t="n">
        <x:v>0.010190190968845991</x:v>
      </x:c>
      <x:c r="T144" s="186" t="n">
        <x:f>IF(OR(Q144="",S144=""),"",Q144-S144)</x:f>
        <x:v>-0.1401901909688461</x:v>
      </x:c>
      <x:c r="U144" s="177" t="str">
        <x:v>错误</x:v>
      </x:c>
      <x:c r="V144" s="187" t="n">
        <x:v>15</x:v>
      </x:c>
      <x:c r="W144" s="177" t="n">
        <x:v>0</x:v>
      </x:c>
      <x:c r="X144" s="178" t="n">
        <x:v>46261</x:v>
      </x:c>
      <x:c r="Y144" s="177" t="str">
        <x:v>按可解析技术条件模拟，技术条件满足。退出：持有窗口到期。</x:v>
      </x:c>
    </x:row>
    <x:row r="145" ht="42" customHeight="1">
      <x:c r="A145" s="177" t="str">
        <x:v>20260801-S02</x:v>
      </x:c>
      <x:c r="B145" s="178" t="n">
        <x:v>46235</x:v>
      </x:c>
      <x:c r="C145" s="177" t="str">
        <x:v>消费ETF</x:v>
      </x:c>
      <x:c r="D145" s="177" t="str">
        <x:v>159928.SZ</x:v>
      </x:c>
      <x:c r="E145" s="177" t="str">
        <x:v>中国A股</x:v>
      </x:c>
      <x:c r="F145" s="177" t="str">
        <x:v>回踩确认买入</x:v>
      </x:c>
      <x:c r="G145" s="177" t="str">
        <x:v>2-6周</x:v>
      </x:c>
      <x:c r="H145" s="187" t="n">
        <x:v>66</x:v>
      </x:c>
      <x:c r="I145" s="177" t="n">
        <x:v>1</x:v>
      </x:c>
      <x:c r="J145" s="177" t="str">
        <x:v>pending</x:v>
      </x:c>
      <x:c r="K145" s="185" t="b">
        <x:v>0</x:v>
      </x:c>
      <x:c r="L145" s="177" t="str">
        <x:v>pending</x:v>
      </x:c>
      <x:c r="M145" s="178"/>
      <x:c r="N145" s="179" t="n">
        <x:v>0</x:v>
      </x:c>
      <x:c r="O145" s="178"/>
      <x:c r="P145" s="179" t="n">
        <x:v>0</x:v>
      </x:c>
      <x:c r="Q145" s="186" t="str">
        <x:f>IF(OR(J145&lt;&gt;"executed",N145="",P145=""),"",I145*(P145/N145-1))</x:f>
      </x:c>
      <x:c r="R145" s="177" t="str">
        <x:v>510300.SH</x:v>
      </x:c>
      <x:c r="S145" s="186" t="n">
        <x:v>0</x:v>
      </x:c>
      <x:c r="T145" s="186" t="str">
        <x:f>IF(OR(Q145="",S145=""),"",Q145-S145)</x:f>
      </x:c>
      <x:c r="U145" s="177" t="str">
        <x:v>未到期</x:v>
      </x:c>
      <x:c r="V145" s="187" t="n">
        <x:v>0</x:v>
      </x:c>
      <x:c r="W145" s="177"/>
      <x:c r="X145" s="178"/>
      <x:c r="Y145" s="177" t="str">
        <x:v>截至2026-08-27尚未走完建议持有窗口，继续待跟踪。</x:v>
      </x:c>
    </x:row>
    <x:row r="146" ht="42" customHeight="1">
      <x:c r="A146" s="177" t="str">
        <x:v>20260801-S03</x:v>
      </x:c>
      <x:c r="B146" s="178" t="n">
        <x:v>46235</x:v>
      </x:c>
      <x:c r="C146" s="177" t="str">
        <x:v>黄金ETF</x:v>
      </x:c>
      <x:c r="D146" s="177" t="str">
        <x:v>518880.SH</x:v>
      </x:c>
      <x:c r="E146" s="177" t="str">
        <x:v>中国A股</x:v>
      </x:c>
      <x:c r="F146" s="177" t="str">
        <x:v>协议失败后买入</x:v>
      </x:c>
      <x:c r="G146" s="177" t="str">
        <x:v>1-4周</x:v>
      </x:c>
      <x:c r="H146" s="187" t="n">
        <x:v>52</x:v>
      </x:c>
      <x:c r="I146" s="177" t="n">
        <x:v>1</x:v>
      </x:c>
      <x:c r="J146" s="177" t="str">
        <x:v>pending</x:v>
      </x:c>
      <x:c r="K146" s="185" t="b">
        <x:v>0</x:v>
      </x:c>
      <x:c r="L146" s="177" t="str">
        <x:v>pending</x:v>
      </x:c>
      <x:c r="M146" s="178"/>
      <x:c r="N146" s="179" t="n">
        <x:v>0</x:v>
      </x:c>
      <x:c r="O146" s="178"/>
      <x:c r="P146" s="179" t="n">
        <x:v>0</x:v>
      </x:c>
      <x:c r="Q146" s="186" t="str">
        <x:f>IF(OR(J146&lt;&gt;"executed",N146="",P146=""),"",I146*(P146/N146-1))</x:f>
      </x:c>
      <x:c r="R146" s="177" t="str">
        <x:v>510300.SH</x:v>
      </x:c>
      <x:c r="S146" s="186" t="n">
        <x:v>0</x:v>
      </x:c>
      <x:c r="T146" s="186" t="str">
        <x:f>IF(OR(Q146="",S146=""),"",Q146-S146)</x:f>
      </x:c>
      <x:c r="U146" s="177" t="str">
        <x:v>未到期</x:v>
      </x:c>
      <x:c r="V146" s="187" t="n">
        <x:v>0</x:v>
      </x:c>
      <x:c r="W146" s="177"/>
      <x:c r="X146" s="178"/>
      <x:c r="Y146" s="177" t="str">
        <x:v>截至2026-08-27尚未走完建议持有窗口，继续待跟踪。</x:v>
      </x:c>
    </x:row>
    <x:row r="147" ht="42" customHeight="1">
      <x:c r="A147" s="177" t="str">
        <x:v>20260801-S04</x:v>
      </x:c>
      <x:c r="B147" s="178" t="n">
        <x:v>46235</x:v>
      </x:c>
      <x:c r="C147" s="177" t="str">
        <x:v>沪深300ETF</x:v>
      </x:c>
      <x:c r="D147" s="177" t="str">
        <x:v>510300.SH</x:v>
      </x:c>
      <x:c r="E147" s="177" t="str">
        <x:v>中国A股</x:v>
      </x:c>
      <x:c r="F147" s="177" t="str">
        <x:v>趋势修复后买入</x:v>
      </x:c>
      <x:c r="G147" s="177" t="str">
        <x:v>2-6周</x:v>
      </x:c>
      <x:c r="H147" s="187" t="n">
        <x:v>54</x:v>
      </x:c>
      <x:c r="I147" s="177" t="n">
        <x:v>1</x:v>
      </x:c>
      <x:c r="J147" s="177" t="str">
        <x:v>pending</x:v>
      </x:c>
      <x:c r="K147" s="185" t="b">
        <x:v>0</x:v>
      </x:c>
      <x:c r="L147" s="177" t="str">
        <x:v>pending</x:v>
      </x:c>
      <x:c r="M147" s="178"/>
      <x:c r="N147" s="179" t="n">
        <x:v>0</x:v>
      </x:c>
      <x:c r="O147" s="178"/>
      <x:c r="P147" s="179" t="n">
        <x:v>0</x:v>
      </x:c>
      <x:c r="Q147" s="186" t="str">
        <x:f>IF(OR(J147&lt;&gt;"executed",N147="",P147=""),"",I147*(P147/N147-1))</x:f>
      </x:c>
      <x:c r="R147" s="177" t="str">
        <x:v>510300.SH</x:v>
      </x:c>
      <x:c r="S147" s="186" t="n">
        <x:v>0</x:v>
      </x:c>
      <x:c r="T147" s="186" t="str">
        <x:f>IF(OR(Q147="",S147=""),"",Q147-S147)</x:f>
      </x:c>
      <x:c r="U147" s="177" t="str">
        <x:v>未到期</x:v>
      </x:c>
      <x:c r="V147" s="187" t="n">
        <x:v>0</x:v>
      </x:c>
      <x:c r="W147" s="177"/>
      <x:c r="X147" s="178"/>
      <x:c r="Y147" s="177" t="str">
        <x:v>截至2026-08-27尚未走完建议持有窗口，继续待跟踪。</x:v>
      </x:c>
    </x:row>
    <x:row r="148" ht="42" customHeight="1">
      <x:c r="A148" s="177" t="str">
        <x:v>20260801-S05</x:v>
      </x:c>
      <x:c r="B148" s="178" t="n">
        <x:v>46235</x:v>
      </x:c>
      <x:c r="C148" s="177" t="str">
        <x:v>半导体ETF</x:v>
      </x:c>
      <x:c r="D148" s="177" t="str">
        <x:v>512480.SH</x:v>
      </x:c>
      <x:c r="E148" s="177" t="str">
        <x:v>中国A股</x:v>
      </x:c>
      <x:c r="F148" s="177" t="str">
        <x:v>反弹减仓</x:v>
      </x:c>
      <x:c r="G148" s="177" t="str">
        <x:v>1-4周</x:v>
      </x:c>
      <x:c r="H148" s="187" t="n">
        <x:v>61</x:v>
      </x:c>
      <x:c r="I148" s="177" t="n">
        <x:v>-1</x:v>
      </x:c>
      <x:c r="J148" s="177" t="str">
        <x:v>pending</x:v>
      </x:c>
      <x:c r="K148" s="185" t="b">
        <x:v>0</x:v>
      </x:c>
      <x:c r="L148" s="177" t="str">
        <x:v>pending</x:v>
      </x:c>
      <x:c r="M148" s="178"/>
      <x:c r="N148" s="179" t="n">
        <x:v>0</x:v>
      </x:c>
      <x:c r="O148" s="178"/>
      <x:c r="P148" s="179" t="n">
        <x:v>0</x:v>
      </x:c>
      <x:c r="Q148" s="186" t="str">
        <x:f>IF(OR(J148&lt;&gt;"executed",N148="",P148=""),"",I148*(P148/N148-1))</x:f>
      </x:c>
      <x:c r="R148" s="177" t="str">
        <x:v>510300.SH</x:v>
      </x:c>
      <x:c r="S148" s="186" t="n">
        <x:v>0</x:v>
      </x:c>
      <x:c r="T148" s="186" t="str">
        <x:f>IF(OR(Q148="",S148=""),"",Q148-S148)</x:f>
      </x:c>
      <x:c r="U148" s="177" t="str">
        <x:v>未到期</x:v>
      </x:c>
      <x:c r="V148" s="187" t="n">
        <x:v>0</x:v>
      </x:c>
      <x:c r="W148" s="177"/>
      <x:c r="X148" s="178"/>
      <x:c r="Y148" s="177" t="str">
        <x:v>截至2026-08-27尚未走完建议持有窗口，继续待跟踪。</x:v>
      </x:c>
    </x:row>
    <x:row r="149" ht="42" customHeight="1">
      <x:c r="A149" s="177" t="str">
        <x:v>20260803-S01</x:v>
      </x:c>
      <x:c r="B149" s="178" t="n">
        <x:v>46237</x:v>
      </x:c>
      <x:c r="C149" s="177" t="str">
        <x:v>United States Oil Fund</x:v>
      </x:c>
      <x:c r="D149" s="177" t="str">
        <x:v>USO.US</x:v>
      </x:c>
      <x:c r="E149" s="177" t="str">
        <x:v>美国</x:v>
      </x:c>
      <x:c r="F149" s="177" t="str">
        <x:v>协议落地后减仓</x:v>
      </x:c>
      <x:c r="G149" s="177" t="str">
        <x:v>1-3周</x:v>
      </x:c>
      <x:c r="H149" s="187" t="n">
        <x:v>64</x:v>
      </x:c>
      <x:c r="I149" s="177" t="n">
        <x:v>-1</x:v>
      </x:c>
      <x:c r="J149" s="177" t="str">
        <x:v>executed</x:v>
      </x:c>
      <x:c r="K149" s="185" t="b">
        <x:v>1</x:v>
      </x:c>
      <x:c r="L149" s="177" t="str">
        <x:v>technical_proxy</x:v>
      </x:c>
      <x:c r="M149" s="178" t="n">
        <x:v>46238</x:v>
      </x:c>
      <x:c r="N149" s="179" t="n">
        <x:v>117</x:v>
      </x:c>
      <x:c r="O149" s="178" t="n">
        <x:v>46258</x:v>
      </x:c>
      <x:c r="P149" s="179" t="n">
        <x:v>132.21</x:v>
      </x:c>
      <x:c r="Q149" s="186" t="n">
        <x:f>IF(OR(J149&lt;&gt;"executed",N149="",P149=""),"",I149*(P149/N149-1))</x:f>
        <x:v>-0.13000000000000012</x:v>
      </x:c>
      <x:c r="R149" s="177" t="str">
        <x:v>SPY.US</x:v>
      </x:c>
      <x:c r="S149" s="186" t="n">
        <x:v>0.010190190968845991</x:v>
      </x:c>
      <x:c r="T149" s="186" t="n">
        <x:f>IF(OR(Q149="",S149=""),"",Q149-S149)</x:f>
        <x:v>-0.1401901909688461</x:v>
      </x:c>
      <x:c r="U149" s="177" t="str">
        <x:v>错误</x:v>
      </x:c>
      <x:c r="V149" s="187" t="n">
        <x:v>15</x:v>
      </x:c>
      <x:c r="W149" s="177" t="n">
        <x:v>0</x:v>
      </x:c>
      <x:c r="X149" s="178" t="n">
        <x:v>46261</x:v>
      </x:c>
      <x:c r="Y149" s="177" t="str">
        <x:v>按可解析技术条件模拟，技术条件满足。退出：持有窗口到期。</x:v>
      </x:c>
    </x:row>
    <x:row r="150" ht="42" customHeight="1">
      <x:c r="A150" s="177" t="str">
        <x:v>20260803-S02</x:v>
      </x:c>
      <x:c r="B150" s="178" t="n">
        <x:v>46237</x:v>
      </x:c>
      <x:c r="C150" s="177" t="str">
        <x:v>消费ETF</x:v>
      </x:c>
      <x:c r="D150" s="177" t="str">
        <x:v>159928.SZ</x:v>
      </x:c>
      <x:c r="E150" s="177" t="str">
        <x:v>中国A股</x:v>
      </x:c>
      <x:c r="F150" s="177" t="str">
        <x:v>突破确认买入</x:v>
      </x:c>
      <x:c r="G150" s="177" t="str">
        <x:v>2-6周</x:v>
      </x:c>
      <x:c r="H150" s="187" t="n">
        <x:v>66</x:v>
      </x:c>
      <x:c r="I150" s="177" t="n">
        <x:v>1</x:v>
      </x:c>
      <x:c r="J150" s="177" t="str">
        <x:v>pending</x:v>
      </x:c>
      <x:c r="K150" s="185" t="b">
        <x:v>0</x:v>
      </x:c>
      <x:c r="L150" s="177" t="str">
        <x:v>pending</x:v>
      </x:c>
      <x:c r="M150" s="178"/>
      <x:c r="N150" s="179" t="n">
        <x:v>0</x:v>
      </x:c>
      <x:c r="O150" s="178"/>
      <x:c r="P150" s="179" t="n">
        <x:v>0</x:v>
      </x:c>
      <x:c r="Q150" s="186" t="str">
        <x:f>IF(OR(J150&lt;&gt;"executed",N150="",P150=""),"",I150*(P150/N150-1))</x:f>
      </x:c>
      <x:c r="R150" s="177" t="str">
        <x:v>510300.SH</x:v>
      </x:c>
      <x:c r="S150" s="186" t="n">
        <x:v>0</x:v>
      </x:c>
      <x:c r="T150" s="186" t="str">
        <x:f>IF(OR(Q150="",S150=""),"",Q150-S150)</x:f>
      </x:c>
      <x:c r="U150" s="177" t="str">
        <x:v>未到期</x:v>
      </x:c>
      <x:c r="V150" s="187" t="n">
        <x:v>0</x:v>
      </x:c>
      <x:c r="W150" s="177"/>
      <x:c r="X150" s="178"/>
      <x:c r="Y150" s="177" t="str">
        <x:v>截至2026-08-27尚未走完建议持有窗口，继续待跟踪。</x:v>
      </x:c>
    </x:row>
    <x:row r="151" ht="42" customHeight="1">
      <x:c r="A151" s="177" t="str">
        <x:v>20260803-S03</x:v>
      </x:c>
      <x:c r="B151" s="178" t="n">
        <x:v>46237</x:v>
      </x:c>
      <x:c r="C151" s="177" t="str">
        <x:v>黄金ETF</x:v>
      </x:c>
      <x:c r="D151" s="177" t="str">
        <x:v>518880.SH</x:v>
      </x:c>
      <x:c r="E151" s="177" t="str">
        <x:v>中国A股</x:v>
      </x:c>
      <x:c r="F151" s="177" t="str">
        <x:v>风险再升级后买入</x:v>
      </x:c>
      <x:c r="G151" s="177" t="str">
        <x:v>1-4周</x:v>
      </x:c>
      <x:c r="H151" s="187" t="n">
        <x:v>55</x:v>
      </x:c>
      <x:c r="I151" s="177" t="n">
        <x:v>1</x:v>
      </x:c>
      <x:c r="J151" s="177" t="str">
        <x:v>pending</x:v>
      </x:c>
      <x:c r="K151" s="185" t="b">
        <x:v>0</x:v>
      </x:c>
      <x:c r="L151" s="177" t="str">
        <x:v>pending</x:v>
      </x:c>
      <x:c r="M151" s="178"/>
      <x:c r="N151" s="179" t="n">
        <x:v>0</x:v>
      </x:c>
      <x:c r="O151" s="178"/>
      <x:c r="P151" s="179" t="n">
        <x:v>0</x:v>
      </x:c>
      <x:c r="Q151" s="186" t="str">
        <x:f>IF(OR(J151&lt;&gt;"executed",N151="",P151=""),"",I151*(P151/N151-1))</x:f>
      </x:c>
      <x:c r="R151" s="177" t="str">
        <x:v>510300.SH</x:v>
      </x:c>
      <x:c r="S151" s="186" t="n">
        <x:v>0</x:v>
      </x:c>
      <x:c r="T151" s="186" t="str">
        <x:f>IF(OR(Q151="",S151=""),"",Q151-S151)</x:f>
      </x:c>
      <x:c r="U151" s="177" t="str">
        <x:v>未到期</x:v>
      </x:c>
      <x:c r="V151" s="187" t="n">
        <x:v>0</x:v>
      </x:c>
      <x:c r="W151" s="177"/>
      <x:c r="X151" s="178"/>
      <x:c r="Y151" s="177" t="str">
        <x:v>截至2026-08-27尚未走完建议持有窗口，继续待跟踪。</x:v>
      </x:c>
    </x:row>
    <x:row r="152" ht="42" customHeight="1">
      <x:c r="A152" s="177" t="str">
        <x:v>20260803-S04</x:v>
      </x:c>
      <x:c r="B152" s="178" t="n">
        <x:v>46237</x:v>
      </x:c>
      <x:c r="C152" s="177" t="str">
        <x:v>沪深300ETF</x:v>
      </x:c>
      <x:c r="D152" s="177" t="str">
        <x:v>510300.SH</x:v>
      </x:c>
      <x:c r="E152" s="177" t="str">
        <x:v>中国A股</x:v>
      </x:c>
      <x:c r="F152" s="177" t="str">
        <x:v>趋势修复后买入</x:v>
      </x:c>
      <x:c r="G152" s="177" t="str">
        <x:v>2-6周</x:v>
      </x:c>
      <x:c r="H152" s="187" t="n">
        <x:v>54</x:v>
      </x:c>
      <x:c r="I152" s="177" t="n">
        <x:v>1</x:v>
      </x:c>
      <x:c r="J152" s="177" t="str">
        <x:v>pending</x:v>
      </x:c>
      <x:c r="K152" s="185" t="b">
        <x:v>0</x:v>
      </x:c>
      <x:c r="L152" s="177" t="str">
        <x:v>pending</x:v>
      </x:c>
      <x:c r="M152" s="178"/>
      <x:c r="N152" s="179" t="n">
        <x:v>0</x:v>
      </x:c>
      <x:c r="O152" s="178"/>
      <x:c r="P152" s="179" t="n">
        <x:v>0</x:v>
      </x:c>
      <x:c r="Q152" s="186" t="str">
        <x:f>IF(OR(J152&lt;&gt;"executed",N152="",P152=""),"",I152*(P152/N152-1))</x:f>
      </x:c>
      <x:c r="R152" s="177" t="str">
        <x:v>510300.SH</x:v>
      </x:c>
      <x:c r="S152" s="186" t="n">
        <x:v>0</x:v>
      </x:c>
      <x:c r="T152" s="186" t="str">
        <x:f>IF(OR(Q152="",S152=""),"",Q152-S152)</x:f>
      </x:c>
      <x:c r="U152" s="177" t="str">
        <x:v>未到期</x:v>
      </x:c>
      <x:c r="V152" s="187" t="n">
        <x:v>0</x:v>
      </x:c>
      <x:c r="W152" s="177"/>
      <x:c r="X152" s="178"/>
      <x:c r="Y152" s="177" t="str">
        <x:v>截至2026-08-27尚未走完建议持有窗口，继续待跟踪。</x:v>
      </x:c>
    </x:row>
    <x:row r="153" ht="42" customHeight="1">
      <x:c r="A153" s="177" t="str">
        <x:v>20260803-S05</x:v>
      </x:c>
      <x:c r="B153" s="178" t="n">
        <x:v>46237</x:v>
      </x:c>
      <x:c r="C153" s="177" t="str">
        <x:v>半导体ETF</x:v>
      </x:c>
      <x:c r="D153" s="177" t="str">
        <x:v>512480.SH</x:v>
      </x:c>
      <x:c r="E153" s="177" t="str">
        <x:v>中国A股</x:v>
      </x:c>
      <x:c r="F153" s="177" t="str">
        <x:v>反弹减仓</x:v>
      </x:c>
      <x:c r="G153" s="177" t="str">
        <x:v>1-4周</x:v>
      </x:c>
      <x:c r="H153" s="187" t="n">
        <x:v>61</x:v>
      </x:c>
      <x:c r="I153" s="177" t="n">
        <x:v>-1</x:v>
      </x:c>
      <x:c r="J153" s="177" t="str">
        <x:v>pending</x:v>
      </x:c>
      <x:c r="K153" s="185" t="b">
        <x:v>0</x:v>
      </x:c>
      <x:c r="L153" s="177" t="str">
        <x:v>pending</x:v>
      </x:c>
      <x:c r="M153" s="178"/>
      <x:c r="N153" s="179" t="n">
        <x:v>0</x:v>
      </x:c>
      <x:c r="O153" s="178"/>
      <x:c r="P153" s="179" t="n">
        <x:v>0</x:v>
      </x:c>
      <x:c r="Q153" s="186" t="str">
        <x:f>IF(OR(J153&lt;&gt;"executed",N153="",P153=""),"",I153*(P153/N153-1))</x:f>
      </x:c>
      <x:c r="R153" s="177" t="str">
        <x:v>510300.SH</x:v>
      </x:c>
      <x:c r="S153" s="186" t="n">
        <x:v>0</x:v>
      </x:c>
      <x:c r="T153" s="186" t="str">
        <x:f>IF(OR(Q153="",S153=""),"",Q153-S153)</x:f>
      </x:c>
      <x:c r="U153" s="177" t="str">
        <x:v>未到期</x:v>
      </x:c>
      <x:c r="V153" s="187" t="n">
        <x:v>0</x:v>
      </x:c>
      <x:c r="W153" s="177"/>
      <x:c r="X153" s="178"/>
      <x:c r="Y153" s="177" t="str">
        <x:v>截至2026-08-27尚未走完建议持有窗口，继续待跟踪。</x:v>
      </x:c>
    </x:row>
    <x:row r="154" ht="42" customHeight="1">
      <x:c r="A154" s="177" t="str">
        <x:v>20260806-S01</x:v>
      </x:c>
      <x:c r="B154" s="178" t="n">
        <x:v>46240</x:v>
      </x:c>
      <x:c r="C154" s="177" t="str">
        <x:v>United States Oil Fund</x:v>
      </x:c>
      <x:c r="D154" s="177" t="str">
        <x:v>USO.US</x:v>
      </x:c>
      <x:c r="E154" s="177" t="str">
        <x:v>美国</x:v>
      </x:c>
      <x:c r="F154" s="177" t="str">
        <x:v>协议生效后减仓</x:v>
      </x:c>
      <x:c r="G154" s="177" t="str">
        <x:v>1-3周</x:v>
      </x:c>
      <x:c r="H154" s="187" t="n">
        <x:v>66</x:v>
      </x:c>
      <x:c r="I154" s="177" t="n">
        <x:v>-1</x:v>
      </x:c>
      <x:c r="J154" s="177" t="str">
        <x:v>pending</x:v>
      </x:c>
      <x:c r="K154" s="185" t="b">
        <x:v>0</x:v>
      </x:c>
      <x:c r="L154" s="177" t="str">
        <x:v>pending</x:v>
      </x:c>
      <x:c r="M154" s="178"/>
      <x:c r="N154" s="179" t="n">
        <x:v>0</x:v>
      </x:c>
      <x:c r="O154" s="178"/>
      <x:c r="P154" s="179" t="n">
        <x:v>0</x:v>
      </x:c>
      <x:c r="Q154" s="186" t="str">
        <x:f>IF(OR(J154&lt;&gt;"executed",N154="",P154=""),"",I154*(P154/N154-1))</x:f>
      </x:c>
      <x:c r="R154" s="177" t="str">
        <x:v>SPY.US</x:v>
      </x:c>
      <x:c r="S154" s="186" t="n">
        <x:v>0</x:v>
      </x:c>
      <x:c r="T154" s="186" t="str">
        <x:f>IF(OR(Q154="",S154=""),"",Q154-S154)</x:f>
      </x:c>
      <x:c r="U154" s="177" t="str">
        <x:v>未到期</x:v>
      </x:c>
      <x:c r="V154" s="187" t="n">
        <x:v>0</x:v>
      </x:c>
      <x:c r="W154" s="177"/>
      <x:c r="X154" s="178"/>
      <x:c r="Y154" s="177" t="str">
        <x:v>截至2026-08-27尚未走完建议持有窗口，继续待跟踪。</x:v>
      </x:c>
    </x:row>
    <x:row r="155" ht="42" customHeight="1">
      <x:c r="A155" s="177" t="str">
        <x:v>20260806-S02</x:v>
      </x:c>
      <x:c r="B155" s="178" t="n">
        <x:v>46240</x:v>
      </x:c>
      <x:c r="C155" s="177" t="str">
        <x:v>黄金ETF</x:v>
      </x:c>
      <x:c r="D155" s="177" t="str">
        <x:v>518880.SH</x:v>
      </x:c>
      <x:c r="E155" s="177" t="str">
        <x:v>中国A股</x:v>
      </x:c>
      <x:c r="F155" s="177" t="str">
        <x:v>持有并上移止盈</x:v>
      </x:c>
      <x:c r="G155" s="177" t="str">
        <x:v>1-4周</x:v>
      </x:c>
      <x:c r="H155" s="187" t="n">
        <x:v>68</x:v>
      </x:c>
      <x:c r="I155" s="177" t="n">
        <x:v>1</x:v>
      </x:c>
      <x:c r="J155" s="177" t="str">
        <x:v>pending</x:v>
      </x:c>
      <x:c r="K155" s="185" t="b">
        <x:v>0</x:v>
      </x:c>
      <x:c r="L155" s="177" t="str">
        <x:v>pending</x:v>
      </x:c>
      <x:c r="M155" s="178"/>
      <x:c r="N155" s="179" t="n">
        <x:v>0</x:v>
      </x:c>
      <x:c r="O155" s="178"/>
      <x:c r="P155" s="179" t="n">
        <x:v>0</x:v>
      </x:c>
      <x:c r="Q155" s="186" t="str">
        <x:f>IF(OR(J155&lt;&gt;"executed",N155="",P155=""),"",I155*(P155/N155-1))</x:f>
      </x:c>
      <x:c r="R155" s="177" t="str">
        <x:v>510300.SH</x:v>
      </x:c>
      <x:c r="S155" s="186" t="n">
        <x:v>0</x:v>
      </x:c>
      <x:c r="T155" s="186" t="str">
        <x:f>IF(OR(Q155="",S155=""),"",Q155-S155)</x:f>
      </x:c>
      <x:c r="U155" s="177" t="str">
        <x:v>未到期</x:v>
      </x:c>
      <x:c r="V155" s="187" t="n">
        <x:v>0</x:v>
      </x:c>
      <x:c r="W155" s="177"/>
      <x:c r="X155" s="178"/>
      <x:c r="Y155" s="177" t="str">
        <x:v>截至2026-08-27尚未走完建议持有窗口，继续待跟踪。</x:v>
      </x:c>
    </x:row>
    <x:row r="156" ht="42" customHeight="1">
      <x:c r="A156" s="177" t="str">
        <x:v>20260806-S03</x:v>
      </x:c>
      <x:c r="B156" s="178" t="n">
        <x:v>46240</x:v>
      </x:c>
      <x:c r="C156" s="177" t="str">
        <x:v>消费ETF</x:v>
      </x:c>
      <x:c r="D156" s="177" t="str">
        <x:v>159928.SZ</x:v>
      </x:c>
      <x:c r="E156" s="177" t="str">
        <x:v>中国A股</x:v>
      </x:c>
      <x:c r="F156" s="177" t="str">
        <x:v>回踩企稳后买入</x:v>
      </x:c>
      <x:c r="G156" s="177" t="str">
        <x:v>2-6周</x:v>
      </x:c>
      <x:c r="H156" s="187" t="n">
        <x:v>59</x:v>
      </x:c>
      <x:c r="I156" s="177" t="n">
        <x:v>1</x:v>
      </x:c>
      <x:c r="J156" s="177" t="str">
        <x:v>pending</x:v>
      </x:c>
      <x:c r="K156" s="185" t="b">
        <x:v>0</x:v>
      </x:c>
      <x:c r="L156" s="177" t="str">
        <x:v>pending</x:v>
      </x:c>
      <x:c r="M156" s="178"/>
      <x:c r="N156" s="179" t="n">
        <x:v>0</x:v>
      </x:c>
      <x:c r="O156" s="178"/>
      <x:c r="P156" s="179" t="n">
        <x:v>0</x:v>
      </x:c>
      <x:c r="Q156" s="186" t="str">
        <x:f>IF(OR(J156&lt;&gt;"executed",N156="",P156=""),"",I156*(P156/N156-1))</x:f>
      </x:c>
      <x:c r="R156" s="177" t="str">
        <x:v>510300.SH</x:v>
      </x:c>
      <x:c r="S156" s="186" t="n">
        <x:v>0</x:v>
      </x:c>
      <x:c r="T156" s="186" t="str">
        <x:f>IF(OR(Q156="",S156=""),"",Q156-S156)</x:f>
      </x:c>
      <x:c r="U156" s="177" t="str">
        <x:v>未到期</x:v>
      </x:c>
      <x:c r="V156" s="187" t="n">
        <x:v>0</x:v>
      </x:c>
      <x:c r="W156" s="177"/>
      <x:c r="X156" s="178"/>
      <x:c r="Y156" s="177" t="str">
        <x:v>截至2026-08-27尚未走完建议持有窗口，继续待跟踪。</x:v>
      </x:c>
    </x:row>
    <x:row r="157" ht="42" customHeight="1">
      <x:c r="A157" s="177" t="str">
        <x:v>20260806-S04</x:v>
      </x:c>
      <x:c r="B157" s="178" t="n">
        <x:v>46240</x:v>
      </x:c>
      <x:c r="C157" s="177" t="str">
        <x:v>沪深300ETF</x:v>
      </x:c>
      <x:c r="D157" s="177" t="str">
        <x:v>510300.SH</x:v>
      </x:c>
      <x:c r="E157" s="177" t="str">
        <x:v>中国A股</x:v>
      </x:c>
      <x:c r="F157" s="177" t="str">
        <x:v>放量突破后买入</x:v>
      </x:c>
      <x:c r="G157" s="177" t="str">
        <x:v>2-6周</x:v>
      </x:c>
      <x:c r="H157" s="187" t="n">
        <x:v>57</x:v>
      </x:c>
      <x:c r="I157" s="177" t="n">
        <x:v>1</x:v>
      </x:c>
      <x:c r="J157" s="177" t="str">
        <x:v>pending</x:v>
      </x:c>
      <x:c r="K157" s="185" t="b">
        <x:v>0</x:v>
      </x:c>
      <x:c r="L157" s="177" t="str">
        <x:v>pending</x:v>
      </x:c>
      <x:c r="M157" s="178"/>
      <x:c r="N157" s="179" t="n">
        <x:v>0</x:v>
      </x:c>
      <x:c r="O157" s="178"/>
      <x:c r="P157" s="179" t="n">
        <x:v>0</x:v>
      </x:c>
      <x:c r="Q157" s="186" t="str">
        <x:f>IF(OR(J157&lt;&gt;"executed",N157="",P157=""),"",I157*(P157/N157-1))</x:f>
      </x:c>
      <x:c r="R157" s="177" t="str">
        <x:v>510300.SH</x:v>
      </x:c>
      <x:c r="S157" s="186" t="n">
        <x:v>0</x:v>
      </x:c>
      <x:c r="T157" s="186" t="str">
        <x:f>IF(OR(Q157="",S157=""),"",Q157-S157)</x:f>
      </x:c>
      <x:c r="U157" s="177" t="str">
        <x:v>未到期</x:v>
      </x:c>
      <x:c r="V157" s="187" t="n">
        <x:v>0</x:v>
      </x:c>
      <x:c r="W157" s="177"/>
      <x:c r="X157" s="178"/>
      <x:c r="Y157" s="177" t="str">
        <x:v>截至2026-08-27尚未走完建议持有窗口，继续待跟踪。</x:v>
      </x:c>
    </x:row>
    <x:row r="158" ht="42" customHeight="1">
      <x:c r="A158" s="177" t="str">
        <x:v>20260806-S05</x:v>
      </x:c>
      <x:c r="B158" s="178" t="n">
        <x:v>46240</x:v>
      </x:c>
      <x:c r="C158" s="177" t="str">
        <x:v>半导体ETF</x:v>
      </x:c>
      <x:c r="D158" s="177" t="str">
        <x:v>512480.SH</x:v>
      </x:c>
      <x:c r="E158" s="177" t="str">
        <x:v>中国A股</x:v>
      </x:c>
      <x:c r="F158" s="177" t="str">
        <x:v>反弹分批减仓</x:v>
      </x:c>
      <x:c r="G158" s="177" t="str">
        <x:v>1-4周</x:v>
      </x:c>
      <x:c r="H158" s="187" t="n">
        <x:v>63</x:v>
      </x:c>
      <x:c r="I158" s="177" t="n">
        <x:v>-1</x:v>
      </x:c>
      <x:c r="J158" s="177" t="str">
        <x:v>pending</x:v>
      </x:c>
      <x:c r="K158" s="185" t="b">
        <x:v>0</x:v>
      </x:c>
      <x:c r="L158" s="177" t="str">
        <x:v>pending</x:v>
      </x:c>
      <x:c r="M158" s="178"/>
      <x:c r="N158" s="179" t="n">
        <x:v>0</x:v>
      </x:c>
      <x:c r="O158" s="178"/>
      <x:c r="P158" s="179" t="n">
        <x:v>0</x:v>
      </x:c>
      <x:c r="Q158" s="186" t="str">
        <x:f>IF(OR(J158&lt;&gt;"executed",N158="",P158=""),"",I158*(P158/N158-1))</x:f>
      </x:c>
      <x:c r="R158" s="177" t="str">
        <x:v>510300.SH</x:v>
      </x:c>
      <x:c r="S158" s="186" t="n">
        <x:v>0</x:v>
      </x:c>
      <x:c r="T158" s="186" t="str">
        <x:f>IF(OR(Q158="",S158=""),"",Q158-S158)</x:f>
      </x:c>
      <x:c r="U158" s="177" t="str">
        <x:v>未到期</x:v>
      </x:c>
      <x:c r="V158" s="187" t="n">
        <x:v>0</x:v>
      </x:c>
      <x:c r="W158" s="177"/>
      <x:c r="X158" s="178"/>
      <x:c r="Y158" s="177" t="str">
        <x:v>截至2026-08-27尚未走完建议持有窗口，继续待跟踪。</x:v>
      </x:c>
    </x:row>
    <x:row r="159" ht="42" customHeight="1">
      <x:c r="A159" s="177" t="str">
        <x:v>20260809-S01</x:v>
      </x:c>
      <x:c r="B159" s="178" t="n">
        <x:v>46243</x:v>
      </x:c>
      <x:c r="C159" s="177" t="str">
        <x:v>United States Oil Fund</x:v>
      </x:c>
      <x:c r="D159" s="177" t="str">
        <x:v>USO.US</x:v>
      </x:c>
      <x:c r="E159" s="177" t="str">
        <x:v>美国</x:v>
      </x:c>
      <x:c r="F159" s="177" t="str">
        <x:v>维持持有，暂不减仓</x:v>
      </x:c>
      <x:c r="G159" s="177" t="str">
        <x:v>1-3周</x:v>
      </x:c>
      <x:c r="H159" s="187" t="n">
        <x:v>67</x:v>
      </x:c>
      <x:c r="I159" s="177" t="n">
        <x:v>-1</x:v>
      </x:c>
      <x:c r="J159" s="177" t="str">
        <x:v>pending</x:v>
      </x:c>
      <x:c r="K159" s="185" t="b">
        <x:v>0</x:v>
      </x:c>
      <x:c r="L159" s="177" t="str">
        <x:v>pending</x:v>
      </x:c>
      <x:c r="M159" s="178"/>
      <x:c r="N159" s="179" t="n">
        <x:v>0</x:v>
      </x:c>
      <x:c r="O159" s="178"/>
      <x:c r="P159" s="179" t="n">
        <x:v>0</x:v>
      </x:c>
      <x:c r="Q159" s="186" t="str">
        <x:f>IF(OR(J159&lt;&gt;"executed",N159="",P159=""),"",I159*(P159/N159-1))</x:f>
      </x:c>
      <x:c r="R159" s="177" t="str">
        <x:v>SPY.US</x:v>
      </x:c>
      <x:c r="S159" s="186" t="n">
        <x:v>0</x:v>
      </x:c>
      <x:c r="T159" s="186" t="str">
        <x:f>IF(OR(Q159="",S159=""),"",Q159-S159)</x:f>
      </x:c>
      <x:c r="U159" s="177" t="str">
        <x:v>未到期</x:v>
      </x:c>
      <x:c r="V159" s="187" t="n">
        <x:v>0</x:v>
      </x:c>
      <x:c r="W159" s="177"/>
      <x:c r="X159" s="178"/>
      <x:c r="Y159" s="177" t="str">
        <x:v>截至2026-08-27尚未走完建议持有窗口，继续待跟踪。</x:v>
      </x:c>
    </x:row>
    <x:row r="160" ht="42" customHeight="1">
      <x:c r="A160" s="177" t="str">
        <x:v>20260809-S02</x:v>
      </x:c>
      <x:c r="B160" s="178" t="n">
        <x:v>46243</x:v>
      </x:c>
      <x:c r="C160" s="177" t="str">
        <x:v>黄金ETF</x:v>
      </x:c>
      <x:c r="D160" s="177" t="str">
        <x:v>518880.SH</x:v>
      </x:c>
      <x:c r="E160" s="177" t="str">
        <x:v>中国A股</x:v>
      </x:c>
      <x:c r="F160" s="177" t="str">
        <x:v>持有并分批止盈</x:v>
      </x:c>
      <x:c r="G160" s="177" t="str">
        <x:v>1-4周</x:v>
      </x:c>
      <x:c r="H160" s="187" t="n">
        <x:v>70</x:v>
      </x:c>
      <x:c r="I160" s="177" t="n">
        <x:v>1</x:v>
      </x:c>
      <x:c r="J160" s="177" t="str">
        <x:v>pending</x:v>
      </x:c>
      <x:c r="K160" s="185" t="b">
        <x:v>0</x:v>
      </x:c>
      <x:c r="L160" s="177" t="str">
        <x:v>pending</x:v>
      </x:c>
      <x:c r="M160" s="178"/>
      <x:c r="N160" s="179" t="n">
        <x:v>0</x:v>
      </x:c>
      <x:c r="O160" s="178"/>
      <x:c r="P160" s="179" t="n">
        <x:v>0</x:v>
      </x:c>
      <x:c r="Q160" s="186" t="str">
        <x:f>IF(OR(J160&lt;&gt;"executed",N160="",P160=""),"",I160*(P160/N160-1))</x:f>
      </x:c>
      <x:c r="R160" s="177" t="str">
        <x:v>510300.SH</x:v>
      </x:c>
      <x:c r="S160" s="186" t="n">
        <x:v>0</x:v>
      </x:c>
      <x:c r="T160" s="186" t="str">
        <x:f>IF(OR(Q160="",S160=""),"",Q160-S160)</x:f>
      </x:c>
      <x:c r="U160" s="177" t="str">
        <x:v>未到期</x:v>
      </x:c>
      <x:c r="V160" s="187" t="n">
        <x:v>0</x:v>
      </x:c>
      <x:c r="W160" s="177"/>
      <x:c r="X160" s="178"/>
      <x:c r="Y160" s="177" t="str">
        <x:v>截至2026-08-27尚未走完建议持有窗口，继续待跟踪。</x:v>
      </x:c>
    </x:row>
    <x:row r="161" ht="42" customHeight="1">
      <x:c r="A161" s="177" t="str">
        <x:v>20260809-S03</x:v>
      </x:c>
      <x:c r="B161" s="178" t="n">
        <x:v>46243</x:v>
      </x:c>
      <x:c r="C161" s="177" t="str">
        <x:v>消费ETF</x:v>
      </x:c>
      <x:c r="D161" s="177" t="str">
        <x:v>159928.SZ</x:v>
      </x:c>
      <x:c r="E161" s="177" t="str">
        <x:v>中国A股</x:v>
      </x:c>
      <x:c r="F161" s="177" t="str">
        <x:v>企稳确认后买入</x:v>
      </x:c>
      <x:c r="G161" s="177" t="str">
        <x:v>2-6周</x:v>
      </x:c>
      <x:c r="H161" s="187" t="n">
        <x:v>58</x:v>
      </x:c>
      <x:c r="I161" s="177" t="n">
        <x:v>1</x:v>
      </x:c>
      <x:c r="J161" s="177" t="str">
        <x:v>pending</x:v>
      </x:c>
      <x:c r="K161" s="185" t="b">
        <x:v>0</x:v>
      </x:c>
      <x:c r="L161" s="177" t="str">
        <x:v>pending</x:v>
      </x:c>
      <x:c r="M161" s="178"/>
      <x:c r="N161" s="179" t="n">
        <x:v>0</x:v>
      </x:c>
      <x:c r="O161" s="178"/>
      <x:c r="P161" s="179" t="n">
        <x:v>0</x:v>
      </x:c>
      <x:c r="Q161" s="186" t="str">
        <x:f>IF(OR(J161&lt;&gt;"executed",N161="",P161=""),"",I161*(P161/N161-1))</x:f>
      </x:c>
      <x:c r="R161" s="177" t="str">
        <x:v>510300.SH</x:v>
      </x:c>
      <x:c r="S161" s="186" t="n">
        <x:v>0</x:v>
      </x:c>
      <x:c r="T161" s="186" t="str">
        <x:f>IF(OR(Q161="",S161=""),"",Q161-S161)</x:f>
      </x:c>
      <x:c r="U161" s="177" t="str">
        <x:v>未到期</x:v>
      </x:c>
      <x:c r="V161" s="187" t="n">
        <x:v>0</x:v>
      </x:c>
      <x:c r="W161" s="177"/>
      <x:c r="X161" s="178"/>
      <x:c r="Y161" s="177" t="str">
        <x:v>截至2026-08-27尚未走完建议持有窗口，继续待跟踪。</x:v>
      </x:c>
    </x:row>
    <x:row r="162" ht="42" customHeight="1">
      <x:c r="A162" s="177" t="str">
        <x:v>20260809-S04</x:v>
      </x:c>
      <x:c r="B162" s="178" t="n">
        <x:v>46243</x:v>
      </x:c>
      <x:c r="C162" s="177" t="str">
        <x:v>沪深300ETF</x:v>
      </x:c>
      <x:c r="D162" s="177" t="str">
        <x:v>510300.SH</x:v>
      </x:c>
      <x:c r="E162" s="177" t="str">
        <x:v>中国A股</x:v>
      </x:c>
      <x:c r="F162" s="177" t="str">
        <x:v>放量确认后买入</x:v>
      </x:c>
      <x:c r="G162" s="177" t="str">
        <x:v>2-6周</x:v>
      </x:c>
      <x:c r="H162" s="187" t="n">
        <x:v>60</x:v>
      </x:c>
      <x:c r="I162" s="177" t="n">
        <x:v>1</x:v>
      </x:c>
      <x:c r="J162" s="177" t="str">
        <x:v>pending</x:v>
      </x:c>
      <x:c r="K162" s="185" t="b">
        <x:v>0</x:v>
      </x:c>
      <x:c r="L162" s="177" t="str">
        <x:v>pending</x:v>
      </x:c>
      <x:c r="M162" s="178"/>
      <x:c r="N162" s="179" t="n">
        <x:v>0</x:v>
      </x:c>
      <x:c r="O162" s="178"/>
      <x:c r="P162" s="179" t="n">
        <x:v>0</x:v>
      </x:c>
      <x:c r="Q162" s="186" t="str">
        <x:f>IF(OR(J162&lt;&gt;"executed",N162="",P162=""),"",I162*(P162/N162-1))</x:f>
      </x:c>
      <x:c r="R162" s="177" t="str">
        <x:v>510300.SH</x:v>
      </x:c>
      <x:c r="S162" s="186" t="n">
        <x:v>0</x:v>
      </x:c>
      <x:c r="T162" s="186" t="str">
        <x:f>IF(OR(Q162="",S162=""),"",Q162-S162)</x:f>
      </x:c>
      <x:c r="U162" s="177" t="str">
        <x:v>未到期</x:v>
      </x:c>
      <x:c r="V162" s="187" t="n">
        <x:v>0</x:v>
      </x:c>
      <x:c r="W162" s="177"/>
      <x:c r="X162" s="178"/>
      <x:c r="Y162" s="177" t="str">
        <x:v>截至2026-08-27尚未走完建议持有窗口，继续待跟踪。</x:v>
      </x:c>
    </x:row>
    <x:row r="163" ht="42" customHeight="1">
      <x:c r="A163" s="177" t="str">
        <x:v>20260809-S05</x:v>
      </x:c>
      <x:c r="B163" s="178" t="n">
        <x:v>46243</x:v>
      </x:c>
      <x:c r="C163" s="177" t="str">
        <x:v>半导体ETF</x:v>
      </x:c>
      <x:c r="D163" s="177" t="str">
        <x:v>512480.SH</x:v>
      </x:c>
      <x:c r="E163" s="177" t="str">
        <x:v>中国A股</x:v>
      </x:c>
      <x:c r="F163" s="177" t="str">
        <x:v>执行减仓50%</x:v>
      </x:c>
      <x:c r="G163" s="177" t="str">
        <x:v>1-4周</x:v>
      </x:c>
      <x:c r="H163" s="187" t="n">
        <x:v>66</x:v>
      </x:c>
      <x:c r="I163" s="177" t="n">
        <x:v>-1</x:v>
      </x:c>
      <x:c r="J163" s="177" t="str">
        <x:v>duplicate_confirmation</x:v>
      </x:c>
      <x:c r="K163" s="185" t="b">
        <x:v>0</x:v>
      </x:c>
      <x:c r="L163" s="177" t="str">
        <x:v>duplicate_confirmation</x:v>
      </x:c>
      <x:c r="M163" s="178"/>
      <x:c r="N163" s="179" t="n">
        <x:v>0</x:v>
      </x:c>
      <x:c r="O163" s="178"/>
      <x:c r="P163" s="179" t="n">
        <x:v>0</x:v>
      </x:c>
      <x:c r="Q163" s="186" t="str">
        <x:f>IF(OR(J163&lt;&gt;"executed",N163="",P163=""),"",I163*(P163/N163-1))</x:f>
      </x:c>
      <x:c r="R163" s="177" t="str">
        <x:v>510300.SH</x:v>
      </x:c>
      <x:c r="S163" s="186" t="n">
        <x:v>0</x:v>
      </x:c>
      <x:c r="T163" s="186" t="str">
        <x:f>IF(OR(Q163="",S163=""),"",Q163-S163)</x:f>
      </x:c>
      <x:c r="U163" s="177" t="str">
        <x:v>重复执行确认</x:v>
      </x:c>
      <x:c r="V163" s="187" t="n">
        <x:v>0</x:v>
      </x:c>
      <x:c r="W163" s="177"/>
      <x:c r="X163" s="178" t="n">
        <x:v>46261</x:v>
      </x:c>
      <x:c r="Y163" s="177" t="str">
        <x:v>记录性确认行不独立计入收益和命中率。</x:v>
      </x:c>
    </x:row>
    <x:row r="164" ht="42" customHeight="1">
      <x:c r="A164" s="177" t="str">
        <x:v>20260810-S01</x:v>
      </x:c>
      <x:c r="B164" s="178" t="n">
        <x:v>46244</x:v>
      </x:c>
      <x:c r="C164" s="177" t="str">
        <x:v>半导体ETF</x:v>
      </x:c>
      <x:c r="D164" s="177" t="str">
        <x:v>512480.SH</x:v>
      </x:c>
      <x:c r="E164" s="177" t="str">
        <x:v>中国A股</x:v>
      </x:c>
      <x:c r="F164" s="177" t="str">
        <x:v>已按开盘模拟减仓50%</x:v>
      </x:c>
      <x:c r="G164" s="177" t="str">
        <x:v>1-4周</x:v>
      </x:c>
      <x:c r="H164" s="187" t="n">
        <x:v>72</x:v>
      </x:c>
      <x:c r="I164" s="177" t="n">
        <x:v>-1</x:v>
      </x:c>
      <x:c r="J164" s="177" t="str">
        <x:v>duplicate_confirmation</x:v>
      </x:c>
      <x:c r="K164" s="185" t="b">
        <x:v>0</x:v>
      </x:c>
      <x:c r="L164" s="177" t="str">
        <x:v>duplicate_confirmation</x:v>
      </x:c>
      <x:c r="M164" s="178"/>
      <x:c r="N164" s="179" t="n">
        <x:v>0</x:v>
      </x:c>
      <x:c r="O164" s="178"/>
      <x:c r="P164" s="179" t="n">
        <x:v>0</x:v>
      </x:c>
      <x:c r="Q164" s="186" t="str">
        <x:f>IF(OR(J164&lt;&gt;"executed",N164="",P164=""),"",I164*(P164/N164-1))</x:f>
      </x:c>
      <x:c r="R164" s="177" t="str">
        <x:v>510300.SH</x:v>
      </x:c>
      <x:c r="S164" s="186" t="n">
        <x:v>0</x:v>
      </x:c>
      <x:c r="T164" s="186" t="str">
        <x:f>IF(OR(Q164="",S164=""),"",Q164-S164)</x:f>
      </x:c>
      <x:c r="U164" s="177" t="str">
        <x:v>重复执行确认</x:v>
      </x:c>
      <x:c r="V164" s="187" t="n">
        <x:v>0</x:v>
      </x:c>
      <x:c r="W164" s="177"/>
      <x:c r="X164" s="178" t="n">
        <x:v>46261</x:v>
      </x:c>
      <x:c r="Y164" s="177" t="str">
        <x:v>记录性确认行不独立计入收益和命中率。</x:v>
      </x:c>
    </x:row>
    <x:row r="165" ht="42" customHeight="1">
      <x:c r="A165" s="177" t="str">
        <x:v>20260810-S02</x:v>
      </x:c>
      <x:c r="B165" s="178" t="n">
        <x:v>46244</x:v>
      </x:c>
      <x:c r="C165" s="177" t="str">
        <x:v>黄金ETF</x:v>
      </x:c>
      <x:c r="D165" s="177" t="str">
        <x:v>518880.SH</x:v>
      </x:c>
      <x:c r="E165" s="177" t="str">
        <x:v>中国A股</x:v>
      </x:c>
      <x:c r="F165" s="177" t="str">
        <x:v>持有并分批止盈</x:v>
      </x:c>
      <x:c r="G165" s="177" t="str">
        <x:v>1-4周</x:v>
      </x:c>
      <x:c r="H165" s="187" t="n">
        <x:v>71</x:v>
      </x:c>
      <x:c r="I165" s="177" t="n">
        <x:v>1</x:v>
      </x:c>
      <x:c r="J165" s="177" t="str">
        <x:v>pending</x:v>
      </x:c>
      <x:c r="K165" s="185" t="b">
        <x:v>0</x:v>
      </x:c>
      <x:c r="L165" s="177" t="str">
        <x:v>pending</x:v>
      </x:c>
      <x:c r="M165" s="178"/>
      <x:c r="N165" s="179" t="n">
        <x:v>0</x:v>
      </x:c>
      <x:c r="O165" s="178"/>
      <x:c r="P165" s="179" t="n">
        <x:v>0</x:v>
      </x:c>
      <x:c r="Q165" s="186" t="str">
        <x:f>IF(OR(J165&lt;&gt;"executed",N165="",P165=""),"",I165*(P165/N165-1))</x:f>
      </x:c>
      <x:c r="R165" s="177" t="str">
        <x:v>510300.SH</x:v>
      </x:c>
      <x:c r="S165" s="186" t="n">
        <x:v>0</x:v>
      </x:c>
      <x:c r="T165" s="186" t="str">
        <x:f>IF(OR(Q165="",S165=""),"",Q165-S165)</x:f>
      </x:c>
      <x:c r="U165" s="177" t="str">
        <x:v>未到期</x:v>
      </x:c>
      <x:c r="V165" s="187" t="n">
        <x:v>0</x:v>
      </x:c>
      <x:c r="W165" s="177"/>
      <x:c r="X165" s="178"/>
      <x:c r="Y165" s="177" t="str">
        <x:v>截至2026-08-27尚未走完建议持有窗口，继续待跟踪。</x:v>
      </x:c>
    </x:row>
    <x:row r="166" ht="42" customHeight="1">
      <x:c r="A166" s="177" t="str">
        <x:v>20260810-S03</x:v>
      </x:c>
      <x:c r="B166" s="178" t="n">
        <x:v>46244</x:v>
      </x:c>
      <x:c r="C166" s="177" t="str">
        <x:v>消费ETF</x:v>
      </x:c>
      <x:c r="D166" s="177" t="str">
        <x:v>159928.SZ</x:v>
      </x:c>
      <x:c r="E166" s="177" t="str">
        <x:v>中国A股</x:v>
      </x:c>
      <x:c r="F166" s="177" t="str">
        <x:v>等待收盘确认后买入</x:v>
      </x:c>
      <x:c r="G166" s="177" t="str">
        <x:v>2-6周</x:v>
      </x:c>
      <x:c r="H166" s="187" t="n">
        <x:v>61</x:v>
      </x:c>
      <x:c r="I166" s="177" t="n">
        <x:v>1</x:v>
      </x:c>
      <x:c r="J166" s="177" t="str">
        <x:v>pending</x:v>
      </x:c>
      <x:c r="K166" s="185" t="b">
        <x:v>0</x:v>
      </x:c>
      <x:c r="L166" s="177" t="str">
        <x:v>pending</x:v>
      </x:c>
      <x:c r="M166" s="178"/>
      <x:c r="N166" s="179" t="n">
        <x:v>0</x:v>
      </x:c>
      <x:c r="O166" s="178"/>
      <x:c r="P166" s="179" t="n">
        <x:v>0</x:v>
      </x:c>
      <x:c r="Q166" s="186" t="str">
        <x:f>IF(OR(J166&lt;&gt;"executed",N166="",P166=""),"",I166*(P166/N166-1))</x:f>
      </x:c>
      <x:c r="R166" s="177" t="str">
        <x:v>510300.SH</x:v>
      </x:c>
      <x:c r="S166" s="186" t="n">
        <x:v>0</x:v>
      </x:c>
      <x:c r="T166" s="186" t="str">
        <x:f>IF(OR(Q166="",S166=""),"",Q166-S166)</x:f>
      </x:c>
      <x:c r="U166" s="177" t="str">
        <x:v>未到期</x:v>
      </x:c>
      <x:c r="V166" s="187" t="n">
        <x:v>0</x:v>
      </x:c>
      <x:c r="W166" s="177"/>
      <x:c r="X166" s="178"/>
      <x:c r="Y166" s="177" t="str">
        <x:v>截至2026-08-27尚未走完建议持有窗口，继续待跟踪。</x:v>
      </x:c>
    </x:row>
    <x:row r="167" ht="42" customHeight="1">
      <x:c r="A167" s="177" t="str">
        <x:v>20260810-S04</x:v>
      </x:c>
      <x:c r="B167" s="178" t="n">
        <x:v>46244</x:v>
      </x:c>
      <x:c r="C167" s="177" t="str">
        <x:v>沪深300ETF</x:v>
      </x:c>
      <x:c r="D167" s="177" t="str">
        <x:v>510300.SH</x:v>
      </x:c>
      <x:c r="E167" s="177" t="str">
        <x:v>中国A股</x:v>
      </x:c>
      <x:c r="F167" s="177" t="str">
        <x:v>放量确认后买入</x:v>
      </x:c>
      <x:c r="G167" s="177" t="str">
        <x:v>2-6周</x:v>
      </x:c>
      <x:c r="H167" s="187" t="n">
        <x:v>59</x:v>
      </x:c>
      <x:c r="I167" s="177" t="n">
        <x:v>1</x:v>
      </x:c>
      <x:c r="J167" s="177" t="str">
        <x:v>pending</x:v>
      </x:c>
      <x:c r="K167" s="185" t="b">
        <x:v>0</x:v>
      </x:c>
      <x:c r="L167" s="177" t="str">
        <x:v>pending</x:v>
      </x:c>
      <x:c r="M167" s="178"/>
      <x:c r="N167" s="179" t="n">
        <x:v>0</x:v>
      </x:c>
      <x:c r="O167" s="178"/>
      <x:c r="P167" s="179" t="n">
        <x:v>0</x:v>
      </x:c>
      <x:c r="Q167" s="186" t="str">
        <x:f>IF(OR(J167&lt;&gt;"executed",N167="",P167=""),"",I167*(P167/N167-1))</x:f>
      </x:c>
      <x:c r="R167" s="177" t="str">
        <x:v>510300.SH</x:v>
      </x:c>
      <x:c r="S167" s="186" t="n">
        <x:v>0</x:v>
      </x:c>
      <x:c r="T167" s="186" t="str">
        <x:f>IF(OR(Q167="",S167=""),"",Q167-S167)</x:f>
      </x:c>
      <x:c r="U167" s="177" t="str">
        <x:v>未到期</x:v>
      </x:c>
      <x:c r="V167" s="187" t="n">
        <x:v>0</x:v>
      </x:c>
      <x:c r="W167" s="177"/>
      <x:c r="X167" s="178"/>
      <x:c r="Y167" s="177" t="str">
        <x:v>截至2026-08-27尚未走完建议持有窗口，继续待跟踪。</x:v>
      </x:c>
    </x:row>
    <x:row r="168" ht="42" customHeight="1">
      <x:c r="A168" s="177" t="str">
        <x:v>20260810-S05</x:v>
      </x:c>
      <x:c r="B168" s="178" t="n">
        <x:v>46244</x:v>
      </x:c>
      <x:c r="C168" s="177" t="str">
        <x:v>United States Oil Fund</x:v>
      </x:c>
      <x:c r="D168" s="177" t="str">
        <x:v>USO.US</x:v>
      </x:c>
      <x:c r="E168" s="177" t="str">
        <x:v>美国</x:v>
      </x:c>
      <x:c r="F168" s="177" t="str">
        <x:v>维持持有，暂不减仓</x:v>
      </x:c>
      <x:c r="G168" s="177" t="str">
        <x:v>1-3周</x:v>
      </x:c>
      <x:c r="H168" s="187" t="n">
        <x:v>69</x:v>
      </x:c>
      <x:c r="I168" s="177" t="n">
        <x:v>-1</x:v>
      </x:c>
      <x:c r="J168" s="177" t="str">
        <x:v>pending</x:v>
      </x:c>
      <x:c r="K168" s="185" t="b">
        <x:v>0</x:v>
      </x:c>
      <x:c r="L168" s="177" t="str">
        <x:v>pending</x:v>
      </x:c>
      <x:c r="M168" s="178"/>
      <x:c r="N168" s="179" t="n">
        <x:v>0</x:v>
      </x:c>
      <x:c r="O168" s="178"/>
      <x:c r="P168" s="179" t="n">
        <x:v>0</x:v>
      </x:c>
      <x:c r="Q168" s="186" t="str">
        <x:f>IF(OR(J168&lt;&gt;"executed",N168="",P168=""),"",I168*(P168/N168-1))</x:f>
      </x:c>
      <x:c r="R168" s="177" t="str">
        <x:v>SPY.US</x:v>
      </x:c>
      <x:c r="S168" s="186" t="n">
        <x:v>0</x:v>
      </x:c>
      <x:c r="T168" s="186" t="str">
        <x:f>IF(OR(Q168="",S168=""),"",Q168-S168)</x:f>
      </x:c>
      <x:c r="U168" s="177" t="str">
        <x:v>未到期</x:v>
      </x:c>
      <x:c r="V168" s="187" t="n">
        <x:v>0</x:v>
      </x:c>
      <x:c r="W168" s="177"/>
      <x:c r="X168" s="178"/>
      <x:c r="Y168" s="177" t="str">
        <x:v>截至2026-08-27尚未走完建议持有窗口，继续待跟踪。</x:v>
      </x:c>
    </x:row>
    <x:row r="169" ht="42" customHeight="1">
      <x:c r="A169" s="177" t="str">
        <x:v>20260811-S01</x:v>
      </x:c>
      <x:c r="B169" s="178" t="n">
        <x:v>46245</x:v>
      </x:c>
      <x:c r="C169" s="177" t="str">
        <x:v>半导体ETF</x:v>
      </x:c>
      <x:c r="D169" s="177" t="str">
        <x:v>512480.SH</x:v>
      </x:c>
      <x:c r="E169" s="177" t="str">
        <x:v>中国A股</x:v>
      </x:c>
      <x:c r="F169" s="177" t="str">
        <x:v>减仓后持有剩余50%</x:v>
      </x:c>
      <x:c r="G169" s="177" t="str">
        <x:v>1-4周</x:v>
      </x:c>
      <x:c r="H169" s="187" t="n">
        <x:v>70</x:v>
      </x:c>
      <x:c r="I169" s="177" t="n">
        <x:v>-1</x:v>
      </x:c>
      <x:c r="J169" s="177" t="str">
        <x:v>pending</x:v>
      </x:c>
      <x:c r="K169" s="185" t="b">
        <x:v>0</x:v>
      </x:c>
      <x:c r="L169" s="177" t="str">
        <x:v>pending</x:v>
      </x:c>
      <x:c r="M169" s="178"/>
      <x:c r="N169" s="179" t="n">
        <x:v>0</x:v>
      </x:c>
      <x:c r="O169" s="178"/>
      <x:c r="P169" s="179" t="n">
        <x:v>0</x:v>
      </x:c>
      <x:c r="Q169" s="186" t="str">
        <x:f>IF(OR(J169&lt;&gt;"executed",N169="",P169=""),"",I169*(P169/N169-1))</x:f>
      </x:c>
      <x:c r="R169" s="177" t="str">
        <x:v>510300.SH</x:v>
      </x:c>
      <x:c r="S169" s="186" t="n">
        <x:v>0</x:v>
      </x:c>
      <x:c r="T169" s="186" t="str">
        <x:f>IF(OR(Q169="",S169=""),"",Q169-S169)</x:f>
      </x:c>
      <x:c r="U169" s="177" t="str">
        <x:v>未到期</x:v>
      </x:c>
      <x:c r="V169" s="187" t="n">
        <x:v>0</x:v>
      </x:c>
      <x:c r="W169" s="177"/>
      <x:c r="X169" s="178"/>
      <x:c r="Y169" s="177" t="str">
        <x:v>截至2026-08-27尚未走完建议持有窗口，继续待跟踪。</x:v>
      </x:c>
    </x:row>
    <x:row r="170" ht="42" customHeight="1">
      <x:c r="A170" s="177" t="str">
        <x:v>20260811-S02</x:v>
      </x:c>
      <x:c r="B170" s="178" t="n">
        <x:v>46245</x:v>
      </x:c>
      <x:c r="C170" s="177" t="str">
        <x:v>黄金ETF</x:v>
      </x:c>
      <x:c r="D170" s="177" t="str">
        <x:v>518880.SH</x:v>
      </x:c>
      <x:c r="E170" s="177" t="str">
        <x:v>中国A股</x:v>
      </x:c>
      <x:c r="F170" s="177" t="str">
        <x:v>持有，触及目标即止盈25%</x:v>
      </x:c>
      <x:c r="G170" s="177" t="str">
        <x:v>1-4周</x:v>
      </x:c>
      <x:c r="H170" s="187" t="n">
        <x:v>73</x:v>
      </x:c>
      <x:c r="I170" s="177" t="n">
        <x:v>1</x:v>
      </x:c>
      <x:c r="J170" s="177" t="str">
        <x:v>pending</x:v>
      </x:c>
      <x:c r="K170" s="185" t="b">
        <x:v>0</x:v>
      </x:c>
      <x:c r="L170" s="177" t="str">
        <x:v>pending</x:v>
      </x:c>
      <x:c r="M170" s="178"/>
      <x:c r="N170" s="179" t="n">
        <x:v>0</x:v>
      </x:c>
      <x:c r="O170" s="178"/>
      <x:c r="P170" s="179" t="n">
        <x:v>0</x:v>
      </x:c>
      <x:c r="Q170" s="186" t="str">
        <x:f>IF(OR(J170&lt;&gt;"executed",N170="",P170=""),"",I170*(P170/N170-1))</x:f>
      </x:c>
      <x:c r="R170" s="177" t="str">
        <x:v>510300.SH</x:v>
      </x:c>
      <x:c r="S170" s="186" t="n">
        <x:v>0</x:v>
      </x:c>
      <x:c r="T170" s="186" t="str">
        <x:f>IF(OR(Q170="",S170=""),"",Q170-S170)</x:f>
      </x:c>
      <x:c r="U170" s="177" t="str">
        <x:v>未到期</x:v>
      </x:c>
      <x:c r="V170" s="187" t="n">
        <x:v>0</x:v>
      </x:c>
      <x:c r="W170" s="177"/>
      <x:c r="X170" s="178"/>
      <x:c r="Y170" s="177" t="str">
        <x:v>截至2026-08-27尚未走完建议持有窗口，继续待跟踪。</x:v>
      </x:c>
    </x:row>
    <x:row r="171" ht="42" customHeight="1">
      <x:c r="A171" s="177" t="str">
        <x:v>20260811-S03</x:v>
      </x:c>
      <x:c r="B171" s="178" t="n">
        <x:v>46245</x:v>
      </x:c>
      <x:c r="C171" s="177" t="str">
        <x:v>消费ETF</x:v>
      </x:c>
      <x:c r="D171" s="177" t="str">
        <x:v>159928.SZ</x:v>
      </x:c>
      <x:c r="E171" s="177" t="str">
        <x:v>中国A股</x:v>
      </x:c>
      <x:c r="F171" s="177" t="str">
        <x:v>观望转买入，等待量能补确认</x:v>
      </x:c>
      <x:c r="G171" s="177" t="str">
        <x:v>2-6周</x:v>
      </x:c>
      <x:c r="H171" s="187" t="n">
        <x:v>63</x:v>
      </x:c>
      <x:c r="I171" s="177" t="n">
        <x:v>1</x:v>
      </x:c>
      <x:c r="J171" s="177" t="str">
        <x:v>pending</x:v>
      </x:c>
      <x:c r="K171" s="185" t="b">
        <x:v>0</x:v>
      </x:c>
      <x:c r="L171" s="177" t="str">
        <x:v>pending</x:v>
      </x:c>
      <x:c r="M171" s="178"/>
      <x:c r="N171" s="179" t="n">
        <x:v>0</x:v>
      </x:c>
      <x:c r="O171" s="178"/>
      <x:c r="P171" s="179" t="n">
        <x:v>0</x:v>
      </x:c>
      <x:c r="Q171" s="186" t="str">
        <x:f>IF(OR(J171&lt;&gt;"executed",N171="",P171=""),"",I171*(P171/N171-1))</x:f>
      </x:c>
      <x:c r="R171" s="177" t="str">
        <x:v>510300.SH</x:v>
      </x:c>
      <x:c r="S171" s="186" t="n">
        <x:v>0</x:v>
      </x:c>
      <x:c r="T171" s="186" t="str">
        <x:f>IF(OR(Q171="",S171=""),"",Q171-S171)</x:f>
      </x:c>
      <x:c r="U171" s="177" t="str">
        <x:v>未到期</x:v>
      </x:c>
      <x:c r="V171" s="187" t="n">
        <x:v>0</x:v>
      </x:c>
      <x:c r="W171" s="177"/>
      <x:c r="X171" s="178"/>
      <x:c r="Y171" s="177" t="str">
        <x:v>截至2026-08-27尚未走完建议持有窗口，继续待跟踪。</x:v>
      </x:c>
    </x:row>
    <x:row r="172" ht="42" customHeight="1">
      <x:c r="A172" s="177" t="str">
        <x:v>20260811-S04</x:v>
      </x:c>
      <x:c r="B172" s="178" t="n">
        <x:v>46245</x:v>
      </x:c>
      <x:c r="C172" s="177" t="str">
        <x:v>沪深300ETF</x:v>
      </x:c>
      <x:c r="D172" s="177" t="str">
        <x:v>510300.SH</x:v>
      </x:c>
      <x:c r="E172" s="177" t="str">
        <x:v>中国A股</x:v>
      </x:c>
      <x:c r="F172" s="177" t="str">
        <x:v>继续观望，放量后买入</x:v>
      </x:c>
      <x:c r="G172" s="177" t="str">
        <x:v>2-6周</x:v>
      </x:c>
      <x:c r="H172" s="187" t="n">
        <x:v>57</x:v>
      </x:c>
      <x:c r="I172" s="177" t="n">
        <x:v>1</x:v>
      </x:c>
      <x:c r="J172" s="177" t="str">
        <x:v>pending</x:v>
      </x:c>
      <x:c r="K172" s="185" t="b">
        <x:v>0</x:v>
      </x:c>
      <x:c r="L172" s="177" t="str">
        <x:v>pending</x:v>
      </x:c>
      <x:c r="M172" s="178"/>
      <x:c r="N172" s="179" t="n">
        <x:v>0</x:v>
      </x:c>
      <x:c r="O172" s="178"/>
      <x:c r="P172" s="179" t="n">
        <x:v>0</x:v>
      </x:c>
      <x:c r="Q172" s="186" t="str">
        <x:f>IF(OR(J172&lt;&gt;"executed",N172="",P172=""),"",I172*(P172/N172-1))</x:f>
      </x:c>
      <x:c r="R172" s="177" t="str">
        <x:v>510300.SH</x:v>
      </x:c>
      <x:c r="S172" s="186" t="n">
        <x:v>0</x:v>
      </x:c>
      <x:c r="T172" s="186" t="str">
        <x:f>IF(OR(Q172="",S172=""),"",Q172-S172)</x:f>
      </x:c>
      <x:c r="U172" s="177" t="str">
        <x:v>未到期</x:v>
      </x:c>
      <x:c r="V172" s="187" t="n">
        <x:v>0</x:v>
      </x:c>
      <x:c r="W172" s="177"/>
      <x:c r="X172" s="178"/>
      <x:c r="Y172" s="177" t="str">
        <x:v>截至2026-08-27尚未走完建议持有窗口，继续待跟踪。</x:v>
      </x:c>
    </x:row>
    <x:row r="173" ht="42" customHeight="1">
      <x:c r="A173" s="177" t="str">
        <x:v>20260811-S05</x:v>
      </x:c>
      <x:c r="B173" s="178" t="n">
        <x:v>46245</x:v>
      </x:c>
      <x:c r="C173" s="177" t="str">
        <x:v>United States Oil Fund</x:v>
      </x:c>
      <x:c r="D173" s="177" t="str">
        <x:v>USO.US</x:v>
      </x:c>
      <x:c r="E173" s="177" t="str">
        <x:v>美国</x:v>
      </x:c>
      <x:c r="F173" s="177" t="str">
        <x:v>维持持有，暂不减仓</x:v>
      </x:c>
      <x:c r="G173" s="177" t="str">
        <x:v>1-3周</x:v>
      </x:c>
      <x:c r="H173" s="187" t="n">
        <x:v>72</x:v>
      </x:c>
      <x:c r="I173" s="177" t="n">
        <x:v>-1</x:v>
      </x:c>
      <x:c r="J173" s="177" t="str">
        <x:v>pending</x:v>
      </x:c>
      <x:c r="K173" s="185" t="b">
        <x:v>0</x:v>
      </x:c>
      <x:c r="L173" s="177" t="str">
        <x:v>pending</x:v>
      </x:c>
      <x:c r="M173" s="178"/>
      <x:c r="N173" s="179" t="n">
        <x:v>0</x:v>
      </x:c>
      <x:c r="O173" s="178"/>
      <x:c r="P173" s="179" t="n">
        <x:v>0</x:v>
      </x:c>
      <x:c r="Q173" s="186" t="str">
        <x:f>IF(OR(J173&lt;&gt;"executed",N173="",P173=""),"",I173*(P173/N173-1))</x:f>
      </x:c>
      <x:c r="R173" s="177" t="str">
        <x:v>SPY.US</x:v>
      </x:c>
      <x:c r="S173" s="186" t="n">
        <x:v>0</x:v>
      </x:c>
      <x:c r="T173" s="186" t="str">
        <x:f>IF(OR(Q173="",S173=""),"",Q173-S173)</x:f>
      </x:c>
      <x:c r="U173" s="177" t="str">
        <x:v>未到期</x:v>
      </x:c>
      <x:c r="V173" s="187" t="n">
        <x:v>0</x:v>
      </x:c>
      <x:c r="W173" s="177"/>
      <x:c r="X173" s="178"/>
      <x:c r="Y173" s="177" t="str">
        <x:v>截至2026-08-27尚未走完建议持有窗口，继续待跟踪。</x:v>
      </x:c>
    </x:row>
    <x:row r="174" ht="42" customHeight="1">
      <x:c r="A174" s="177" t="str">
        <x:v>20260812-S01</x:v>
      </x:c>
      <x:c r="B174" s="178" t="n">
        <x:v>46246</x:v>
      </x:c>
      <x:c r="C174" s="177" t="str">
        <x:v>半导体ETF</x:v>
      </x:c>
      <x:c r="D174" s="177" t="str">
        <x:v>512480.SH</x:v>
      </x:c>
      <x:c r="E174" s="177" t="str">
        <x:v>中国A股</x:v>
      </x:c>
      <x:c r="F174" s="177" t="str">
        <x:v>减仓后持有剩余50%</x:v>
      </x:c>
      <x:c r="G174" s="177" t="str">
        <x:v>1-4周</x:v>
      </x:c>
      <x:c r="H174" s="187" t="n">
        <x:v>68</x:v>
      </x:c>
      <x:c r="I174" s="177" t="n">
        <x:v>-1</x:v>
      </x:c>
      <x:c r="J174" s="177" t="str">
        <x:v>pending</x:v>
      </x:c>
      <x:c r="K174" s="185" t="b">
        <x:v>0</x:v>
      </x:c>
      <x:c r="L174" s="177" t="str">
        <x:v>pending</x:v>
      </x:c>
      <x:c r="M174" s="178"/>
      <x:c r="N174" s="179" t="n">
        <x:v>0</x:v>
      </x:c>
      <x:c r="O174" s="178"/>
      <x:c r="P174" s="179" t="n">
        <x:v>0</x:v>
      </x:c>
      <x:c r="Q174" s="186" t="str">
        <x:f>IF(OR(J174&lt;&gt;"executed",N174="",P174=""),"",I174*(P174/N174-1))</x:f>
      </x:c>
      <x:c r="R174" s="177" t="str">
        <x:v>510300.SH</x:v>
      </x:c>
      <x:c r="S174" s="186" t="n">
        <x:v>0</x:v>
      </x:c>
      <x:c r="T174" s="186" t="str">
        <x:f>IF(OR(Q174="",S174=""),"",Q174-S174)</x:f>
      </x:c>
      <x:c r="U174" s="177" t="str">
        <x:v>未到期</x:v>
      </x:c>
      <x:c r="V174" s="187" t="n">
        <x:v>0</x:v>
      </x:c>
      <x:c r="W174" s="177"/>
      <x:c r="X174" s="178"/>
      <x:c r="Y174" s="177" t="str">
        <x:v>截至2026-08-27尚未走完建议持有窗口，继续待跟踪。</x:v>
      </x:c>
    </x:row>
    <x:row r="175" ht="42" customHeight="1">
      <x:c r="A175" s="177" t="str">
        <x:v>20260812-S02</x:v>
      </x:c>
      <x:c r="B175" s="178" t="n">
        <x:v>46246</x:v>
      </x:c>
      <x:c r="C175" s="177" t="str">
        <x:v>黄金ETF</x:v>
      </x:c>
      <x:c r="D175" s="177" t="str">
        <x:v>518880.SH</x:v>
      </x:c>
      <x:c r="E175" s="177" t="str">
        <x:v>中国A股</x:v>
      </x:c>
      <x:c r="F175" s="177" t="str">
        <x:v>已止盈25%，持有剩余75%</x:v>
      </x:c>
      <x:c r="G175" s="177" t="str">
        <x:v>1-4周</x:v>
      </x:c>
      <x:c r="H175" s="187" t="n">
        <x:v>74</x:v>
      </x:c>
      <x:c r="I175" s="177" t="n">
        <x:v>1</x:v>
      </x:c>
      <x:c r="J175" s="177" t="str">
        <x:v>duplicate_confirmation</x:v>
      </x:c>
      <x:c r="K175" s="185" t="b">
        <x:v>0</x:v>
      </x:c>
      <x:c r="L175" s="177" t="str">
        <x:v>duplicate_confirmation</x:v>
      </x:c>
      <x:c r="M175" s="178"/>
      <x:c r="N175" s="179" t="n">
        <x:v>0</x:v>
      </x:c>
      <x:c r="O175" s="178"/>
      <x:c r="P175" s="179" t="n">
        <x:v>0</x:v>
      </x:c>
      <x:c r="Q175" s="186" t="str">
        <x:f>IF(OR(J175&lt;&gt;"executed",N175="",P175=""),"",I175*(P175/N175-1))</x:f>
      </x:c>
      <x:c r="R175" s="177" t="str">
        <x:v>510300.SH</x:v>
      </x:c>
      <x:c r="S175" s="186" t="n">
        <x:v>0</x:v>
      </x:c>
      <x:c r="T175" s="186" t="str">
        <x:f>IF(OR(Q175="",S175=""),"",Q175-S175)</x:f>
      </x:c>
      <x:c r="U175" s="177" t="str">
        <x:v>重复执行确认</x:v>
      </x:c>
      <x:c r="V175" s="187" t="n">
        <x:v>0</x:v>
      </x:c>
      <x:c r="W175" s="177"/>
      <x:c r="X175" s="178" t="n">
        <x:v>46261</x:v>
      </x:c>
      <x:c r="Y175" s="177" t="str">
        <x:v>记录性确认行不独立计入收益和命中率。</x:v>
      </x:c>
    </x:row>
    <x:row r="176" ht="42" customHeight="1">
      <x:c r="A176" s="177" t="str">
        <x:v>20260812-S03</x:v>
      </x:c>
      <x:c r="B176" s="178" t="n">
        <x:v>46246</x:v>
      </x:c>
      <x:c r="C176" s="177" t="str">
        <x:v>消费ETF</x:v>
      </x:c>
      <x:c r="D176" s="177" t="str">
        <x:v>159928.SZ</x:v>
      </x:c>
      <x:c r="E176" s="177" t="str">
        <x:v>中国A股</x:v>
      </x:c>
      <x:c r="F176" s="177" t="str">
        <x:v>继续观望，等待量价确认</x:v>
      </x:c>
      <x:c r="G176" s="177" t="str">
        <x:v>2-6周</x:v>
      </x:c>
      <x:c r="H176" s="187" t="n">
        <x:v>59</x:v>
      </x:c>
      <x:c r="I176" s="177" t="n">
        <x:v>1</x:v>
      </x:c>
      <x:c r="J176" s="177" t="str">
        <x:v>pending</x:v>
      </x:c>
      <x:c r="K176" s="185" t="b">
        <x:v>0</x:v>
      </x:c>
      <x:c r="L176" s="177" t="str">
        <x:v>pending</x:v>
      </x:c>
      <x:c r="M176" s="178"/>
      <x:c r="N176" s="179" t="n">
        <x:v>0</x:v>
      </x:c>
      <x:c r="O176" s="178"/>
      <x:c r="P176" s="179" t="n">
        <x:v>0</x:v>
      </x:c>
      <x:c r="Q176" s="186" t="str">
        <x:f>IF(OR(J176&lt;&gt;"executed",N176="",P176=""),"",I176*(P176/N176-1))</x:f>
      </x:c>
      <x:c r="R176" s="177" t="str">
        <x:v>510300.SH</x:v>
      </x:c>
      <x:c r="S176" s="186" t="n">
        <x:v>0</x:v>
      </x:c>
      <x:c r="T176" s="186" t="str">
        <x:f>IF(OR(Q176="",S176=""),"",Q176-S176)</x:f>
      </x:c>
      <x:c r="U176" s="177" t="str">
        <x:v>未到期</x:v>
      </x:c>
      <x:c r="V176" s="187" t="n">
        <x:v>0</x:v>
      </x:c>
      <x:c r="W176" s="177"/>
      <x:c r="X176" s="178"/>
      <x:c r="Y176" s="177" t="str">
        <x:v>截至2026-08-27尚未走完建议持有窗口，继续待跟踪。</x:v>
      </x:c>
    </x:row>
    <x:row r="177" ht="42" customHeight="1">
      <x:c r="A177" s="177" t="str">
        <x:v>20260812-S04</x:v>
      </x:c>
      <x:c r="B177" s="178" t="n">
        <x:v>46246</x:v>
      </x:c>
      <x:c r="C177" s="177" t="str">
        <x:v>沪深300ETF</x:v>
      </x:c>
      <x:c r="D177" s="177" t="str">
        <x:v>510300.SH</x:v>
      </x:c>
      <x:c r="E177" s="177" t="str">
        <x:v>中国A股</x:v>
      </x:c>
      <x:c r="F177" s="177" t="str">
        <x:v>继续观望，放量后买入</x:v>
      </x:c>
      <x:c r="G177" s="177" t="str">
        <x:v>2-6周</x:v>
      </x:c>
      <x:c r="H177" s="187" t="n">
        <x:v>55</x:v>
      </x:c>
      <x:c r="I177" s="177" t="n">
        <x:v>1</x:v>
      </x:c>
      <x:c r="J177" s="177" t="str">
        <x:v>pending</x:v>
      </x:c>
      <x:c r="K177" s="185" t="b">
        <x:v>0</x:v>
      </x:c>
      <x:c r="L177" s="177" t="str">
        <x:v>pending</x:v>
      </x:c>
      <x:c r="M177" s="178"/>
      <x:c r="N177" s="179" t="n">
        <x:v>0</x:v>
      </x:c>
      <x:c r="O177" s="178"/>
      <x:c r="P177" s="179" t="n">
        <x:v>0</x:v>
      </x:c>
      <x:c r="Q177" s="186" t="str">
        <x:f>IF(OR(J177&lt;&gt;"executed",N177="",P177=""),"",I177*(P177/N177-1))</x:f>
      </x:c>
      <x:c r="R177" s="177" t="str">
        <x:v>510300.SH</x:v>
      </x:c>
      <x:c r="S177" s="186" t="n">
        <x:v>0</x:v>
      </x:c>
      <x:c r="T177" s="186" t="str">
        <x:f>IF(OR(Q177="",S177=""),"",Q177-S177)</x:f>
      </x:c>
      <x:c r="U177" s="177" t="str">
        <x:v>未到期</x:v>
      </x:c>
      <x:c r="V177" s="187" t="n">
        <x:v>0</x:v>
      </x:c>
      <x:c r="W177" s="177"/>
      <x:c r="X177" s="178"/>
      <x:c r="Y177" s="177" t="str">
        <x:v>截至2026-08-27尚未走完建议持有窗口，继续待跟踪。</x:v>
      </x:c>
    </x:row>
    <x:row r="178" ht="42" customHeight="1">
      <x:c r="A178" s="177" t="str">
        <x:v>20260812-S05</x:v>
      </x:c>
      <x:c r="B178" s="178" t="n">
        <x:v>46246</x:v>
      </x:c>
      <x:c r="C178" s="177" t="str">
        <x:v>United States Oil Fund</x:v>
      </x:c>
      <x:c r="D178" s="177" t="str">
        <x:v>USO.US</x:v>
      </x:c>
      <x:c r="E178" s="177" t="str">
        <x:v>美国</x:v>
      </x:c>
      <x:c r="F178" s="177" t="str">
        <x:v>维持持有，暂不减仓</x:v>
      </x:c>
      <x:c r="G178" s="177" t="str">
        <x:v>1-3周</x:v>
      </x:c>
      <x:c r="H178" s="187" t="n">
        <x:v>70</x:v>
      </x:c>
      <x:c r="I178" s="177" t="n">
        <x:v>-1</x:v>
      </x:c>
      <x:c r="J178" s="177" t="str">
        <x:v>pending</x:v>
      </x:c>
      <x:c r="K178" s="185" t="b">
        <x:v>0</x:v>
      </x:c>
      <x:c r="L178" s="177" t="str">
        <x:v>pending</x:v>
      </x:c>
      <x:c r="M178" s="178"/>
      <x:c r="N178" s="179" t="n">
        <x:v>0</x:v>
      </x:c>
      <x:c r="O178" s="178"/>
      <x:c r="P178" s="179" t="n">
        <x:v>0</x:v>
      </x:c>
      <x:c r="Q178" s="186" t="str">
        <x:f>IF(OR(J178&lt;&gt;"executed",N178="",P178=""),"",I178*(P178/N178-1))</x:f>
      </x:c>
      <x:c r="R178" s="177" t="str">
        <x:v>SPY.US</x:v>
      </x:c>
      <x:c r="S178" s="186" t="n">
        <x:v>0</x:v>
      </x:c>
      <x:c r="T178" s="186" t="str">
        <x:f>IF(OR(Q178="",S178=""),"",Q178-S178)</x:f>
      </x:c>
      <x:c r="U178" s="177" t="str">
        <x:v>未到期</x:v>
      </x:c>
      <x:c r="V178" s="187" t="n">
        <x:v>0</x:v>
      </x:c>
      <x:c r="W178" s="177"/>
      <x:c r="X178" s="178"/>
      <x:c r="Y178" s="177" t="str">
        <x:v>截至2026-08-27尚未走完建议持有窗口，继续待跟踪。</x:v>
      </x:c>
    </x:row>
    <x:row r="179" ht="42" customHeight="1">
      <x:c r="A179" s="177" t="str">
        <x:v>20260814-S01</x:v>
      </x:c>
      <x:c r="B179" s="178" t="n">
        <x:v>46248</x:v>
      </x:c>
      <x:c r="C179" s="177" t="str">
        <x:v>半导体ETF</x:v>
      </x:c>
      <x:c r="D179" s="177" t="str">
        <x:v>512480.SH</x:v>
      </x:c>
      <x:c r="E179" s="177" t="str">
        <x:v>中国A股</x:v>
      </x:c>
      <x:c r="F179" s="177" t="str">
        <x:v>持有剩余50%，暂不加仓</x:v>
      </x:c>
      <x:c r="G179" s="177" t="str">
        <x:v>1-4周</x:v>
      </x:c>
      <x:c r="H179" s="187" t="n">
        <x:v>64</x:v>
      </x:c>
      <x:c r="I179" s="177" t="n">
        <x:v>1</x:v>
      </x:c>
      <x:c r="J179" s="177" t="str">
        <x:v>pending</x:v>
      </x:c>
      <x:c r="K179" s="185" t="b">
        <x:v>0</x:v>
      </x:c>
      <x:c r="L179" s="177" t="str">
        <x:v>pending</x:v>
      </x:c>
      <x:c r="M179" s="178"/>
      <x:c r="N179" s="179" t="n">
        <x:v>0</x:v>
      </x:c>
      <x:c r="O179" s="178"/>
      <x:c r="P179" s="179" t="n">
        <x:v>0</x:v>
      </x:c>
      <x:c r="Q179" s="186" t="str">
        <x:f>IF(OR(J179&lt;&gt;"executed",N179="",P179=""),"",I179*(P179/N179-1))</x:f>
      </x:c>
      <x:c r="R179" s="177" t="str">
        <x:v>510300.SH</x:v>
      </x:c>
      <x:c r="S179" s="186" t="n">
        <x:v>0</x:v>
      </x:c>
      <x:c r="T179" s="186" t="str">
        <x:f>IF(OR(Q179="",S179=""),"",Q179-S179)</x:f>
      </x:c>
      <x:c r="U179" s="177" t="str">
        <x:v>未到期</x:v>
      </x:c>
      <x:c r="V179" s="187" t="n">
        <x:v>0</x:v>
      </x:c>
      <x:c r="W179" s="177"/>
      <x:c r="X179" s="178"/>
      <x:c r="Y179" s="177" t="str">
        <x:v>截至2026-08-27尚未走完建议持有窗口，继续待跟踪。</x:v>
      </x:c>
    </x:row>
    <x:row r="180" ht="42" customHeight="1">
      <x:c r="A180" s="177" t="str">
        <x:v>20260814-S02</x:v>
      </x:c>
      <x:c r="B180" s="178" t="n">
        <x:v>46248</x:v>
      </x:c>
      <x:c r="C180" s="177" t="str">
        <x:v>黄金ETF</x:v>
      </x:c>
      <x:c r="D180" s="177" t="str">
        <x:v>518880.SH</x:v>
      </x:c>
      <x:c r="E180" s="177" t="str">
        <x:v>中国A股</x:v>
      </x:c>
      <x:c r="F180" s="177" t="str">
        <x:v>首档止盈后持有剩余75%</x:v>
      </x:c>
      <x:c r="G180" s="177" t="str">
        <x:v>1-4周</x:v>
      </x:c>
      <x:c r="H180" s="187" t="n">
        <x:v>69</x:v>
      </x:c>
      <x:c r="I180" s="177" t="n">
        <x:v>1</x:v>
      </x:c>
      <x:c r="J180" s="177" t="str">
        <x:v>pending</x:v>
      </x:c>
      <x:c r="K180" s="185" t="b">
        <x:v>0</x:v>
      </x:c>
      <x:c r="L180" s="177" t="str">
        <x:v>pending</x:v>
      </x:c>
      <x:c r="M180" s="178"/>
      <x:c r="N180" s="179" t="n">
        <x:v>0</x:v>
      </x:c>
      <x:c r="O180" s="178"/>
      <x:c r="P180" s="179" t="n">
        <x:v>0</x:v>
      </x:c>
      <x:c r="Q180" s="186" t="str">
        <x:f>IF(OR(J180&lt;&gt;"executed",N180="",P180=""),"",I180*(P180/N180-1))</x:f>
      </x:c>
      <x:c r="R180" s="177" t="str">
        <x:v>510300.SH</x:v>
      </x:c>
      <x:c r="S180" s="186" t="n">
        <x:v>0</x:v>
      </x:c>
      <x:c r="T180" s="186" t="str">
        <x:f>IF(OR(Q180="",S180=""),"",Q180-S180)</x:f>
      </x:c>
      <x:c r="U180" s="177" t="str">
        <x:v>未到期</x:v>
      </x:c>
      <x:c r="V180" s="187" t="n">
        <x:v>0</x:v>
      </x:c>
      <x:c r="W180" s="177"/>
      <x:c r="X180" s="178"/>
      <x:c r="Y180" s="177" t="str">
        <x:v>截至2026-08-27尚未走完建议持有窗口，继续待跟踪。</x:v>
      </x:c>
    </x:row>
    <x:row r="181" ht="42" customHeight="1">
      <x:c r="A181" s="177" t="str">
        <x:v>20260814-S03</x:v>
      </x:c>
      <x:c r="B181" s="178" t="n">
        <x:v>46248</x:v>
      </x:c>
      <x:c r="C181" s="177" t="str">
        <x:v>消费ETF</x:v>
      </x:c>
      <x:c r="D181" s="177" t="str">
        <x:v>159928.SZ</x:v>
      </x:c>
      <x:c r="E181" s="177" t="str">
        <x:v>中国A股</x:v>
      </x:c>
      <x:c r="F181" s="177" t="str">
        <x:v>继续观望，不触发买入</x:v>
      </x:c>
      <x:c r="G181" s="177" t="str">
        <x:v>2-6周</x:v>
      </x:c>
      <x:c r="H181" s="187" t="n">
        <x:v>54</x:v>
      </x:c>
      <x:c r="I181" s="177" t="n">
        <x:v>1</x:v>
      </x:c>
      <x:c r="J181" s="177" t="str">
        <x:v>pending</x:v>
      </x:c>
      <x:c r="K181" s="185" t="b">
        <x:v>0</x:v>
      </x:c>
      <x:c r="L181" s="177" t="str">
        <x:v>pending</x:v>
      </x:c>
      <x:c r="M181" s="178"/>
      <x:c r="N181" s="179" t="n">
        <x:v>0</x:v>
      </x:c>
      <x:c r="O181" s="178"/>
      <x:c r="P181" s="179" t="n">
        <x:v>0</x:v>
      </x:c>
      <x:c r="Q181" s="186" t="str">
        <x:f>IF(OR(J181&lt;&gt;"executed",N181="",P181=""),"",I181*(P181/N181-1))</x:f>
      </x:c>
      <x:c r="R181" s="177" t="str">
        <x:v>510300.SH</x:v>
      </x:c>
      <x:c r="S181" s="186" t="n">
        <x:v>0</x:v>
      </x:c>
      <x:c r="T181" s="186" t="str">
        <x:f>IF(OR(Q181="",S181=""),"",Q181-S181)</x:f>
      </x:c>
      <x:c r="U181" s="177" t="str">
        <x:v>未到期</x:v>
      </x:c>
      <x:c r="V181" s="187" t="n">
        <x:v>0</x:v>
      </x:c>
      <x:c r="W181" s="177"/>
      <x:c r="X181" s="178"/>
      <x:c r="Y181" s="177" t="str">
        <x:v>截至2026-08-27尚未走完建议持有窗口，继续待跟踪。</x:v>
      </x:c>
    </x:row>
    <x:row r="182" ht="42" customHeight="1">
      <x:c r="A182" s="177" t="str">
        <x:v>20260814-S04</x:v>
      </x:c>
      <x:c r="B182" s="178" t="n">
        <x:v>46248</x:v>
      </x:c>
      <x:c r="C182" s="177" t="str">
        <x:v>沪深300ETF</x:v>
      </x:c>
      <x:c r="D182" s="177" t="str">
        <x:v>510300.SH</x:v>
      </x:c>
      <x:c r="E182" s="177" t="str">
        <x:v>中国A股</x:v>
      </x:c>
      <x:c r="F182" s="177" t="str">
        <x:v>继续观望，等待放量</x:v>
      </x:c>
      <x:c r="G182" s="177" t="str">
        <x:v>2-6周</x:v>
      </x:c>
      <x:c r="H182" s="187" t="n">
        <x:v>53</x:v>
      </x:c>
      <x:c r="I182" s="177" t="n">
        <x:v>1</x:v>
      </x:c>
      <x:c r="J182" s="177" t="str">
        <x:v>pending</x:v>
      </x:c>
      <x:c r="K182" s="185" t="b">
        <x:v>0</x:v>
      </x:c>
      <x:c r="L182" s="177" t="str">
        <x:v>pending</x:v>
      </x:c>
      <x:c r="M182" s="178"/>
      <x:c r="N182" s="179" t="n">
        <x:v>0</x:v>
      </x:c>
      <x:c r="O182" s="178"/>
      <x:c r="P182" s="179" t="n">
        <x:v>0</x:v>
      </x:c>
      <x:c r="Q182" s="186" t="str">
        <x:f>IF(OR(J182&lt;&gt;"executed",N182="",P182=""),"",I182*(P182/N182-1))</x:f>
      </x:c>
      <x:c r="R182" s="177" t="str">
        <x:v>510300.SH</x:v>
      </x:c>
      <x:c r="S182" s="186" t="n">
        <x:v>0</x:v>
      </x:c>
      <x:c r="T182" s="186" t="str">
        <x:f>IF(OR(Q182="",S182=""),"",Q182-S182)</x:f>
      </x:c>
      <x:c r="U182" s="177" t="str">
        <x:v>未到期</x:v>
      </x:c>
      <x:c r="V182" s="187" t="n">
        <x:v>0</x:v>
      </x:c>
      <x:c r="W182" s="177"/>
      <x:c r="X182" s="178"/>
      <x:c r="Y182" s="177" t="str">
        <x:v>截至2026-08-27尚未走完建议持有窗口，继续待跟踪。</x:v>
      </x:c>
    </x:row>
    <x:row r="183" ht="42" customHeight="1">
      <x:c r="A183" s="177" t="str">
        <x:v>20260814-S05</x:v>
      </x:c>
      <x:c r="B183" s="178" t="n">
        <x:v>46248</x:v>
      </x:c>
      <x:c r="C183" s="177" t="str">
        <x:v>United States Oil Fund</x:v>
      </x:c>
      <x:c r="D183" s="177" t="str">
        <x:v>USO.US</x:v>
      </x:c>
      <x:c r="E183" s="177" t="str">
        <x:v>美国</x:v>
      </x:c>
      <x:c r="F183" s="177" t="str">
        <x:v>持有但减仓至50%</x:v>
      </x:c>
      <x:c r="G183" s="177" t="str">
        <x:v>1-3周</x:v>
      </x:c>
      <x:c r="H183" s="187" t="n">
        <x:v>66</x:v>
      </x:c>
      <x:c r="I183" s="177" t="n">
        <x:v>-1</x:v>
      </x:c>
      <x:c r="J183" s="177" t="str">
        <x:v>invalidated_before_entry</x:v>
      </x:c>
      <x:c r="K183" s="185" t="b">
        <x:v>0</x:v>
      </x:c>
      <x:c r="L183" s="177" t="str">
        <x:v>invalidated_before_entry</x:v>
      </x:c>
      <x:c r="M183" s="178"/>
      <x:c r="N183" s="179" t="n">
        <x:v>0</x:v>
      </x:c>
      <x:c r="O183" s="178"/>
      <x:c r="P183" s="179" t="n">
        <x:v>0</x:v>
      </x:c>
      <x:c r="Q183" s="186" t="str">
        <x:f>IF(OR(J183&lt;&gt;"executed",N183="",P183=""),"",I183*(P183/N183-1))</x:f>
      </x:c>
      <x:c r="R183" s="177" t="str">
        <x:v>SPY.US</x:v>
      </x:c>
      <x:c r="S183" s="186" t="n">
        <x:v>0</x:v>
      </x:c>
      <x:c r="T183" s="186" t="str">
        <x:f>IF(OR(Q183="",S183=""),"",Q183-S183)</x:f>
      </x:c>
      <x:c r="U183" s="177" t="str">
        <x:v>未触发</x:v>
      </x:c>
      <x:c r="V183" s="187" t="n">
        <x:v>0</x:v>
      </x:c>
      <x:c r="W183" s="177"/>
      <x:c r="X183" s="178" t="n">
        <x:v>46261</x:v>
      </x:c>
      <x:c r="Y183" s="177" t="str">
        <x:v>入场前事件条件失效，未模拟成交。</x:v>
      </x:c>
    </x:row>
    <x:row r="184" ht="42" customHeight="1">
      <x:c r="A184" s="177" t="str">
        <x:v>20260815-S01</x:v>
      </x:c>
      <x:c r="B184" s="178" t="n">
        <x:v>46249</x:v>
      </x:c>
      <x:c r="C184" s="177" t="str">
        <x:v>半导体ETF</x:v>
      </x:c>
      <x:c r="D184" s="177" t="str">
        <x:v>512480.SH</x:v>
      </x:c>
      <x:c r="E184" s="177" t="str">
        <x:v>中国A股</x:v>
      </x:c>
      <x:c r="F184" s="177" t="str">
        <x:v>持有剩余50%，暂不加仓</x:v>
      </x:c>
      <x:c r="G184" s="177" t="str">
        <x:v>1-4周</x:v>
      </x:c>
      <x:c r="H184" s="187" t="n">
        <x:v>65</x:v>
      </x:c>
      <x:c r="I184" s="177" t="n">
        <x:v>1</x:v>
      </x:c>
      <x:c r="J184" s="177" t="str">
        <x:v>pending</x:v>
      </x:c>
      <x:c r="K184" s="185" t="b">
        <x:v>0</x:v>
      </x:c>
      <x:c r="L184" s="177" t="str">
        <x:v>pending</x:v>
      </x:c>
      <x:c r="M184" s="178"/>
      <x:c r="N184" s="179" t="n">
        <x:v>0</x:v>
      </x:c>
      <x:c r="O184" s="178"/>
      <x:c r="P184" s="179" t="n">
        <x:v>0</x:v>
      </x:c>
      <x:c r="Q184" s="186" t="str">
        <x:f>IF(OR(J184&lt;&gt;"executed",N184="",P184=""),"",I184*(P184/N184-1))</x:f>
      </x:c>
      <x:c r="R184" s="177" t="str">
        <x:v>510300.SH</x:v>
      </x:c>
      <x:c r="S184" s="186" t="n">
        <x:v>0</x:v>
      </x:c>
      <x:c r="T184" s="186" t="str">
        <x:f>IF(OR(Q184="",S184=""),"",Q184-S184)</x:f>
      </x:c>
      <x:c r="U184" s="177" t="str">
        <x:v>未到期</x:v>
      </x:c>
      <x:c r="V184" s="187" t="n">
        <x:v>0</x:v>
      </x:c>
      <x:c r="W184" s="177"/>
      <x:c r="X184" s="178"/>
      <x:c r="Y184" s="177" t="str">
        <x:v>截至2026-08-27尚未走完建议持有窗口，继续待跟踪。</x:v>
      </x:c>
    </x:row>
    <x:row r="185" ht="42" customHeight="1">
      <x:c r="A185" s="177" t="str">
        <x:v>20260815-S02</x:v>
      </x:c>
      <x:c r="B185" s="178" t="n">
        <x:v>46249</x:v>
      </x:c>
      <x:c r="C185" s="177" t="str">
        <x:v>黄金ETF</x:v>
      </x:c>
      <x:c r="D185" s="177" t="str">
        <x:v>518880.SH</x:v>
      </x:c>
      <x:c r="E185" s="177" t="str">
        <x:v>中国A股</x:v>
      </x:c>
      <x:c r="F185" s="177" t="str">
        <x:v>首档止盈后持有剩余75%</x:v>
      </x:c>
      <x:c r="G185" s="177" t="str">
        <x:v>1-4周</x:v>
      </x:c>
      <x:c r="H185" s="187" t="n">
        <x:v>73</x:v>
      </x:c>
      <x:c r="I185" s="177" t="n">
        <x:v>1</x:v>
      </x:c>
      <x:c r="J185" s="177" t="str">
        <x:v>pending</x:v>
      </x:c>
      <x:c r="K185" s="185" t="b">
        <x:v>0</x:v>
      </x:c>
      <x:c r="L185" s="177" t="str">
        <x:v>pending</x:v>
      </x:c>
      <x:c r="M185" s="178"/>
      <x:c r="N185" s="179" t="n">
        <x:v>0</x:v>
      </x:c>
      <x:c r="O185" s="178"/>
      <x:c r="P185" s="179" t="n">
        <x:v>0</x:v>
      </x:c>
      <x:c r="Q185" s="186" t="str">
        <x:f>IF(OR(J185&lt;&gt;"executed",N185="",P185=""),"",I185*(P185/N185-1))</x:f>
      </x:c>
      <x:c r="R185" s="177" t="str">
        <x:v>510300.SH</x:v>
      </x:c>
      <x:c r="S185" s="186" t="n">
        <x:v>0</x:v>
      </x:c>
      <x:c r="T185" s="186" t="str">
        <x:f>IF(OR(Q185="",S185=""),"",Q185-S185)</x:f>
      </x:c>
      <x:c r="U185" s="177" t="str">
        <x:v>未到期</x:v>
      </x:c>
      <x:c r="V185" s="187" t="n">
        <x:v>0</x:v>
      </x:c>
      <x:c r="W185" s="177"/>
      <x:c r="X185" s="178"/>
      <x:c r="Y185" s="177" t="str">
        <x:v>截至2026-08-27尚未走完建议持有窗口，继续待跟踪。</x:v>
      </x:c>
    </x:row>
    <x:row r="186" ht="42" customHeight="1">
      <x:c r="A186" s="177" t="str">
        <x:v>20260815-S03</x:v>
      </x:c>
      <x:c r="B186" s="178" t="n">
        <x:v>46249</x:v>
      </x:c>
      <x:c r="C186" s="177" t="str">
        <x:v>消费ETF</x:v>
      </x:c>
      <x:c r="D186" s="177" t="str">
        <x:v>159928.SZ</x:v>
      </x:c>
      <x:c r="E186" s="177" t="str">
        <x:v>中国A股</x:v>
      </x:c>
      <x:c r="F186" s="177" t="str">
        <x:v>继续观望，不触发买入</x:v>
      </x:c>
      <x:c r="G186" s="177" t="str">
        <x:v>2-6周</x:v>
      </x:c>
      <x:c r="H186" s="187" t="n">
        <x:v>54</x:v>
      </x:c>
      <x:c r="I186" s="177" t="n">
        <x:v>1</x:v>
      </x:c>
      <x:c r="J186" s="177" t="str">
        <x:v>pending</x:v>
      </x:c>
      <x:c r="K186" s="185" t="b">
        <x:v>0</x:v>
      </x:c>
      <x:c r="L186" s="177" t="str">
        <x:v>pending</x:v>
      </x:c>
      <x:c r="M186" s="178"/>
      <x:c r="N186" s="179" t="n">
        <x:v>0</x:v>
      </x:c>
      <x:c r="O186" s="178"/>
      <x:c r="P186" s="179" t="n">
        <x:v>0</x:v>
      </x:c>
      <x:c r="Q186" s="186" t="str">
        <x:f>IF(OR(J186&lt;&gt;"executed",N186="",P186=""),"",I186*(P186/N186-1))</x:f>
      </x:c>
      <x:c r="R186" s="177" t="str">
        <x:v>510300.SH</x:v>
      </x:c>
      <x:c r="S186" s="186" t="n">
        <x:v>0</x:v>
      </x:c>
      <x:c r="T186" s="186" t="str">
        <x:f>IF(OR(Q186="",S186=""),"",Q186-S186)</x:f>
      </x:c>
      <x:c r="U186" s="177" t="str">
        <x:v>未到期</x:v>
      </x:c>
      <x:c r="V186" s="187" t="n">
        <x:v>0</x:v>
      </x:c>
      <x:c r="W186" s="177"/>
      <x:c r="X186" s="178"/>
      <x:c r="Y186" s="177" t="str">
        <x:v>截至2026-08-27尚未走完建议持有窗口，继续待跟踪。</x:v>
      </x:c>
    </x:row>
    <x:row r="187" ht="42" customHeight="1">
      <x:c r="A187" s="177" t="str">
        <x:v>20260815-S04</x:v>
      </x:c>
      <x:c r="B187" s="178" t="n">
        <x:v>46249</x:v>
      </x:c>
      <x:c r="C187" s="177" t="str">
        <x:v>沪深300ETF</x:v>
      </x:c>
      <x:c r="D187" s="177" t="str">
        <x:v>510300.SH</x:v>
      </x:c>
      <x:c r="E187" s="177" t="str">
        <x:v>中国A股</x:v>
      </x:c>
      <x:c r="F187" s="177" t="str">
        <x:v>继续观望，等待放量</x:v>
      </x:c>
      <x:c r="G187" s="177" t="str">
        <x:v>2-6周</x:v>
      </x:c>
      <x:c r="H187" s="187" t="n">
        <x:v>54</x:v>
      </x:c>
      <x:c r="I187" s="177" t="n">
        <x:v>1</x:v>
      </x:c>
      <x:c r="J187" s="177" t="str">
        <x:v>pending</x:v>
      </x:c>
      <x:c r="K187" s="185" t="b">
        <x:v>0</x:v>
      </x:c>
      <x:c r="L187" s="177" t="str">
        <x:v>pending</x:v>
      </x:c>
      <x:c r="M187" s="178"/>
      <x:c r="N187" s="179" t="n">
        <x:v>0</x:v>
      </x:c>
      <x:c r="O187" s="178"/>
      <x:c r="P187" s="179" t="n">
        <x:v>0</x:v>
      </x:c>
      <x:c r="Q187" s="186" t="str">
        <x:f>IF(OR(J187&lt;&gt;"executed",N187="",P187=""),"",I187*(P187/N187-1))</x:f>
      </x:c>
      <x:c r="R187" s="177" t="str">
        <x:v>510300.SH</x:v>
      </x:c>
      <x:c r="S187" s="186" t="n">
        <x:v>0</x:v>
      </x:c>
      <x:c r="T187" s="186" t="str">
        <x:f>IF(OR(Q187="",S187=""),"",Q187-S187)</x:f>
      </x:c>
      <x:c r="U187" s="177" t="str">
        <x:v>未到期</x:v>
      </x:c>
      <x:c r="V187" s="187" t="n">
        <x:v>0</x:v>
      </x:c>
      <x:c r="W187" s="177"/>
      <x:c r="X187" s="178"/>
      <x:c r="Y187" s="177" t="str">
        <x:v>截至2026-08-27尚未走完建议持有窗口，继续待跟踪。</x:v>
      </x:c>
    </x:row>
    <x:row r="188" ht="42" customHeight="1">
      <x:c r="A188" s="177" t="str">
        <x:v>20260815-S05</x:v>
      </x:c>
      <x:c r="B188" s="178" t="n">
        <x:v>46249</x:v>
      </x:c>
      <x:c r="C188" s="177" t="str">
        <x:v>United States Oil Fund</x:v>
      </x:c>
      <x:c r="D188" s="177" t="str">
        <x:v>USO.US</x:v>
      </x:c>
      <x:c r="E188" s="177" t="str">
        <x:v>美国</x:v>
      </x:c>
      <x:c r="F188" s="177" t="str">
        <x:v>取消下周一减仓，维持原仓位</x:v>
      </x:c>
      <x:c r="G188" s="177" t="str">
        <x:v>1-3周</x:v>
      </x:c>
      <x:c r="H188" s="187" t="n">
        <x:v>72</x:v>
      </x:c>
      <x:c r="I188" s="177" t="n">
        <x:v>-1</x:v>
      </x:c>
      <x:c r="J188" s="177" t="str">
        <x:v>pending</x:v>
      </x:c>
      <x:c r="K188" s="185" t="b">
        <x:v>0</x:v>
      </x:c>
      <x:c r="L188" s="177" t="str">
        <x:v>pending</x:v>
      </x:c>
      <x:c r="M188" s="178"/>
      <x:c r="N188" s="179" t="n">
        <x:v>0</x:v>
      </x:c>
      <x:c r="O188" s="178"/>
      <x:c r="P188" s="179" t="n">
        <x:v>0</x:v>
      </x:c>
      <x:c r="Q188" s="186" t="str">
        <x:f>IF(OR(J188&lt;&gt;"executed",N188="",P188=""),"",I188*(P188/N188-1))</x:f>
      </x:c>
      <x:c r="R188" s="177" t="str">
        <x:v>SPY.US</x:v>
      </x:c>
      <x:c r="S188" s="186" t="n">
        <x:v>0</x:v>
      </x:c>
      <x:c r="T188" s="186" t="str">
        <x:f>IF(OR(Q188="",S188=""),"",Q188-S188)</x:f>
      </x:c>
      <x:c r="U188" s="177" t="str">
        <x:v>未到期</x:v>
      </x:c>
      <x:c r="V188" s="187" t="n">
        <x:v>0</x:v>
      </x:c>
      <x:c r="W188" s="177"/>
      <x:c r="X188" s="178"/>
      <x:c r="Y188" s="177" t="str">
        <x:v>截至2026-08-27尚未走完建议持有窗口，继续待跟踪。</x:v>
      </x:c>
    </x:row>
    <x:row r="189" ht="42" customHeight="1">
      <x:c r="A189" s="177" t="str">
        <x:v>20260816-S01</x:v>
      </x:c>
      <x:c r="B189" s="178" t="n">
        <x:v>46250</x:v>
      </x:c>
      <x:c r="C189" s="177" t="str">
        <x:v>半导体ETF</x:v>
      </x:c>
      <x:c r="D189" s="177" t="str">
        <x:v>512480.SH</x:v>
      </x:c>
      <x:c r="E189" s="177" t="str">
        <x:v>中国A股</x:v>
      </x:c>
      <x:c r="F189" s="177" t="str">
        <x:v>持有剩余50%，等待周一确认</x:v>
      </x:c>
      <x:c r="G189" s="177" t="str">
        <x:v>1-4周</x:v>
      </x:c>
      <x:c r="H189" s="187" t="n">
        <x:v>64</x:v>
      </x:c>
      <x:c r="I189" s="177" t="n">
        <x:v>1</x:v>
      </x:c>
      <x:c r="J189" s="177" t="str">
        <x:v>pending</x:v>
      </x:c>
      <x:c r="K189" s="185" t="b">
        <x:v>0</x:v>
      </x:c>
      <x:c r="L189" s="177" t="str">
        <x:v>pending</x:v>
      </x:c>
      <x:c r="M189" s="178"/>
      <x:c r="N189" s="179" t="n">
        <x:v>0</x:v>
      </x:c>
      <x:c r="O189" s="178"/>
      <x:c r="P189" s="179" t="n">
        <x:v>0</x:v>
      </x:c>
      <x:c r="Q189" s="186" t="str">
        <x:f>IF(OR(J189&lt;&gt;"executed",N189="",P189=""),"",I189*(P189/N189-1))</x:f>
      </x:c>
      <x:c r="R189" s="177" t="str">
        <x:v>510300.SH</x:v>
      </x:c>
      <x:c r="S189" s="186" t="n">
        <x:v>0</x:v>
      </x:c>
      <x:c r="T189" s="186" t="str">
        <x:f>IF(OR(Q189="",S189=""),"",Q189-S189)</x:f>
      </x:c>
      <x:c r="U189" s="177" t="str">
        <x:v>未到期</x:v>
      </x:c>
      <x:c r="V189" s="187" t="n">
        <x:v>0</x:v>
      </x:c>
      <x:c r="W189" s="177"/>
      <x:c r="X189" s="178"/>
      <x:c r="Y189" s="177" t="str">
        <x:v>截至2026-08-27尚未走完建议持有窗口，继续待跟踪。</x:v>
      </x:c>
    </x:row>
    <x:row r="190" ht="42" customHeight="1">
      <x:c r="A190" s="177" t="str">
        <x:v>20260816-S02</x:v>
      </x:c>
      <x:c r="B190" s="178" t="n">
        <x:v>46250</x:v>
      </x:c>
      <x:c r="C190" s="177" t="str">
        <x:v>黄金ETF</x:v>
      </x:c>
      <x:c r="D190" s="177" t="str">
        <x:v>518880.SH</x:v>
      </x:c>
      <x:c r="E190" s="177" t="str">
        <x:v>中国A股</x:v>
      </x:c>
      <x:c r="F190" s="177" t="str">
        <x:v>持有剩余75%，周一不追高</x:v>
      </x:c>
      <x:c r="G190" s="177" t="str">
        <x:v>1-4周</x:v>
      </x:c>
      <x:c r="H190" s="187" t="n">
        <x:v>74</x:v>
      </x:c>
      <x:c r="I190" s="177" t="n">
        <x:v>1</x:v>
      </x:c>
      <x:c r="J190" s="177" t="str">
        <x:v>pending</x:v>
      </x:c>
      <x:c r="K190" s="185" t="b">
        <x:v>0</x:v>
      </x:c>
      <x:c r="L190" s="177" t="str">
        <x:v>pending</x:v>
      </x:c>
      <x:c r="M190" s="178"/>
      <x:c r="N190" s="179" t="n">
        <x:v>0</x:v>
      </x:c>
      <x:c r="O190" s="178"/>
      <x:c r="P190" s="179" t="n">
        <x:v>0</x:v>
      </x:c>
      <x:c r="Q190" s="186" t="str">
        <x:f>IF(OR(J190&lt;&gt;"executed",N190="",P190=""),"",I190*(P190/N190-1))</x:f>
      </x:c>
      <x:c r="R190" s="177" t="str">
        <x:v>510300.SH</x:v>
      </x:c>
      <x:c r="S190" s="186" t="n">
        <x:v>0</x:v>
      </x:c>
      <x:c r="T190" s="186" t="str">
        <x:f>IF(OR(Q190="",S190=""),"",Q190-S190)</x:f>
      </x:c>
      <x:c r="U190" s="177" t="str">
        <x:v>未到期</x:v>
      </x:c>
      <x:c r="V190" s="187" t="n">
        <x:v>0</x:v>
      </x:c>
      <x:c r="W190" s="177"/>
      <x:c r="X190" s="178"/>
      <x:c r="Y190" s="177" t="str">
        <x:v>截至2026-08-27尚未走完建议持有窗口，继续待跟踪。</x:v>
      </x:c>
    </x:row>
    <x:row r="191" ht="42" customHeight="1">
      <x:c r="A191" s="177" t="str">
        <x:v>20260816-S03</x:v>
      </x:c>
      <x:c r="B191" s="178" t="n">
        <x:v>46250</x:v>
      </x:c>
      <x:c r="C191" s="177" t="str">
        <x:v>消费ETF</x:v>
      </x:c>
      <x:c r="D191" s="177" t="str">
        <x:v>159928.SZ</x:v>
      </x:c>
      <x:c r="E191" s="177" t="str">
        <x:v>中国A股</x:v>
      </x:c>
      <x:c r="F191" s="177" t="str">
        <x:v>继续观望，等待周一量价反转</x:v>
      </x:c>
      <x:c r="G191" s="177" t="str">
        <x:v>2-6周</x:v>
      </x:c>
      <x:c r="H191" s="187" t="n">
        <x:v>53</x:v>
      </x:c>
      <x:c r="I191" s="177" t="n">
        <x:v>1</x:v>
      </x:c>
      <x:c r="J191" s="177" t="str">
        <x:v>pending</x:v>
      </x:c>
      <x:c r="K191" s="185" t="b">
        <x:v>0</x:v>
      </x:c>
      <x:c r="L191" s="177" t="str">
        <x:v>pending</x:v>
      </x:c>
      <x:c r="M191" s="178"/>
      <x:c r="N191" s="179" t="n">
        <x:v>0</x:v>
      </x:c>
      <x:c r="O191" s="178"/>
      <x:c r="P191" s="179" t="n">
        <x:v>0</x:v>
      </x:c>
      <x:c r="Q191" s="186" t="str">
        <x:f>IF(OR(J191&lt;&gt;"executed",N191="",P191=""),"",I191*(P191/N191-1))</x:f>
      </x:c>
      <x:c r="R191" s="177" t="str">
        <x:v>510300.SH</x:v>
      </x:c>
      <x:c r="S191" s="186" t="n">
        <x:v>0</x:v>
      </x:c>
      <x:c r="T191" s="186" t="str">
        <x:f>IF(OR(Q191="",S191=""),"",Q191-S191)</x:f>
      </x:c>
      <x:c r="U191" s="177" t="str">
        <x:v>未到期</x:v>
      </x:c>
      <x:c r="V191" s="187" t="n">
        <x:v>0</x:v>
      </x:c>
      <x:c r="W191" s="177"/>
      <x:c r="X191" s="178"/>
      <x:c r="Y191" s="177" t="str">
        <x:v>截至2026-08-27尚未走完建议持有窗口，继续待跟踪。</x:v>
      </x:c>
    </x:row>
    <x:row r="192" ht="42" customHeight="1">
      <x:c r="A192" s="177" t="str">
        <x:v>20260816-S04</x:v>
      </x:c>
      <x:c r="B192" s="178" t="n">
        <x:v>46250</x:v>
      </x:c>
      <x:c r="C192" s="177" t="str">
        <x:v>沪深300ETF</x:v>
      </x:c>
      <x:c r="D192" s="177" t="str">
        <x:v>510300.SH</x:v>
      </x:c>
      <x:c r="E192" s="177" t="str">
        <x:v>中国A股</x:v>
      </x:c>
      <x:c r="F192" s="177" t="str">
        <x:v>继续观望，等待周一放量</x:v>
      </x:c>
      <x:c r="G192" s="177" t="str">
        <x:v>2-6周</x:v>
      </x:c>
      <x:c r="H192" s="187" t="n">
        <x:v>52</x:v>
      </x:c>
      <x:c r="I192" s="177" t="n">
        <x:v>1</x:v>
      </x:c>
      <x:c r="J192" s="177" t="str">
        <x:v>pending</x:v>
      </x:c>
      <x:c r="K192" s="185" t="b">
        <x:v>0</x:v>
      </x:c>
      <x:c r="L192" s="177" t="str">
        <x:v>pending</x:v>
      </x:c>
      <x:c r="M192" s="178"/>
      <x:c r="N192" s="179" t="n">
        <x:v>0</x:v>
      </x:c>
      <x:c r="O192" s="178"/>
      <x:c r="P192" s="179" t="n">
        <x:v>0</x:v>
      </x:c>
      <x:c r="Q192" s="186" t="str">
        <x:f>IF(OR(J192&lt;&gt;"executed",N192="",P192=""),"",I192*(P192/N192-1))</x:f>
      </x:c>
      <x:c r="R192" s="177" t="str">
        <x:v>510300.SH</x:v>
      </x:c>
      <x:c r="S192" s="186" t="n">
        <x:v>0</x:v>
      </x:c>
      <x:c r="T192" s="186" t="str">
        <x:f>IF(OR(Q192="",S192=""),"",Q192-S192)</x:f>
      </x:c>
      <x:c r="U192" s="177" t="str">
        <x:v>未到期</x:v>
      </x:c>
      <x:c r="V192" s="187" t="n">
        <x:v>0</x:v>
      </x:c>
      <x:c r="W192" s="177"/>
      <x:c r="X192" s="178"/>
      <x:c r="Y192" s="177" t="str">
        <x:v>截至2026-08-27尚未走完建议持有窗口，继续待跟踪。</x:v>
      </x:c>
    </x:row>
    <x:row r="193" ht="42" customHeight="1">
      <x:c r="A193" s="177" t="str">
        <x:v>20260816-S05</x:v>
      </x:c>
      <x:c r="B193" s="178" t="n">
        <x:v>46250</x:v>
      </x:c>
      <x:c r="C193" s="177" t="str">
        <x:v>United States Oil Fund</x:v>
      </x:c>
      <x:c r="D193" s="177" t="str">
        <x:v>USO.US</x:v>
      </x:c>
      <x:c r="E193" s="177" t="str">
        <x:v>美国</x:v>
      </x:c>
      <x:c r="F193" s="177" t="str">
        <x:v>维持原仓位，不在跳空时追买</x:v>
      </x:c>
      <x:c r="G193" s="177" t="str">
        <x:v>1-3周</x:v>
      </x:c>
      <x:c r="H193" s="187" t="n">
        <x:v>76</x:v>
      </x:c>
      <x:c r="I193" s="177" t="n">
        <x:v>1</x:v>
      </x:c>
      <x:c r="J193" s="177" t="str">
        <x:v>pending</x:v>
      </x:c>
      <x:c r="K193" s="185" t="b">
        <x:v>0</x:v>
      </x:c>
      <x:c r="L193" s="177" t="str">
        <x:v>pending</x:v>
      </x:c>
      <x:c r="M193" s="178"/>
      <x:c r="N193" s="179" t="n">
        <x:v>0</x:v>
      </x:c>
      <x:c r="O193" s="178"/>
      <x:c r="P193" s="179" t="n">
        <x:v>0</x:v>
      </x:c>
      <x:c r="Q193" s="186" t="str">
        <x:f>IF(OR(J193&lt;&gt;"executed",N193="",P193=""),"",I193*(P193/N193-1))</x:f>
      </x:c>
      <x:c r="R193" s="177" t="str">
        <x:v>SPY.US</x:v>
      </x:c>
      <x:c r="S193" s="186" t="n">
        <x:v>0</x:v>
      </x:c>
      <x:c r="T193" s="186" t="str">
        <x:f>IF(OR(Q193="",S193=""),"",Q193-S193)</x:f>
      </x:c>
      <x:c r="U193" s="177" t="str">
        <x:v>未到期</x:v>
      </x:c>
      <x:c r="V193" s="187" t="n">
        <x:v>0</x:v>
      </x:c>
      <x:c r="W193" s="177"/>
      <x:c r="X193" s="178"/>
      <x:c r="Y193" s="177" t="str">
        <x:v>截至2026-08-27尚未走完建议持有窗口，继续待跟踪。</x:v>
      </x:c>
    </x:row>
    <x:row r="194" ht="42" customHeight="1">
      <x:c r="A194" s="177" t="str">
        <x:v>20260817-S01</x:v>
      </x:c>
      <x:c r="B194" s="178" t="n">
        <x:v>46251</x:v>
      </x:c>
      <x:c r="C194" s="177" t="str">
        <x:v>半导体ETF</x:v>
      </x:c>
      <x:c r="D194" s="177" t="str">
        <x:v>512480.SH</x:v>
      </x:c>
      <x:c r="E194" s="177" t="str">
        <x:v>中国A股</x:v>
      </x:c>
      <x:c r="F194" s="177" t="str">
        <x:v>持有剩余50%，等待通航与市场确认</x:v>
      </x:c>
      <x:c r="G194" s="177" t="str">
        <x:v>1-4周</x:v>
      </x:c>
      <x:c r="H194" s="187" t="n">
        <x:v>62</x:v>
      </x:c>
      <x:c r="I194" s="177" t="n">
        <x:v>1</x:v>
      </x:c>
      <x:c r="J194" s="177" t="str">
        <x:v>pending</x:v>
      </x:c>
      <x:c r="K194" s="185" t="b">
        <x:v>0</x:v>
      </x:c>
      <x:c r="L194" s="177" t="str">
        <x:v>pending</x:v>
      </x:c>
      <x:c r="M194" s="178"/>
      <x:c r="N194" s="179" t="n">
        <x:v>0</x:v>
      </x:c>
      <x:c r="O194" s="178"/>
      <x:c r="P194" s="179" t="n">
        <x:v>0</x:v>
      </x:c>
      <x:c r="Q194" s="186" t="str">
        <x:f>IF(OR(J194&lt;&gt;"executed",N194="",P194=""),"",I194*(P194/N194-1))</x:f>
      </x:c>
      <x:c r="R194" s="177" t="str">
        <x:v>510300.SH</x:v>
      </x:c>
      <x:c r="S194" s="186" t="n">
        <x:v>0</x:v>
      </x:c>
      <x:c r="T194" s="186" t="str">
        <x:f>IF(OR(Q194="",S194=""),"",Q194-S194)</x:f>
      </x:c>
      <x:c r="U194" s="177" t="str">
        <x:v>未到期</x:v>
      </x:c>
      <x:c r="V194" s="187" t="n">
        <x:v>0</x:v>
      </x:c>
      <x:c r="W194" s="177"/>
      <x:c r="X194" s="178"/>
      <x:c r="Y194" s="177" t="str">
        <x:v>截至2026-08-27尚未走完建议持有窗口，继续待跟踪。</x:v>
      </x:c>
    </x:row>
    <x:row r="195" ht="42" customHeight="1">
      <x:c r="A195" s="177" t="str">
        <x:v>20260817-S02</x:v>
      </x:c>
      <x:c r="B195" s="178" t="n">
        <x:v>46251</x:v>
      </x:c>
      <x:c r="C195" s="177" t="str">
        <x:v>黄金ETF</x:v>
      </x:c>
      <x:c r="D195" s="177" t="str">
        <x:v>518880.SH</x:v>
      </x:c>
      <x:c r="E195" s="177" t="str">
        <x:v>中国A股</x:v>
      </x:c>
      <x:c r="F195" s="177" t="str">
        <x:v>持有剩余75%，不追高</x:v>
      </x:c>
      <x:c r="G195" s="177" t="str">
        <x:v>1-4周</x:v>
      </x:c>
      <x:c r="H195" s="187" t="n">
        <x:v>74</x:v>
      </x:c>
      <x:c r="I195" s="177" t="n">
        <x:v>1</x:v>
      </x:c>
      <x:c r="J195" s="177" t="str">
        <x:v>pending</x:v>
      </x:c>
      <x:c r="K195" s="185" t="b">
        <x:v>0</x:v>
      </x:c>
      <x:c r="L195" s="177" t="str">
        <x:v>pending</x:v>
      </x:c>
      <x:c r="M195" s="178"/>
      <x:c r="N195" s="179" t="n">
        <x:v>0</x:v>
      </x:c>
      <x:c r="O195" s="178"/>
      <x:c r="P195" s="179" t="n">
        <x:v>0</x:v>
      </x:c>
      <x:c r="Q195" s="186" t="str">
        <x:f>IF(OR(J195&lt;&gt;"executed",N195="",P195=""),"",I195*(P195/N195-1))</x:f>
      </x:c>
      <x:c r="R195" s="177" t="str">
        <x:v>510300.SH</x:v>
      </x:c>
      <x:c r="S195" s="186" t="n">
        <x:v>0</x:v>
      </x:c>
      <x:c r="T195" s="186" t="str">
        <x:f>IF(OR(Q195="",S195=""),"",Q195-S195)</x:f>
      </x:c>
      <x:c r="U195" s="177" t="str">
        <x:v>未到期</x:v>
      </x:c>
      <x:c r="V195" s="187" t="n">
        <x:v>0</x:v>
      </x:c>
      <x:c r="W195" s="177"/>
      <x:c r="X195" s="178"/>
      <x:c r="Y195" s="177" t="str">
        <x:v>截至2026-08-27尚未走完建议持有窗口，继续待跟踪。</x:v>
      </x:c>
    </x:row>
    <x:row r="196" ht="42" customHeight="1">
      <x:c r="A196" s="177" t="str">
        <x:v>20260817-S03</x:v>
      </x:c>
      <x:c r="B196" s="178" t="n">
        <x:v>46251</x:v>
      </x:c>
      <x:c r="C196" s="177" t="str">
        <x:v>消费ETF</x:v>
      </x:c>
      <x:c r="D196" s="177" t="str">
        <x:v>159928.SZ</x:v>
      </x:c>
      <x:c r="E196" s="177" t="str">
        <x:v>中国A股</x:v>
      </x:c>
      <x:c r="F196" s="177" t="str">
        <x:v>继续观望，等待量价反转</x:v>
      </x:c>
      <x:c r="G196" s="177" t="str">
        <x:v>2-6周</x:v>
      </x:c>
      <x:c r="H196" s="187" t="n">
        <x:v>52</x:v>
      </x:c>
      <x:c r="I196" s="177" t="n">
        <x:v>1</x:v>
      </x:c>
      <x:c r="J196" s="177" t="str">
        <x:v>pending</x:v>
      </x:c>
      <x:c r="K196" s="185" t="b">
        <x:v>0</x:v>
      </x:c>
      <x:c r="L196" s="177" t="str">
        <x:v>pending</x:v>
      </x:c>
      <x:c r="M196" s="178"/>
      <x:c r="N196" s="179" t="n">
        <x:v>0</x:v>
      </x:c>
      <x:c r="O196" s="178"/>
      <x:c r="P196" s="179" t="n">
        <x:v>0</x:v>
      </x:c>
      <x:c r="Q196" s="186" t="str">
        <x:f>IF(OR(J196&lt;&gt;"executed",N196="",P196=""),"",I196*(P196/N196-1))</x:f>
      </x:c>
      <x:c r="R196" s="177" t="str">
        <x:v>510300.SH</x:v>
      </x:c>
      <x:c r="S196" s="186" t="n">
        <x:v>0</x:v>
      </x:c>
      <x:c r="T196" s="186" t="str">
        <x:f>IF(OR(Q196="",S196=""),"",Q196-S196)</x:f>
      </x:c>
      <x:c r="U196" s="177" t="str">
        <x:v>未到期</x:v>
      </x:c>
      <x:c r="V196" s="187" t="n">
        <x:v>0</x:v>
      </x:c>
      <x:c r="W196" s="177"/>
      <x:c r="X196" s="178"/>
      <x:c r="Y196" s="177" t="str">
        <x:v>截至2026-08-27尚未走完建议持有窗口，继续待跟踪。</x:v>
      </x:c>
    </x:row>
    <x:row r="197" ht="42" customHeight="1">
      <x:c r="A197" s="177" t="str">
        <x:v>20260817-S04</x:v>
      </x:c>
      <x:c r="B197" s="178" t="n">
        <x:v>46251</x:v>
      </x:c>
      <x:c r="C197" s="177" t="str">
        <x:v>沪深300ETF</x:v>
      </x:c>
      <x:c r="D197" s="177" t="str">
        <x:v>510300.SH</x:v>
      </x:c>
      <x:c r="E197" s="177" t="str">
        <x:v>中国A股</x:v>
      </x:c>
      <x:c r="F197" s="177" t="str">
        <x:v>继续观望，等待放量</x:v>
      </x:c>
      <x:c r="G197" s="177" t="str">
        <x:v>2-6周</x:v>
      </x:c>
      <x:c r="H197" s="187" t="n">
        <x:v>52</x:v>
      </x:c>
      <x:c r="I197" s="177" t="n">
        <x:v>1</x:v>
      </x:c>
      <x:c r="J197" s="177" t="str">
        <x:v>pending</x:v>
      </x:c>
      <x:c r="K197" s="185" t="b">
        <x:v>0</x:v>
      </x:c>
      <x:c r="L197" s="177" t="str">
        <x:v>pending</x:v>
      </x:c>
      <x:c r="M197" s="178"/>
      <x:c r="N197" s="179" t="n">
        <x:v>0</x:v>
      </x:c>
      <x:c r="O197" s="178"/>
      <x:c r="P197" s="179" t="n">
        <x:v>0</x:v>
      </x:c>
      <x:c r="Q197" s="186" t="str">
        <x:f>IF(OR(J197&lt;&gt;"executed",N197="",P197=""),"",I197*(P197/N197-1))</x:f>
      </x:c>
      <x:c r="R197" s="177" t="str">
        <x:v>510300.SH</x:v>
      </x:c>
      <x:c r="S197" s="186" t="n">
        <x:v>0</x:v>
      </x:c>
      <x:c r="T197" s="186" t="str">
        <x:f>IF(OR(Q197="",S197=""),"",Q197-S197)</x:f>
      </x:c>
      <x:c r="U197" s="177" t="str">
        <x:v>未到期</x:v>
      </x:c>
      <x:c r="V197" s="187" t="n">
        <x:v>0</x:v>
      </x:c>
      <x:c r="W197" s="177"/>
      <x:c r="X197" s="178"/>
      <x:c r="Y197" s="177" t="str">
        <x:v>截至2026-08-27尚未走完建议持有窗口，继续待跟踪。</x:v>
      </x:c>
    </x:row>
    <x:row r="198" ht="42" customHeight="1">
      <x:c r="A198" s="177" t="str">
        <x:v>20260817-S05</x:v>
      </x:c>
      <x:c r="B198" s="178" t="n">
        <x:v>46251</x:v>
      </x:c>
      <x:c r="C198" s="177" t="str">
        <x:v>United States Oil Fund</x:v>
      </x:c>
      <x:c r="D198" s="177" t="str">
        <x:v>USO.US</x:v>
      </x:c>
      <x:c r="E198" s="177" t="str">
        <x:v>美国</x:v>
      </x:c>
      <x:c r="F198" s="177" t="str">
        <x:v>维持原仓位，等待通航规则落地</x:v>
      </x:c>
      <x:c r="G198" s="177" t="str">
        <x:v>1-3周</x:v>
      </x:c>
      <x:c r="H198" s="187" t="n">
        <x:v>73</x:v>
      </x:c>
      <x:c r="I198" s="177" t="n">
        <x:v>1</x:v>
      </x:c>
      <x:c r="J198" s="177" t="str">
        <x:v>pending</x:v>
      </x:c>
      <x:c r="K198" s="185" t="b">
        <x:v>0</x:v>
      </x:c>
      <x:c r="L198" s="177" t="str">
        <x:v>pending</x:v>
      </x:c>
      <x:c r="M198" s="178"/>
      <x:c r="N198" s="179" t="n">
        <x:v>0</x:v>
      </x:c>
      <x:c r="O198" s="178"/>
      <x:c r="P198" s="179" t="n">
        <x:v>0</x:v>
      </x:c>
      <x:c r="Q198" s="186" t="str">
        <x:f>IF(OR(J198&lt;&gt;"executed",N198="",P198=""),"",I198*(P198/N198-1))</x:f>
      </x:c>
      <x:c r="R198" s="177" t="str">
        <x:v>SPY.US</x:v>
      </x:c>
      <x:c r="S198" s="186" t="n">
        <x:v>0</x:v>
      </x:c>
      <x:c r="T198" s="186" t="str">
        <x:f>IF(OR(Q198="",S198=""),"",Q198-S198)</x:f>
      </x:c>
      <x:c r="U198" s="177" t="str">
        <x:v>未到期</x:v>
      </x:c>
      <x:c r="V198" s="187" t="n">
        <x:v>0</x:v>
      </x:c>
      <x:c r="W198" s="177"/>
      <x:c r="X198" s="178"/>
      <x:c r="Y198" s="177" t="str">
        <x:v>截至2026-08-27尚未走完建议持有窗口，继续待跟踪。</x:v>
      </x:c>
    </x:row>
    <x:row r="199" ht="42" customHeight="1">
      <x:c r="A199" s="177" t="str">
        <x:v>20260818-S01</x:v>
      </x:c>
      <x:c r="B199" s="178" t="n">
        <x:v>46252</x:v>
      </x:c>
      <x:c r="C199" s="177" t="str">
        <x:v>半导体ETF</x:v>
      </x:c>
      <x:c r="D199" s="177" t="str">
        <x:v>512480.SH</x:v>
      </x:c>
      <x:c r="E199" s="177" t="str">
        <x:v>中国A股</x:v>
      </x:c>
      <x:c r="F199" s="177" t="str">
        <x:v>持有剩余50%，等待周一确认</x:v>
      </x:c>
      <x:c r="G199" s="177" t="str">
        <x:v>1-4周</x:v>
      </x:c>
      <x:c r="H199" s="187" t="n">
        <x:v>64</x:v>
      </x:c>
      <x:c r="I199" s="177" t="n">
        <x:v>1</x:v>
      </x:c>
      <x:c r="J199" s="177" t="str">
        <x:v>pending</x:v>
      </x:c>
      <x:c r="K199" s="185" t="b">
        <x:v>0</x:v>
      </x:c>
      <x:c r="L199" s="177" t="str">
        <x:v>pending</x:v>
      </x:c>
      <x:c r="M199" s="178"/>
      <x:c r="N199" s="179" t="n">
        <x:v>0</x:v>
      </x:c>
      <x:c r="O199" s="178"/>
      <x:c r="P199" s="179" t="n">
        <x:v>0</x:v>
      </x:c>
      <x:c r="Q199" s="186" t="str">
        <x:f>IF(OR(J199&lt;&gt;"executed",N199="",P199=""),"",I199*(P199/N199-1))</x:f>
      </x:c>
      <x:c r="R199" s="177" t="str">
        <x:v>510300.SH</x:v>
      </x:c>
      <x:c r="S199" s="186" t="n">
        <x:v>0</x:v>
      </x:c>
      <x:c r="T199" s="186" t="str">
        <x:f>IF(OR(Q199="",S199=""),"",Q199-S199)</x:f>
      </x:c>
      <x:c r="U199" s="177" t="str">
        <x:v>未到期</x:v>
      </x:c>
      <x:c r="V199" s="187" t="n">
        <x:v>0</x:v>
      </x:c>
      <x:c r="W199" s="177"/>
      <x:c r="X199" s="178"/>
      <x:c r="Y199" s="177" t="str">
        <x:v>截至2026-08-27尚未走完建议持有窗口，继续待跟踪。</x:v>
      </x:c>
    </x:row>
    <x:row r="200" ht="42" customHeight="1">
      <x:c r="A200" s="177" t="str">
        <x:v>20260818-S02</x:v>
      </x:c>
      <x:c r="B200" s="178" t="n">
        <x:v>46252</x:v>
      </x:c>
      <x:c r="C200" s="177" t="str">
        <x:v>黄金ETF</x:v>
      </x:c>
      <x:c r="D200" s="177" t="str">
        <x:v>518880.SH</x:v>
      </x:c>
      <x:c r="E200" s="177" t="str">
        <x:v>中国A股</x:v>
      </x:c>
      <x:c r="F200" s="177" t="str">
        <x:v>持有剩余75%，周一不追高</x:v>
      </x:c>
      <x:c r="G200" s="177" t="str">
        <x:v>1-4周</x:v>
      </x:c>
      <x:c r="H200" s="187" t="n">
        <x:v>74</x:v>
      </x:c>
      <x:c r="I200" s="177" t="n">
        <x:v>1</x:v>
      </x:c>
      <x:c r="J200" s="177" t="str">
        <x:v>pending</x:v>
      </x:c>
      <x:c r="K200" s="185" t="b">
        <x:v>0</x:v>
      </x:c>
      <x:c r="L200" s="177" t="str">
        <x:v>pending</x:v>
      </x:c>
      <x:c r="M200" s="178"/>
      <x:c r="N200" s="179" t="n">
        <x:v>0</x:v>
      </x:c>
      <x:c r="O200" s="178"/>
      <x:c r="P200" s="179" t="n">
        <x:v>0</x:v>
      </x:c>
      <x:c r="Q200" s="186" t="str">
        <x:f>IF(OR(J200&lt;&gt;"executed",N200="",P200=""),"",I200*(P200/N200-1))</x:f>
      </x:c>
      <x:c r="R200" s="177" t="str">
        <x:v>510300.SH</x:v>
      </x:c>
      <x:c r="S200" s="186" t="n">
        <x:v>0</x:v>
      </x:c>
      <x:c r="T200" s="186" t="str">
        <x:f>IF(OR(Q200="",S200=""),"",Q200-S200)</x:f>
      </x:c>
      <x:c r="U200" s="177" t="str">
        <x:v>未到期</x:v>
      </x:c>
      <x:c r="V200" s="187" t="n">
        <x:v>0</x:v>
      </x:c>
      <x:c r="W200" s="177"/>
      <x:c r="X200" s="178"/>
      <x:c r="Y200" s="177" t="str">
        <x:v>截至2026-08-27尚未走完建议持有窗口，继续待跟踪。</x:v>
      </x:c>
    </x:row>
    <x:row r="201" ht="42" customHeight="1">
      <x:c r="A201" s="177" t="str">
        <x:v>20260818-S03</x:v>
      </x:c>
      <x:c r="B201" s="178" t="n">
        <x:v>46252</x:v>
      </x:c>
      <x:c r="C201" s="177" t="str">
        <x:v>消费ETF</x:v>
      </x:c>
      <x:c r="D201" s="177" t="str">
        <x:v>159928.SZ</x:v>
      </x:c>
      <x:c r="E201" s="177" t="str">
        <x:v>中国A股</x:v>
      </x:c>
      <x:c r="F201" s="177" t="str">
        <x:v>继续观望，等待周一量价反转</x:v>
      </x:c>
      <x:c r="G201" s="177" t="str">
        <x:v>2-6周</x:v>
      </x:c>
      <x:c r="H201" s="187" t="n">
        <x:v>53</x:v>
      </x:c>
      <x:c r="I201" s="177" t="n">
        <x:v>1</x:v>
      </x:c>
      <x:c r="J201" s="177" t="str">
        <x:v>pending</x:v>
      </x:c>
      <x:c r="K201" s="185" t="b">
        <x:v>0</x:v>
      </x:c>
      <x:c r="L201" s="177" t="str">
        <x:v>pending</x:v>
      </x:c>
      <x:c r="M201" s="178"/>
      <x:c r="N201" s="179" t="n">
        <x:v>0</x:v>
      </x:c>
      <x:c r="O201" s="178"/>
      <x:c r="P201" s="179" t="n">
        <x:v>0</x:v>
      </x:c>
      <x:c r="Q201" s="186" t="str">
        <x:f>IF(OR(J201&lt;&gt;"executed",N201="",P201=""),"",I201*(P201/N201-1))</x:f>
      </x:c>
      <x:c r="R201" s="177" t="str">
        <x:v>510300.SH</x:v>
      </x:c>
      <x:c r="S201" s="186" t="n">
        <x:v>0</x:v>
      </x:c>
      <x:c r="T201" s="186" t="str">
        <x:f>IF(OR(Q201="",S201=""),"",Q201-S201)</x:f>
      </x:c>
      <x:c r="U201" s="177" t="str">
        <x:v>未到期</x:v>
      </x:c>
      <x:c r="V201" s="187" t="n">
        <x:v>0</x:v>
      </x:c>
      <x:c r="W201" s="177"/>
      <x:c r="X201" s="178"/>
      <x:c r="Y201" s="177" t="str">
        <x:v>截至2026-08-27尚未走完建议持有窗口，继续待跟踪。</x:v>
      </x:c>
    </x:row>
    <x:row r="202" ht="42" customHeight="1">
      <x:c r="A202" s="177" t="str">
        <x:v>20260818-S04</x:v>
      </x:c>
      <x:c r="B202" s="178" t="n">
        <x:v>46252</x:v>
      </x:c>
      <x:c r="C202" s="177" t="str">
        <x:v>沪深300ETF</x:v>
      </x:c>
      <x:c r="D202" s="177" t="str">
        <x:v>510300.SH</x:v>
      </x:c>
      <x:c r="E202" s="177" t="str">
        <x:v>中国A股</x:v>
      </x:c>
      <x:c r="F202" s="177" t="str">
        <x:v>继续观望，等待周一放量</x:v>
      </x:c>
      <x:c r="G202" s="177" t="str">
        <x:v>2-6周</x:v>
      </x:c>
      <x:c r="H202" s="187" t="n">
        <x:v>52</x:v>
      </x:c>
      <x:c r="I202" s="177" t="n">
        <x:v>1</x:v>
      </x:c>
      <x:c r="J202" s="177" t="str">
        <x:v>pending</x:v>
      </x:c>
      <x:c r="K202" s="185" t="b">
        <x:v>0</x:v>
      </x:c>
      <x:c r="L202" s="177" t="str">
        <x:v>pending</x:v>
      </x:c>
      <x:c r="M202" s="178"/>
      <x:c r="N202" s="179" t="n">
        <x:v>0</x:v>
      </x:c>
      <x:c r="O202" s="178"/>
      <x:c r="P202" s="179" t="n">
        <x:v>0</x:v>
      </x:c>
      <x:c r="Q202" s="186" t="str">
        <x:f>IF(OR(J202&lt;&gt;"executed",N202="",P202=""),"",I202*(P202/N202-1))</x:f>
      </x:c>
      <x:c r="R202" s="177" t="str">
        <x:v>510300.SH</x:v>
      </x:c>
      <x:c r="S202" s="186" t="n">
        <x:v>0</x:v>
      </x:c>
      <x:c r="T202" s="186" t="str">
        <x:f>IF(OR(Q202="",S202=""),"",Q202-S202)</x:f>
      </x:c>
      <x:c r="U202" s="177" t="str">
        <x:v>未到期</x:v>
      </x:c>
      <x:c r="V202" s="187" t="n">
        <x:v>0</x:v>
      </x:c>
      <x:c r="W202" s="177"/>
      <x:c r="X202" s="178"/>
      <x:c r="Y202" s="177" t="str">
        <x:v>截至2026-08-27尚未走完建议持有窗口，继续待跟踪。</x:v>
      </x:c>
    </x:row>
    <x:row r="203" ht="42" customHeight="1">
      <x:c r="A203" s="177" t="str">
        <x:v>20260818-S05</x:v>
      </x:c>
      <x:c r="B203" s="178" t="n">
        <x:v>46252</x:v>
      </x:c>
      <x:c r="C203" s="177" t="str">
        <x:v>United States Oil Fund</x:v>
      </x:c>
      <x:c r="D203" s="177" t="str">
        <x:v>USO.US</x:v>
      </x:c>
      <x:c r="E203" s="177" t="str">
        <x:v>美国</x:v>
      </x:c>
      <x:c r="F203" s="177" t="str">
        <x:v>维持原仓位，不在跳空时追买</x:v>
      </x:c>
      <x:c r="G203" s="177" t="str">
        <x:v>1-3周</x:v>
      </x:c>
      <x:c r="H203" s="187" t="n">
        <x:v>76</x:v>
      </x:c>
      <x:c r="I203" s="177" t="n">
        <x:v>1</x:v>
      </x:c>
      <x:c r="J203" s="177" t="str">
        <x:v>pending</x:v>
      </x:c>
      <x:c r="K203" s="185" t="b">
        <x:v>0</x:v>
      </x:c>
      <x:c r="L203" s="177" t="str">
        <x:v>pending</x:v>
      </x:c>
      <x:c r="M203" s="178"/>
      <x:c r="N203" s="179" t="n">
        <x:v>0</x:v>
      </x:c>
      <x:c r="O203" s="178"/>
      <x:c r="P203" s="179" t="n">
        <x:v>0</x:v>
      </x:c>
      <x:c r="Q203" s="186" t="str">
        <x:f>IF(OR(J203&lt;&gt;"executed",N203="",P203=""),"",I203*(P203/N203-1))</x:f>
      </x:c>
      <x:c r="R203" s="177" t="str">
        <x:v>SPY.US</x:v>
      </x:c>
      <x:c r="S203" s="186" t="n">
        <x:v>0</x:v>
      </x:c>
      <x:c r="T203" s="186" t="str">
        <x:f>IF(OR(Q203="",S203=""),"",Q203-S203)</x:f>
      </x:c>
      <x:c r="U203" s="177" t="str">
        <x:v>未到期</x:v>
      </x:c>
      <x:c r="V203" s="187" t="n">
        <x:v>0</x:v>
      </x:c>
      <x:c r="W203" s="177"/>
      <x:c r="X203" s="178"/>
      <x:c r="Y203" s="177" t="str">
        <x:v>截至2026-08-27尚未走完建议持有窗口，继续待跟踪。</x:v>
      </x:c>
    </x:row>
    <x:row r="204" ht="42" customHeight="1">
      <x:c r="A204" s="177" t="str">
        <x:v>20260819-S01</x:v>
      </x:c>
      <x:c r="B204" s="178" t="n">
        <x:v>46253</x:v>
      </x:c>
      <x:c r="C204" s="177" t="str">
        <x:v>半导体ETF</x:v>
      </x:c>
      <x:c r="D204" s="177" t="str">
        <x:v>512480.SH</x:v>
      </x:c>
      <x:c r="E204" s="177" t="str">
        <x:v>中国A股</x:v>
      </x:c>
      <x:c r="F204" s="177" t="str">
        <x:v>持有剩余50%，暂不加仓</x:v>
      </x:c>
      <x:c r="G204" s="177" t="str">
        <x:v>1-4周</x:v>
      </x:c>
      <x:c r="H204" s="187" t="n">
        <x:v>58</x:v>
      </x:c>
      <x:c r="I204" s="177" t="n">
        <x:v>1</x:v>
      </x:c>
      <x:c r="J204" s="177" t="str">
        <x:v>pending</x:v>
      </x:c>
      <x:c r="K204" s="185" t="b">
        <x:v>0</x:v>
      </x:c>
      <x:c r="L204" s="177" t="str">
        <x:v>pending</x:v>
      </x:c>
      <x:c r="M204" s="178"/>
      <x:c r="N204" s="179" t="n">
        <x:v>0</x:v>
      </x:c>
      <x:c r="O204" s="178"/>
      <x:c r="P204" s="179" t="n">
        <x:v>0</x:v>
      </x:c>
      <x:c r="Q204" s="186" t="str">
        <x:f>IF(OR(J204&lt;&gt;"executed",N204="",P204=""),"",I204*(P204/N204-1))</x:f>
      </x:c>
      <x:c r="R204" s="177" t="str">
        <x:v>510300.SH</x:v>
      </x:c>
      <x:c r="S204" s="186" t="n">
        <x:v>0</x:v>
      </x:c>
      <x:c r="T204" s="186" t="str">
        <x:f>IF(OR(Q204="",S204=""),"",Q204-S204)</x:f>
      </x:c>
      <x:c r="U204" s="177" t="str">
        <x:v>未到期</x:v>
      </x:c>
      <x:c r="V204" s="187" t="n">
        <x:v>0</x:v>
      </x:c>
      <x:c r="W204" s="177"/>
      <x:c r="X204" s="178"/>
      <x:c r="Y204" s="177" t="str">
        <x:v>截至2026-08-27尚未走完建议持有窗口，继续待跟踪。</x:v>
      </x:c>
    </x:row>
    <x:row r="205" ht="42" customHeight="1">
      <x:c r="A205" s="177" t="str">
        <x:v>20260819-S02</x:v>
      </x:c>
      <x:c r="B205" s="178" t="n">
        <x:v>46253</x:v>
      </x:c>
      <x:c r="C205" s="177" t="str">
        <x:v>黄金ETF</x:v>
      </x:c>
      <x:c r="D205" s="177" t="str">
        <x:v>518880.SH</x:v>
      </x:c>
      <x:c r="E205" s="177" t="str">
        <x:v>中国A股</x:v>
      </x:c>
      <x:c r="F205" s="177" t="str">
        <x:v>持有剩余75%，不追高</x:v>
      </x:c>
      <x:c r="G205" s="177" t="str">
        <x:v>1-4周</x:v>
      </x:c>
      <x:c r="H205" s="187" t="n">
        <x:v>77</x:v>
      </x:c>
      <x:c r="I205" s="177" t="n">
        <x:v>1</x:v>
      </x:c>
      <x:c r="J205" s="177" t="str">
        <x:v>pending</x:v>
      </x:c>
      <x:c r="K205" s="185" t="b">
        <x:v>0</x:v>
      </x:c>
      <x:c r="L205" s="177" t="str">
        <x:v>pending</x:v>
      </x:c>
      <x:c r="M205" s="178"/>
      <x:c r="N205" s="179" t="n">
        <x:v>0</x:v>
      </x:c>
      <x:c r="O205" s="178"/>
      <x:c r="P205" s="179" t="n">
        <x:v>0</x:v>
      </x:c>
      <x:c r="Q205" s="186" t="str">
        <x:f>IF(OR(J205&lt;&gt;"executed",N205="",P205=""),"",I205*(P205/N205-1))</x:f>
      </x:c>
      <x:c r="R205" s="177" t="str">
        <x:v>510300.SH</x:v>
      </x:c>
      <x:c r="S205" s="186" t="n">
        <x:v>0</x:v>
      </x:c>
      <x:c r="T205" s="186" t="str">
        <x:f>IF(OR(Q205="",S205=""),"",Q205-S205)</x:f>
      </x:c>
      <x:c r="U205" s="177" t="str">
        <x:v>未到期</x:v>
      </x:c>
      <x:c r="V205" s="187" t="n">
        <x:v>0</x:v>
      </x:c>
      <x:c r="W205" s="177"/>
      <x:c r="X205" s="178"/>
      <x:c r="Y205" s="177" t="str">
        <x:v>截至2026-08-27尚未走完建议持有窗口，继续待跟踪。</x:v>
      </x:c>
    </x:row>
    <x:row r="206" ht="42" customHeight="1">
      <x:c r="A206" s="177" t="str">
        <x:v>20260819-S03</x:v>
      </x:c>
      <x:c r="B206" s="178" t="n">
        <x:v>46253</x:v>
      </x:c>
      <x:c r="C206" s="177" t="str">
        <x:v>消费ETF</x:v>
      </x:c>
      <x:c r="D206" s="177" t="str">
        <x:v>159928.SZ</x:v>
      </x:c>
      <x:c r="E206" s="177" t="str">
        <x:v>中国A股</x:v>
      </x:c>
      <x:c r="F206" s="177" t="str">
        <x:v>继续观望，等待量价反转</x:v>
      </x:c>
      <x:c r="G206" s="177" t="str">
        <x:v>2-6周</x:v>
      </x:c>
      <x:c r="H206" s="187" t="n">
        <x:v>48</x:v>
      </x:c>
      <x:c r="I206" s="177" t="n">
        <x:v>1</x:v>
      </x:c>
      <x:c r="J206" s="177" t="str">
        <x:v>pending</x:v>
      </x:c>
      <x:c r="K206" s="185" t="b">
        <x:v>0</x:v>
      </x:c>
      <x:c r="L206" s="177" t="str">
        <x:v>pending</x:v>
      </x:c>
      <x:c r="M206" s="178"/>
      <x:c r="N206" s="179" t="n">
        <x:v>0</x:v>
      </x:c>
      <x:c r="O206" s="178"/>
      <x:c r="P206" s="179" t="n">
        <x:v>0</x:v>
      </x:c>
      <x:c r="Q206" s="186" t="str">
        <x:f>IF(OR(J206&lt;&gt;"executed",N206="",P206=""),"",I206*(P206/N206-1))</x:f>
      </x:c>
      <x:c r="R206" s="177" t="str">
        <x:v>510300.SH</x:v>
      </x:c>
      <x:c r="S206" s="186" t="n">
        <x:v>0</x:v>
      </x:c>
      <x:c r="T206" s="186" t="str">
        <x:f>IF(OR(Q206="",S206=""),"",Q206-S206)</x:f>
      </x:c>
      <x:c r="U206" s="177" t="str">
        <x:v>未到期</x:v>
      </x:c>
      <x:c r="V206" s="187" t="n">
        <x:v>0</x:v>
      </x:c>
      <x:c r="W206" s="177"/>
      <x:c r="X206" s="178"/>
      <x:c r="Y206" s="177" t="str">
        <x:v>截至2026-08-27尚未走完建议持有窗口，继续待跟踪。</x:v>
      </x:c>
    </x:row>
    <x:row r="207" ht="42" customHeight="1">
      <x:c r="A207" s="177" t="str">
        <x:v>20260819-S04</x:v>
      </x:c>
      <x:c r="B207" s="178" t="n">
        <x:v>46253</x:v>
      </x:c>
      <x:c r="C207" s="177" t="str">
        <x:v>沪深300ETF</x:v>
      </x:c>
      <x:c r="D207" s="177" t="str">
        <x:v>510300.SH</x:v>
      </x:c>
      <x:c r="E207" s="177" t="str">
        <x:v>中国A股</x:v>
      </x:c>
      <x:c r="F207" s="177" t="str">
        <x:v>继续观望，等待放量</x:v>
      </x:c>
      <x:c r="G207" s="177" t="str">
        <x:v>2-6周</x:v>
      </x:c>
      <x:c r="H207" s="187" t="n">
        <x:v>49</x:v>
      </x:c>
      <x:c r="I207" s="177" t="n">
        <x:v>1</x:v>
      </x:c>
      <x:c r="J207" s="177" t="str">
        <x:v>pending</x:v>
      </x:c>
      <x:c r="K207" s="185" t="b">
        <x:v>0</x:v>
      </x:c>
      <x:c r="L207" s="177" t="str">
        <x:v>pending</x:v>
      </x:c>
      <x:c r="M207" s="178"/>
      <x:c r="N207" s="179" t="n">
        <x:v>0</x:v>
      </x:c>
      <x:c r="O207" s="178"/>
      <x:c r="P207" s="179" t="n">
        <x:v>0</x:v>
      </x:c>
      <x:c r="Q207" s="186" t="str">
        <x:f>IF(OR(J207&lt;&gt;"executed",N207="",P207=""),"",I207*(P207/N207-1))</x:f>
      </x:c>
      <x:c r="R207" s="177" t="str">
        <x:v>510300.SH</x:v>
      </x:c>
      <x:c r="S207" s="186" t="n">
        <x:v>0</x:v>
      </x:c>
      <x:c r="T207" s="186" t="str">
        <x:f>IF(OR(Q207="",S207=""),"",Q207-S207)</x:f>
      </x:c>
      <x:c r="U207" s="177" t="str">
        <x:v>未到期</x:v>
      </x:c>
      <x:c r="V207" s="187" t="n">
        <x:v>0</x:v>
      </x:c>
      <x:c r="W207" s="177"/>
      <x:c r="X207" s="178"/>
      <x:c r="Y207" s="177" t="str">
        <x:v>截至2026-08-27尚未走完建议持有窗口，继续待跟踪。</x:v>
      </x:c>
    </x:row>
    <x:row r="208" ht="42" customHeight="1">
      <x:c r="A208" s="177" t="str">
        <x:v>20260819-S05</x:v>
      </x:c>
      <x:c r="B208" s="178" t="n">
        <x:v>46253</x:v>
      </x:c>
      <x:c r="C208" s="177" t="str">
        <x:v>United States Oil Fund</x:v>
      </x:c>
      <x:c r="D208" s="177" t="str">
        <x:v>USO.US</x:v>
      </x:c>
      <x:c r="E208" s="177" t="str">
        <x:v>美国</x:v>
      </x:c>
      <x:c r="F208" s="177" t="str">
        <x:v>维持原仓位，等待通航与价格双确认</x:v>
      </x:c>
      <x:c r="G208" s="177" t="str">
        <x:v>1-3周</x:v>
      </x:c>
      <x:c r="H208" s="187" t="n">
        <x:v>81</x:v>
      </x:c>
      <x:c r="I208" s="177" t="n">
        <x:v>1</x:v>
      </x:c>
      <x:c r="J208" s="177" t="str">
        <x:v>pending</x:v>
      </x:c>
      <x:c r="K208" s="185" t="b">
        <x:v>0</x:v>
      </x:c>
      <x:c r="L208" s="177" t="str">
        <x:v>pending</x:v>
      </x:c>
      <x:c r="M208" s="178"/>
      <x:c r="N208" s="179" t="n">
        <x:v>0</x:v>
      </x:c>
      <x:c r="O208" s="178"/>
      <x:c r="P208" s="179" t="n">
        <x:v>0</x:v>
      </x:c>
      <x:c r="Q208" s="186" t="str">
        <x:f>IF(OR(J208&lt;&gt;"executed",N208="",P208=""),"",I208*(P208/N208-1))</x:f>
      </x:c>
      <x:c r="R208" s="177" t="str">
        <x:v>SPY.US</x:v>
      </x:c>
      <x:c r="S208" s="186" t="n">
        <x:v>0</x:v>
      </x:c>
      <x:c r="T208" s="186" t="str">
        <x:f>IF(OR(Q208="",S208=""),"",Q208-S208)</x:f>
      </x:c>
      <x:c r="U208" s="177" t="str">
        <x:v>未到期</x:v>
      </x:c>
      <x:c r="V208" s="187" t="n">
        <x:v>0</x:v>
      </x:c>
      <x:c r="W208" s="177"/>
      <x:c r="X208" s="178"/>
      <x:c r="Y208" s="177" t="str">
        <x:v>截至2026-08-27尚未走完建议持有窗口，继续待跟踪。</x:v>
      </x:c>
    </x:row>
    <x:row r="209" ht="42" customHeight="1">
      <x:c r="A209" s="177" t="str">
        <x:v>20260820-S01</x:v>
      </x:c>
      <x:c r="B209" s="178" t="n">
        <x:v>46254</x:v>
      </x:c>
      <x:c r="C209" s="177" t="str">
        <x:v>半导体ETF</x:v>
      </x:c>
      <x:c r="D209" s="177" t="str">
        <x:v>512480.SH</x:v>
      </x:c>
      <x:c r="E209" s="177" t="str">
        <x:v>中国A股</x:v>
      </x:c>
      <x:c r="F209" s="177" t="str">
        <x:v>持有剩余50%，暂不加仓</x:v>
      </x:c>
      <x:c r="G209" s="177" t="str">
        <x:v>1-4周</x:v>
      </x:c>
      <x:c r="H209" s="187" t="n">
        <x:v>56</x:v>
      </x:c>
      <x:c r="I209" s="177" t="n">
        <x:v>1</x:v>
      </x:c>
      <x:c r="J209" s="177" t="str">
        <x:v>pending</x:v>
      </x:c>
      <x:c r="K209" s="185" t="b">
        <x:v>0</x:v>
      </x:c>
      <x:c r="L209" s="177" t="str">
        <x:v>pending</x:v>
      </x:c>
      <x:c r="M209" s="178"/>
      <x:c r="N209" s="179" t="n">
        <x:v>0</x:v>
      </x:c>
      <x:c r="O209" s="178"/>
      <x:c r="P209" s="179" t="n">
        <x:v>0</x:v>
      </x:c>
      <x:c r="Q209" s="186" t="str">
        <x:f>IF(OR(J209&lt;&gt;"executed",N209="",P209=""),"",I209*(P209/N209-1))</x:f>
      </x:c>
      <x:c r="R209" s="177" t="str">
        <x:v>510300.SH</x:v>
      </x:c>
      <x:c r="S209" s="186" t="n">
        <x:v>0</x:v>
      </x:c>
      <x:c r="T209" s="186" t="str">
        <x:f>IF(OR(Q209="",S209=""),"",Q209-S209)</x:f>
      </x:c>
      <x:c r="U209" s="177" t="str">
        <x:v>未到期</x:v>
      </x:c>
      <x:c r="V209" s="187" t="n">
        <x:v>0</x:v>
      </x:c>
      <x:c r="W209" s="177"/>
      <x:c r="X209" s="178"/>
      <x:c r="Y209" s="177" t="str">
        <x:v>截至2026-08-27尚未走完建议持有窗口，继续待跟踪。</x:v>
      </x:c>
    </x:row>
    <x:row r="210" ht="42" customHeight="1">
      <x:c r="A210" s="177" t="str">
        <x:v>20260820-S02</x:v>
      </x:c>
      <x:c r="B210" s="178" t="n">
        <x:v>46254</x:v>
      </x:c>
      <x:c r="C210" s="177" t="str">
        <x:v>黄金ETF</x:v>
      </x:c>
      <x:c r="D210" s="177" t="str">
        <x:v>518880.SH</x:v>
      </x:c>
      <x:c r="E210" s="177" t="str">
        <x:v>中国A股</x:v>
      </x:c>
      <x:c r="F210" s="177" t="str">
        <x:v>持有剩余75%，不追高</x:v>
      </x:c>
      <x:c r="G210" s="177" t="str">
        <x:v>1-4周</x:v>
      </x:c>
      <x:c r="H210" s="187" t="n">
        <x:v>74</x:v>
      </x:c>
      <x:c r="I210" s="177" t="n">
        <x:v>1</x:v>
      </x:c>
      <x:c r="J210" s="177" t="str">
        <x:v>pending</x:v>
      </x:c>
      <x:c r="K210" s="185" t="b">
        <x:v>0</x:v>
      </x:c>
      <x:c r="L210" s="177" t="str">
        <x:v>pending</x:v>
      </x:c>
      <x:c r="M210" s="178"/>
      <x:c r="N210" s="179" t="n">
        <x:v>0</x:v>
      </x:c>
      <x:c r="O210" s="178"/>
      <x:c r="P210" s="179" t="n">
        <x:v>0</x:v>
      </x:c>
      <x:c r="Q210" s="186" t="str">
        <x:f>IF(OR(J210&lt;&gt;"executed",N210="",P210=""),"",I210*(P210/N210-1))</x:f>
      </x:c>
      <x:c r="R210" s="177" t="str">
        <x:v>510300.SH</x:v>
      </x:c>
      <x:c r="S210" s="186" t="n">
        <x:v>0</x:v>
      </x:c>
      <x:c r="T210" s="186" t="str">
        <x:f>IF(OR(Q210="",S210=""),"",Q210-S210)</x:f>
      </x:c>
      <x:c r="U210" s="177" t="str">
        <x:v>未到期</x:v>
      </x:c>
      <x:c r="V210" s="187" t="n">
        <x:v>0</x:v>
      </x:c>
      <x:c r="W210" s="177"/>
      <x:c r="X210" s="178"/>
      <x:c r="Y210" s="177" t="str">
        <x:v>截至2026-08-27尚未走完建议持有窗口，继续待跟踪。</x:v>
      </x:c>
    </x:row>
    <x:row r="211" ht="42" customHeight="1">
      <x:c r="A211" s="177" t="str">
        <x:v>20260820-S03</x:v>
      </x:c>
      <x:c r="B211" s="178" t="n">
        <x:v>46254</x:v>
      </x:c>
      <x:c r="C211" s="177" t="str">
        <x:v>消费ETF</x:v>
      </x:c>
      <x:c r="D211" s="177" t="str">
        <x:v>159928.SZ</x:v>
      </x:c>
      <x:c r="E211" s="177" t="str">
        <x:v>中国A股</x:v>
      </x:c>
      <x:c r="F211" s="177" t="str">
        <x:v>继续观望，等待量价反转</x:v>
      </x:c>
      <x:c r="G211" s="177" t="str">
        <x:v>2-6周</x:v>
      </x:c>
      <x:c r="H211" s="187" t="n">
        <x:v>44</x:v>
      </x:c>
      <x:c r="I211" s="177" t="n">
        <x:v>1</x:v>
      </x:c>
      <x:c r="J211" s="177" t="str">
        <x:v>pending</x:v>
      </x:c>
      <x:c r="K211" s="185" t="b">
        <x:v>0</x:v>
      </x:c>
      <x:c r="L211" s="177" t="str">
        <x:v>pending</x:v>
      </x:c>
      <x:c r="M211" s="178"/>
      <x:c r="N211" s="179" t="n">
        <x:v>0</x:v>
      </x:c>
      <x:c r="O211" s="178"/>
      <x:c r="P211" s="179" t="n">
        <x:v>0</x:v>
      </x:c>
      <x:c r="Q211" s="186" t="str">
        <x:f>IF(OR(J211&lt;&gt;"executed",N211="",P211=""),"",I211*(P211/N211-1))</x:f>
      </x:c>
      <x:c r="R211" s="177" t="str">
        <x:v>510300.SH</x:v>
      </x:c>
      <x:c r="S211" s="186" t="n">
        <x:v>0</x:v>
      </x:c>
      <x:c r="T211" s="186" t="str">
        <x:f>IF(OR(Q211="",S211=""),"",Q211-S211)</x:f>
      </x:c>
      <x:c r="U211" s="177" t="str">
        <x:v>未到期</x:v>
      </x:c>
      <x:c r="V211" s="187" t="n">
        <x:v>0</x:v>
      </x:c>
      <x:c r="W211" s="177"/>
      <x:c r="X211" s="178"/>
      <x:c r="Y211" s="177" t="str">
        <x:v>截至2026-08-27尚未走完建议持有窗口，继续待跟踪。</x:v>
      </x:c>
    </x:row>
    <x:row r="212" ht="42" customHeight="1">
      <x:c r="A212" s="177" t="str">
        <x:v>20260820-S04</x:v>
      </x:c>
      <x:c r="B212" s="178" t="n">
        <x:v>46254</x:v>
      </x:c>
      <x:c r="C212" s="177" t="str">
        <x:v>沪深300ETF</x:v>
      </x:c>
      <x:c r="D212" s="177" t="str">
        <x:v>510300.SH</x:v>
      </x:c>
      <x:c r="E212" s="177" t="str">
        <x:v>中国A股</x:v>
      </x:c>
      <x:c r="F212" s="177" t="str">
        <x:v>继续观望，等待放量</x:v>
      </x:c>
      <x:c r="G212" s="177" t="str">
        <x:v>2-6周</x:v>
      </x:c>
      <x:c r="H212" s="187" t="n">
        <x:v>46</x:v>
      </x:c>
      <x:c r="I212" s="177" t="n">
        <x:v>1</x:v>
      </x:c>
      <x:c r="J212" s="177" t="str">
        <x:v>pending</x:v>
      </x:c>
      <x:c r="K212" s="185" t="b">
        <x:v>0</x:v>
      </x:c>
      <x:c r="L212" s="177" t="str">
        <x:v>pending</x:v>
      </x:c>
      <x:c r="M212" s="178"/>
      <x:c r="N212" s="179" t="n">
        <x:v>0</x:v>
      </x:c>
      <x:c r="O212" s="178"/>
      <x:c r="P212" s="179" t="n">
        <x:v>0</x:v>
      </x:c>
      <x:c r="Q212" s="186" t="str">
        <x:f>IF(OR(J212&lt;&gt;"executed",N212="",P212=""),"",I212*(P212/N212-1))</x:f>
      </x:c>
      <x:c r="R212" s="177" t="str">
        <x:v>510300.SH</x:v>
      </x:c>
      <x:c r="S212" s="186" t="n">
        <x:v>0</x:v>
      </x:c>
      <x:c r="T212" s="186" t="str">
        <x:f>IF(OR(Q212="",S212=""),"",Q212-S212)</x:f>
      </x:c>
      <x:c r="U212" s="177" t="str">
        <x:v>未到期</x:v>
      </x:c>
      <x:c r="V212" s="187" t="n">
        <x:v>0</x:v>
      </x:c>
      <x:c r="W212" s="177"/>
      <x:c r="X212" s="178"/>
      <x:c r="Y212" s="177" t="str">
        <x:v>截至2026-08-27尚未走完建议持有窗口，继续待跟踪。</x:v>
      </x:c>
    </x:row>
    <x:row r="213" ht="42" customHeight="1">
      <x:c r="A213" s="177" t="str">
        <x:v>20260820-S05</x:v>
      </x:c>
      <x:c r="B213" s="178" t="n">
        <x:v>46254</x:v>
      </x:c>
      <x:c r="C213" s="177" t="str">
        <x:v>United States Oil Fund</x:v>
      </x:c>
      <x:c r="D213" s="177" t="str">
        <x:v>USO.US</x:v>
      </x:c>
      <x:c r="E213" s="177" t="str">
        <x:v>美国</x:v>
      </x:c>
      <x:c r="F213" s="177" t="str">
        <x:v>维持原仓位，等待通航与价格双确认</x:v>
      </x:c>
      <x:c r="G213" s="177" t="str">
        <x:v>1-3周</x:v>
      </x:c>
      <x:c r="H213" s="187" t="n">
        <x:v>79</x:v>
      </x:c>
      <x:c r="I213" s="177" t="n">
        <x:v>1</x:v>
      </x:c>
      <x:c r="J213" s="177" t="str">
        <x:v>pending</x:v>
      </x:c>
      <x:c r="K213" s="185" t="b">
        <x:v>0</x:v>
      </x:c>
      <x:c r="L213" s="177" t="str">
        <x:v>pending</x:v>
      </x:c>
      <x:c r="M213" s="178"/>
      <x:c r="N213" s="179" t="n">
        <x:v>0</x:v>
      </x:c>
      <x:c r="O213" s="178"/>
      <x:c r="P213" s="179" t="n">
        <x:v>0</x:v>
      </x:c>
      <x:c r="Q213" s="186" t="str">
        <x:f>IF(OR(J213&lt;&gt;"executed",N213="",P213=""),"",I213*(P213/N213-1))</x:f>
      </x:c>
      <x:c r="R213" s="177" t="str">
        <x:v>SPY.US</x:v>
      </x:c>
      <x:c r="S213" s="186" t="n">
        <x:v>0</x:v>
      </x:c>
      <x:c r="T213" s="186" t="str">
        <x:f>IF(OR(Q213="",S213=""),"",Q213-S213)</x:f>
      </x:c>
      <x:c r="U213" s="177" t="str">
        <x:v>未到期</x:v>
      </x:c>
      <x:c r="V213" s="187" t="n">
        <x:v>0</x:v>
      </x:c>
      <x:c r="W213" s="177"/>
      <x:c r="X213" s="178"/>
      <x:c r="Y213" s="177" t="str">
        <x:v>截至2026-08-27尚未走完建议持有窗口，继续待跟踪。</x:v>
      </x:c>
    </x:row>
    <x:row r="214" ht="42" customHeight="1">
      <x:c r="A214" s="177" t="str">
        <x:v>20260821-S01</x:v>
      </x:c>
      <x:c r="B214" s="178" t="n">
        <x:v>46255</x:v>
      </x:c>
      <x:c r="C214" s="177" t="str">
        <x:v>半导体ETF</x:v>
      </x:c>
      <x:c r="D214" s="177" t="str">
        <x:v>512480.SH</x:v>
      </x:c>
      <x:c r="E214" s="177" t="str">
        <x:v>中国A股</x:v>
      </x:c>
      <x:c r="F214" s="177" t="str">
        <x:v>持有剩余50%，暂不加仓</x:v>
      </x:c>
      <x:c r="G214" s="177" t="str">
        <x:v>1-4周</x:v>
      </x:c>
      <x:c r="H214" s="187" t="n">
        <x:v>55</x:v>
      </x:c>
      <x:c r="I214" s="177" t="n">
        <x:v>1</x:v>
      </x:c>
      <x:c r="J214" s="177" t="str">
        <x:v>pending</x:v>
      </x:c>
      <x:c r="K214" s="185" t="b">
        <x:v>0</x:v>
      </x:c>
      <x:c r="L214" s="177" t="str">
        <x:v>pending</x:v>
      </x:c>
      <x:c r="M214" s="178"/>
      <x:c r="N214" s="179" t="n">
        <x:v>0</x:v>
      </x:c>
      <x:c r="O214" s="178"/>
      <x:c r="P214" s="179" t="n">
        <x:v>0</x:v>
      </x:c>
      <x:c r="Q214" s="186" t="str">
        <x:f>IF(OR(J214&lt;&gt;"executed",N214="",P214=""),"",I214*(P214/N214-1))</x:f>
      </x:c>
      <x:c r="R214" s="177" t="str">
        <x:v>510300.SH</x:v>
      </x:c>
      <x:c r="S214" s="186" t="n">
        <x:v>0</x:v>
      </x:c>
      <x:c r="T214" s="186" t="str">
        <x:f>IF(OR(Q214="",S214=""),"",Q214-S214)</x:f>
      </x:c>
      <x:c r="U214" s="177" t="str">
        <x:v>未到期</x:v>
      </x:c>
      <x:c r="V214" s="187" t="n">
        <x:v>0</x:v>
      </x:c>
      <x:c r="W214" s="177"/>
      <x:c r="X214" s="178"/>
      <x:c r="Y214" s="177" t="str">
        <x:v>截至2026-08-27尚未走完建议持有窗口，继续待跟踪。</x:v>
      </x:c>
    </x:row>
    <x:row r="215" ht="42" customHeight="1">
      <x:c r="A215" s="177" t="str">
        <x:v>20260821-S02</x:v>
      </x:c>
      <x:c r="B215" s="178" t="n">
        <x:v>46255</x:v>
      </x:c>
      <x:c r="C215" s="177" t="str">
        <x:v>黄金ETF</x:v>
      </x:c>
      <x:c r="D215" s="177" t="str">
        <x:v>518880.SH</x:v>
      </x:c>
      <x:c r="E215" s="177" t="str">
        <x:v>中国A股</x:v>
      </x:c>
      <x:c r="F215" s="177" t="str">
        <x:v>持有剩余75%，不追高</x:v>
      </x:c>
      <x:c r="G215" s="177" t="str">
        <x:v>1-4周</x:v>
      </x:c>
      <x:c r="H215" s="187" t="n">
        <x:v>73</x:v>
      </x:c>
      <x:c r="I215" s="177" t="n">
        <x:v>1</x:v>
      </x:c>
      <x:c r="J215" s="177" t="str">
        <x:v>pending</x:v>
      </x:c>
      <x:c r="K215" s="185" t="b">
        <x:v>0</x:v>
      </x:c>
      <x:c r="L215" s="177" t="str">
        <x:v>pending</x:v>
      </x:c>
      <x:c r="M215" s="178"/>
      <x:c r="N215" s="179" t="n">
        <x:v>0</x:v>
      </x:c>
      <x:c r="O215" s="178"/>
      <x:c r="P215" s="179" t="n">
        <x:v>0</x:v>
      </x:c>
      <x:c r="Q215" s="186" t="str">
        <x:f>IF(OR(J215&lt;&gt;"executed",N215="",P215=""),"",I215*(P215/N215-1))</x:f>
      </x:c>
      <x:c r="R215" s="177" t="str">
        <x:v>510300.SH</x:v>
      </x:c>
      <x:c r="S215" s="186" t="n">
        <x:v>0</x:v>
      </x:c>
      <x:c r="T215" s="186" t="str">
        <x:f>IF(OR(Q215="",S215=""),"",Q215-S215)</x:f>
      </x:c>
      <x:c r="U215" s="177" t="str">
        <x:v>未到期</x:v>
      </x:c>
      <x:c r="V215" s="187" t="n">
        <x:v>0</x:v>
      </x:c>
      <x:c r="W215" s="177"/>
      <x:c r="X215" s="178"/>
      <x:c r="Y215" s="177" t="str">
        <x:v>截至2026-08-27尚未走完建议持有窗口，继续待跟踪。</x:v>
      </x:c>
    </x:row>
    <x:row r="216" ht="42" customHeight="1">
      <x:c r="A216" s="177" t="str">
        <x:v>20260821-S03</x:v>
      </x:c>
      <x:c r="B216" s="178" t="n">
        <x:v>46255</x:v>
      </x:c>
      <x:c r="C216" s="177" t="str">
        <x:v>消费ETF</x:v>
      </x:c>
      <x:c r="D216" s="177" t="str">
        <x:v>159928.SZ</x:v>
      </x:c>
      <x:c r="E216" s="177" t="str">
        <x:v>中国A股</x:v>
      </x:c>
      <x:c r="F216" s="177" t="str">
        <x:v>继续观望，等待量价反转</x:v>
      </x:c>
      <x:c r="G216" s="177" t="str">
        <x:v>2-6周</x:v>
      </x:c>
      <x:c r="H216" s="187" t="n">
        <x:v>43</x:v>
      </x:c>
      <x:c r="I216" s="177" t="n">
        <x:v>1</x:v>
      </x:c>
      <x:c r="J216" s="177" t="str">
        <x:v>pending</x:v>
      </x:c>
      <x:c r="K216" s="185" t="b">
        <x:v>0</x:v>
      </x:c>
      <x:c r="L216" s="177" t="str">
        <x:v>pending</x:v>
      </x:c>
      <x:c r="M216" s="178"/>
      <x:c r="N216" s="179" t="n">
        <x:v>0</x:v>
      </x:c>
      <x:c r="O216" s="178"/>
      <x:c r="P216" s="179" t="n">
        <x:v>0</x:v>
      </x:c>
      <x:c r="Q216" s="186" t="str">
        <x:f>IF(OR(J216&lt;&gt;"executed",N216="",P216=""),"",I216*(P216/N216-1))</x:f>
      </x:c>
      <x:c r="R216" s="177" t="str">
        <x:v>510300.SH</x:v>
      </x:c>
      <x:c r="S216" s="186" t="n">
        <x:v>0</x:v>
      </x:c>
      <x:c r="T216" s="186" t="str">
        <x:f>IF(OR(Q216="",S216=""),"",Q216-S216)</x:f>
      </x:c>
      <x:c r="U216" s="177" t="str">
        <x:v>未到期</x:v>
      </x:c>
      <x:c r="V216" s="187" t="n">
        <x:v>0</x:v>
      </x:c>
      <x:c r="W216" s="177"/>
      <x:c r="X216" s="178"/>
      <x:c r="Y216" s="177" t="str">
        <x:v>截至2026-08-27尚未走完建议持有窗口，继续待跟踪。</x:v>
      </x:c>
    </x:row>
    <x:row r="217" ht="42" customHeight="1">
      <x:c r="A217" s="177" t="str">
        <x:v>20260821-S04</x:v>
      </x:c>
      <x:c r="B217" s="178" t="n">
        <x:v>46255</x:v>
      </x:c>
      <x:c r="C217" s="177" t="str">
        <x:v>沪深300ETF</x:v>
      </x:c>
      <x:c r="D217" s="177" t="str">
        <x:v>510300.SH</x:v>
      </x:c>
      <x:c r="E217" s="177" t="str">
        <x:v>中国A股</x:v>
      </x:c>
      <x:c r="F217" s="177" t="str">
        <x:v>继续观望，等待放量</x:v>
      </x:c>
      <x:c r="G217" s="177" t="str">
        <x:v>2-6周</x:v>
      </x:c>
      <x:c r="H217" s="187" t="n">
        <x:v>45</x:v>
      </x:c>
      <x:c r="I217" s="177" t="n">
        <x:v>1</x:v>
      </x:c>
      <x:c r="J217" s="177" t="str">
        <x:v>pending</x:v>
      </x:c>
      <x:c r="K217" s="185" t="b">
        <x:v>0</x:v>
      </x:c>
      <x:c r="L217" s="177" t="str">
        <x:v>pending</x:v>
      </x:c>
      <x:c r="M217" s="178"/>
      <x:c r="N217" s="179" t="n">
        <x:v>0</x:v>
      </x:c>
      <x:c r="O217" s="178"/>
      <x:c r="P217" s="179" t="n">
        <x:v>0</x:v>
      </x:c>
      <x:c r="Q217" s="186" t="str">
        <x:f>IF(OR(J217&lt;&gt;"executed",N217="",P217=""),"",I217*(P217/N217-1))</x:f>
      </x:c>
      <x:c r="R217" s="177" t="str">
        <x:v>510300.SH</x:v>
      </x:c>
      <x:c r="S217" s="186" t="n">
        <x:v>0</x:v>
      </x:c>
      <x:c r="T217" s="186" t="str">
        <x:f>IF(OR(Q217="",S217=""),"",Q217-S217)</x:f>
      </x:c>
      <x:c r="U217" s="177" t="str">
        <x:v>未到期</x:v>
      </x:c>
      <x:c r="V217" s="187" t="n">
        <x:v>0</x:v>
      </x:c>
      <x:c r="W217" s="177"/>
      <x:c r="X217" s="178"/>
      <x:c r="Y217" s="177" t="str">
        <x:v>截至2026-08-27尚未走完建议持有窗口，继续待跟踪。</x:v>
      </x:c>
    </x:row>
    <x:row r="218" ht="42" customHeight="1">
      <x:c r="A218" s="177" t="str">
        <x:v>20260821-S05</x:v>
      </x:c>
      <x:c r="B218" s="178" t="n">
        <x:v>46255</x:v>
      </x:c>
      <x:c r="C218" s="177" t="str">
        <x:v>United States Oil Fund</x:v>
      </x:c>
      <x:c r="D218" s="177" t="str">
        <x:v>USO.US</x:v>
      </x:c>
      <x:c r="E218" s="177" t="str">
        <x:v>美国</x:v>
      </x:c>
      <x:c r="F218" s="177" t="str">
        <x:v>维持原仓位，等待通航与价格双确认</x:v>
      </x:c>
      <x:c r="G218" s="177" t="str">
        <x:v>1-3周</x:v>
      </x:c>
      <x:c r="H218" s="187" t="n">
        <x:v>78</x:v>
      </x:c>
      <x:c r="I218" s="177" t="n">
        <x:v>1</x:v>
      </x:c>
      <x:c r="J218" s="177" t="str">
        <x:v>pending</x:v>
      </x:c>
      <x:c r="K218" s="185" t="b">
        <x:v>0</x:v>
      </x:c>
      <x:c r="L218" s="177" t="str">
        <x:v>pending</x:v>
      </x:c>
      <x:c r="M218" s="178"/>
      <x:c r="N218" s="179" t="n">
        <x:v>0</x:v>
      </x:c>
      <x:c r="O218" s="178"/>
      <x:c r="P218" s="179" t="n">
        <x:v>0</x:v>
      </x:c>
      <x:c r="Q218" s="186" t="str">
        <x:f>IF(OR(J218&lt;&gt;"executed",N218="",P218=""),"",I218*(P218/N218-1))</x:f>
      </x:c>
      <x:c r="R218" s="177" t="str">
        <x:v>SPY.US</x:v>
      </x:c>
      <x:c r="S218" s="186" t="n">
        <x:v>0</x:v>
      </x:c>
      <x:c r="T218" s="186" t="str">
        <x:f>IF(OR(Q218="",S218=""),"",Q218-S218)</x:f>
      </x:c>
      <x:c r="U218" s="177" t="str">
        <x:v>未到期</x:v>
      </x:c>
      <x:c r="V218" s="187" t="n">
        <x:v>0</x:v>
      </x:c>
      <x:c r="W218" s="177"/>
      <x:c r="X218" s="178"/>
      <x:c r="Y218" s="177" t="str">
        <x:v>截至2026-08-27尚未走完建议持有窗口，继续待跟踪。</x:v>
      </x:c>
    </x:row>
    <x:row r="219" ht="42" customHeight="1">
      <x:c r="A219" s="177" t="str">
        <x:v>20260822-S01</x:v>
      </x:c>
      <x:c r="B219" s="178" t="n">
        <x:v>46256</x:v>
      </x:c>
      <x:c r="C219" s="177" t="str">
        <x:v>半导体ETF</x:v>
      </x:c>
      <x:c r="D219" s="177" t="str">
        <x:v>512480.SH</x:v>
      </x:c>
      <x:c r="E219" s="177" t="str">
        <x:v>中国A股</x:v>
      </x:c>
      <x:c r="F219" s="177" t="str">
        <x:v>持有剩余50%，暂不追高</x:v>
      </x:c>
      <x:c r="G219" s="177" t="str">
        <x:v>1-4周</x:v>
      </x:c>
      <x:c r="H219" s="187" t="n">
        <x:v>56</x:v>
      </x:c>
      <x:c r="I219" s="177" t="n">
        <x:v>1</x:v>
      </x:c>
      <x:c r="J219" s="177" t="str">
        <x:v>pending</x:v>
      </x:c>
      <x:c r="K219" s="185" t="b">
        <x:v>0</x:v>
      </x:c>
      <x:c r="L219" s="177" t="str">
        <x:v>pending</x:v>
      </x:c>
      <x:c r="M219" s="178"/>
      <x:c r="N219" s="179" t="n">
        <x:v>0</x:v>
      </x:c>
      <x:c r="O219" s="178"/>
      <x:c r="P219" s="179" t="n">
        <x:v>0</x:v>
      </x:c>
      <x:c r="Q219" s="186" t="str">
        <x:f>IF(OR(J219&lt;&gt;"executed",N219="",P219=""),"",I219*(P219/N219-1))</x:f>
      </x:c>
      <x:c r="R219" s="177" t="str">
        <x:v>510300.SH</x:v>
      </x:c>
      <x:c r="S219" s="186" t="n">
        <x:v>0</x:v>
      </x:c>
      <x:c r="T219" s="186" t="str">
        <x:f>IF(OR(Q219="",S219=""),"",Q219-S219)</x:f>
      </x:c>
      <x:c r="U219" s="177" t="str">
        <x:v>未到期</x:v>
      </x:c>
      <x:c r="V219" s="187" t="n">
        <x:v>0</x:v>
      </x:c>
      <x:c r="W219" s="177"/>
      <x:c r="X219" s="178"/>
      <x:c r="Y219" s="177" t="str">
        <x:v>截至2026-08-27尚未走完建议持有窗口，继续待跟踪。</x:v>
      </x:c>
    </x:row>
    <x:row r="220" ht="42" customHeight="1">
      <x:c r="A220" s="177" t="str">
        <x:v>20260822-S02</x:v>
      </x:c>
      <x:c r="B220" s="178" t="n">
        <x:v>46256</x:v>
      </x:c>
      <x:c r="C220" s="177" t="str">
        <x:v>黄金ETF</x:v>
      </x:c>
      <x:c r="D220" s="177" t="str">
        <x:v>518880.SH</x:v>
      </x:c>
      <x:c r="E220" s="177" t="str">
        <x:v>中国A股</x:v>
      </x:c>
      <x:c r="F220" s="177" t="str">
        <x:v>持有剩余75%，不追高</x:v>
      </x:c>
      <x:c r="G220" s="177" t="str">
        <x:v>1-4周</x:v>
      </x:c>
      <x:c r="H220" s="187" t="n">
        <x:v>78</x:v>
      </x:c>
      <x:c r="I220" s="177" t="n">
        <x:v>1</x:v>
      </x:c>
      <x:c r="J220" s="177" t="str">
        <x:v>pending</x:v>
      </x:c>
      <x:c r="K220" s="185" t="b">
        <x:v>0</x:v>
      </x:c>
      <x:c r="L220" s="177" t="str">
        <x:v>pending</x:v>
      </x:c>
      <x:c r="M220" s="178"/>
      <x:c r="N220" s="179" t="n">
        <x:v>0</x:v>
      </x:c>
      <x:c r="O220" s="178"/>
      <x:c r="P220" s="179" t="n">
        <x:v>0</x:v>
      </x:c>
      <x:c r="Q220" s="186" t="str">
        <x:f>IF(OR(J220&lt;&gt;"executed",N220="",P220=""),"",I220*(P220/N220-1))</x:f>
      </x:c>
      <x:c r="R220" s="177" t="str">
        <x:v>510300.SH</x:v>
      </x:c>
      <x:c r="S220" s="186" t="n">
        <x:v>0</x:v>
      </x:c>
      <x:c r="T220" s="186" t="str">
        <x:f>IF(OR(Q220="",S220=""),"",Q220-S220)</x:f>
      </x:c>
      <x:c r="U220" s="177" t="str">
        <x:v>未到期</x:v>
      </x:c>
      <x:c r="V220" s="187" t="n">
        <x:v>0</x:v>
      </x:c>
      <x:c r="W220" s="177"/>
      <x:c r="X220" s="178"/>
      <x:c r="Y220" s="177" t="str">
        <x:v>截至2026-08-27尚未走完建议持有窗口，继续待跟踪。</x:v>
      </x:c>
    </x:row>
    <x:row r="221" ht="42" customHeight="1">
      <x:c r="A221" s="177" t="str">
        <x:v>20260822-S03</x:v>
      </x:c>
      <x:c r="B221" s="178" t="n">
        <x:v>46256</x:v>
      </x:c>
      <x:c r="C221" s="177" t="str">
        <x:v>消费ETF</x:v>
      </x:c>
      <x:c r="D221" s="177" t="str">
        <x:v>159928.SZ</x:v>
      </x:c>
      <x:c r="E221" s="177" t="str">
        <x:v>中国A股</x:v>
      </x:c>
      <x:c r="F221" s="177" t="str">
        <x:v>继续观望，等待政策传导</x:v>
      </x:c>
      <x:c r="G221" s="177" t="str">
        <x:v>2-6周</x:v>
      </x:c>
      <x:c r="H221" s="187" t="n">
        <x:v>49</x:v>
      </x:c>
      <x:c r="I221" s="177" t="n">
        <x:v>1</x:v>
      </x:c>
      <x:c r="J221" s="177" t="str">
        <x:v>pending</x:v>
      </x:c>
      <x:c r="K221" s="185" t="b">
        <x:v>0</x:v>
      </x:c>
      <x:c r="L221" s="177" t="str">
        <x:v>pending</x:v>
      </x:c>
      <x:c r="M221" s="178"/>
      <x:c r="N221" s="179" t="n">
        <x:v>0</x:v>
      </x:c>
      <x:c r="O221" s="178"/>
      <x:c r="P221" s="179" t="n">
        <x:v>0</x:v>
      </x:c>
      <x:c r="Q221" s="186" t="str">
        <x:f>IF(OR(J221&lt;&gt;"executed",N221="",P221=""),"",I221*(P221/N221-1))</x:f>
      </x:c>
      <x:c r="R221" s="177" t="str">
        <x:v>510300.SH</x:v>
      </x:c>
      <x:c r="S221" s="186" t="n">
        <x:v>0</x:v>
      </x:c>
      <x:c r="T221" s="186" t="str">
        <x:f>IF(OR(Q221="",S221=""),"",Q221-S221)</x:f>
      </x:c>
      <x:c r="U221" s="177" t="str">
        <x:v>未到期</x:v>
      </x:c>
      <x:c r="V221" s="187" t="n">
        <x:v>0</x:v>
      </x:c>
      <x:c r="W221" s="177"/>
      <x:c r="X221" s="178"/>
      <x:c r="Y221" s="177" t="str">
        <x:v>截至2026-08-27尚未走完建议持有窗口，继续待跟踪。</x:v>
      </x:c>
    </x:row>
    <x:row r="222" ht="42" customHeight="1">
      <x:c r="A222" s="177" t="str">
        <x:v>20260822-S04</x:v>
      </x:c>
      <x:c r="B222" s="178" t="n">
        <x:v>46256</x:v>
      </x:c>
      <x:c r="C222" s="177" t="str">
        <x:v>沪深300ETF</x:v>
      </x:c>
      <x:c r="D222" s="177" t="str">
        <x:v>510300.SH</x:v>
      </x:c>
      <x:c r="E222" s="177" t="str">
        <x:v>中国A股</x:v>
      </x:c>
      <x:c r="F222" s="177" t="str">
        <x:v>观望转买入，等待政策与放量共振</x:v>
      </x:c>
      <x:c r="G222" s="177" t="str">
        <x:v>2-6周</x:v>
      </x:c>
      <x:c r="H222" s="187" t="n">
        <x:v>54</x:v>
      </x:c>
      <x:c r="I222" s="177" t="n">
        <x:v>1</x:v>
      </x:c>
      <x:c r="J222" s="177" t="str">
        <x:v>pending</x:v>
      </x:c>
      <x:c r="K222" s="185" t="b">
        <x:v>0</x:v>
      </x:c>
      <x:c r="L222" s="177" t="str">
        <x:v>pending</x:v>
      </x:c>
      <x:c r="M222" s="178"/>
      <x:c r="N222" s="179" t="n">
        <x:v>0</x:v>
      </x:c>
      <x:c r="O222" s="178"/>
      <x:c r="P222" s="179" t="n">
        <x:v>0</x:v>
      </x:c>
      <x:c r="Q222" s="186" t="str">
        <x:f>IF(OR(J222&lt;&gt;"executed",N222="",P222=""),"",I222*(P222/N222-1))</x:f>
      </x:c>
      <x:c r="R222" s="177" t="str">
        <x:v>510300.SH</x:v>
      </x:c>
      <x:c r="S222" s="186" t="n">
        <x:v>0</x:v>
      </x:c>
      <x:c r="T222" s="186" t="str">
        <x:f>IF(OR(Q222="",S222=""),"",Q222-S222)</x:f>
      </x:c>
      <x:c r="U222" s="177" t="str">
        <x:v>未到期</x:v>
      </x:c>
      <x:c r="V222" s="187" t="n">
        <x:v>0</x:v>
      </x:c>
      <x:c r="W222" s="177"/>
      <x:c r="X222" s="178"/>
      <x:c r="Y222" s="177" t="str">
        <x:v>截至2026-08-27尚未走完建议持有窗口，继续待跟踪。</x:v>
      </x:c>
    </x:row>
    <x:row r="223" ht="42" customHeight="1">
      <x:c r="A223" s="177" t="str">
        <x:v>20260822-S05</x:v>
      </x:c>
      <x:c r="B223" s="178" t="n">
        <x:v>46256</x:v>
      </x:c>
      <x:c r="C223" s="177" t="str">
        <x:v>United States Oil Fund</x:v>
      </x:c>
      <x:c r="D223" s="177" t="str">
        <x:v>USO.US</x:v>
      </x:c>
      <x:c r="E223" s="177" t="str">
        <x:v>美国</x:v>
      </x:c>
      <x:c r="F223" s="177" t="str">
        <x:v>维持原仓位，等待通航与价格双确认</x:v>
      </x:c>
      <x:c r="G223" s="177" t="str">
        <x:v>1-3周</x:v>
      </x:c>
      <x:c r="H223" s="187" t="n">
        <x:v>80</x:v>
      </x:c>
      <x:c r="I223" s="177" t="n">
        <x:v>1</x:v>
      </x:c>
      <x:c r="J223" s="177" t="str">
        <x:v>pending</x:v>
      </x:c>
      <x:c r="K223" s="185" t="b">
        <x:v>0</x:v>
      </x:c>
      <x:c r="L223" s="177" t="str">
        <x:v>pending</x:v>
      </x:c>
      <x:c r="M223" s="178"/>
      <x:c r="N223" s="179" t="n">
        <x:v>0</x:v>
      </x:c>
      <x:c r="O223" s="178"/>
      <x:c r="P223" s="179" t="n">
        <x:v>0</x:v>
      </x:c>
      <x:c r="Q223" s="186" t="str">
        <x:f>IF(OR(J223&lt;&gt;"executed",N223="",P223=""),"",I223*(P223/N223-1))</x:f>
      </x:c>
      <x:c r="R223" s="177" t="str">
        <x:v>SPY.US</x:v>
      </x:c>
      <x:c r="S223" s="186" t="n">
        <x:v>0</x:v>
      </x:c>
      <x:c r="T223" s="186" t="str">
        <x:f>IF(OR(Q223="",S223=""),"",Q223-S223)</x:f>
      </x:c>
      <x:c r="U223" s="177" t="str">
        <x:v>未到期</x:v>
      </x:c>
      <x:c r="V223" s="187" t="n">
        <x:v>0</x:v>
      </x:c>
      <x:c r="W223" s="177"/>
      <x:c r="X223" s="178"/>
      <x:c r="Y223" s="177" t="str">
        <x:v>截至2026-08-27尚未走完建议持有窗口，继续待跟踪。</x:v>
      </x:c>
    </x:row>
    <x:row r="224" ht="42" customHeight="1">
      <x:c r="A224" s="177" t="str">
        <x:v>20260823-S01</x:v>
      </x:c>
      <x:c r="B224" s="178" t="n">
        <x:v>46257</x:v>
      </x:c>
      <x:c r="C224" s="177" t="str">
        <x:v>沪深300ETF</x:v>
      </x:c>
      <x:c r="D224" s="177" t="str">
        <x:v>510300.SH</x:v>
      </x:c>
      <x:c r="E224" s="177" t="str">
        <x:v>中国A股</x:v>
      </x:c>
      <x:c r="F224" s="177" t="str">
        <x:v>观望转买入，等待政策与放量共振</x:v>
      </x:c>
      <x:c r="G224" s="177" t="str">
        <x:v>2-6周</x:v>
      </x:c>
      <x:c r="H224" s="187" t="n">
        <x:v>55</x:v>
      </x:c>
      <x:c r="I224" s="177" t="n">
        <x:v>1</x:v>
      </x:c>
      <x:c r="J224" s="177" t="str">
        <x:v>pending</x:v>
      </x:c>
      <x:c r="K224" s="185" t="b">
        <x:v>0</x:v>
      </x:c>
      <x:c r="L224" s="177" t="str">
        <x:v>pending</x:v>
      </x:c>
      <x:c r="M224" s="178"/>
      <x:c r="N224" s="179" t="n">
        <x:v>0</x:v>
      </x:c>
      <x:c r="O224" s="178"/>
      <x:c r="P224" s="179" t="n">
        <x:v>0</x:v>
      </x:c>
      <x:c r="Q224" s="186" t="str">
        <x:f>IF(OR(J224&lt;&gt;"executed",N224="",P224=""),"",I224*(P224/N224-1))</x:f>
      </x:c>
      <x:c r="R224" s="177" t="str">
        <x:v>510300.SH</x:v>
      </x:c>
      <x:c r="S224" s="186" t="n">
        <x:v>0</x:v>
      </x:c>
      <x:c r="T224" s="186" t="str">
        <x:f>IF(OR(Q224="",S224=""),"",Q224-S224)</x:f>
      </x:c>
      <x:c r="U224" s="177" t="str">
        <x:v>未到期</x:v>
      </x:c>
      <x:c r="V224" s="187" t="n">
        <x:v>0</x:v>
      </x:c>
      <x:c r="W224" s="177"/>
      <x:c r="X224" s="178"/>
      <x:c r="Y224" s="177" t="str">
        <x:v>截至2026-08-27尚未走完建议持有窗口，继续待跟踪。</x:v>
      </x:c>
    </x:row>
    <x:row r="225" ht="42" customHeight="1">
      <x:c r="A225" s="177" t="str">
        <x:v>20260823-S02</x:v>
      </x:c>
      <x:c r="B225" s="178" t="n">
        <x:v>46257</x:v>
      </x:c>
      <x:c r="C225" s="177" t="str">
        <x:v>半导体ETF</x:v>
      </x:c>
      <x:c r="D225" s="177" t="str">
        <x:v>512480.SH</x:v>
      </x:c>
      <x:c r="E225" s="177" t="str">
        <x:v>中国A股</x:v>
      </x:c>
      <x:c r="F225" s="177" t="str">
        <x:v>持有剩余50%，等待存储与光模块业绩确认</x:v>
      </x:c>
      <x:c r="G225" s="177" t="str">
        <x:v>1-4周</x:v>
      </x:c>
      <x:c r="H225" s="187" t="n">
        <x:v>62</x:v>
      </x:c>
      <x:c r="I225" s="177" t="n">
        <x:v>1</x:v>
      </x:c>
      <x:c r="J225" s="177" t="str">
        <x:v>pending</x:v>
      </x:c>
      <x:c r="K225" s="185" t="b">
        <x:v>0</x:v>
      </x:c>
      <x:c r="L225" s="177" t="str">
        <x:v>pending</x:v>
      </x:c>
      <x:c r="M225" s="178"/>
      <x:c r="N225" s="179" t="n">
        <x:v>0</x:v>
      </x:c>
      <x:c r="O225" s="178"/>
      <x:c r="P225" s="179" t="n">
        <x:v>0</x:v>
      </x:c>
      <x:c r="Q225" s="186" t="str">
        <x:f>IF(OR(J225&lt;&gt;"executed",N225="",P225=""),"",I225*(P225/N225-1))</x:f>
      </x:c>
      <x:c r="R225" s="177" t="str">
        <x:v>510300.SH</x:v>
      </x:c>
      <x:c r="S225" s="186" t="n">
        <x:v>0</x:v>
      </x:c>
      <x:c r="T225" s="186" t="str">
        <x:f>IF(OR(Q225="",S225=""),"",Q225-S225)</x:f>
      </x:c>
      <x:c r="U225" s="177" t="str">
        <x:v>未到期</x:v>
      </x:c>
      <x:c r="V225" s="187" t="n">
        <x:v>0</x:v>
      </x:c>
      <x:c r="W225" s="177"/>
      <x:c r="X225" s="178"/>
      <x:c r="Y225" s="177" t="str">
        <x:v>截至2026-08-27尚未走完建议持有窗口，继续待跟踪。</x:v>
      </x:c>
    </x:row>
    <x:row r="226" ht="42" customHeight="1">
      <x:c r="A226" s="177" t="str">
        <x:v>20260823-S03</x:v>
      </x:c>
      <x:c r="B226" s="178" t="n">
        <x:v>46257</x:v>
      </x:c>
      <x:c r="C226" s="177" t="str">
        <x:v>消费ETF</x:v>
      </x:c>
      <x:c r="D226" s="177" t="str">
        <x:v>159928.SZ</x:v>
      </x:c>
      <x:c r="E226" s="177" t="str">
        <x:v>中国A股</x:v>
      </x:c>
      <x:c r="F226" s="177" t="str">
        <x:v>继续观望，等待贴息与销量传导</x:v>
      </x:c>
      <x:c r="G226" s="177" t="str">
        <x:v>2-6周</x:v>
      </x:c>
      <x:c r="H226" s="187" t="n">
        <x:v>48</x:v>
      </x:c>
      <x:c r="I226" s="177" t="n">
        <x:v>1</x:v>
      </x:c>
      <x:c r="J226" s="177" t="str">
        <x:v>pending</x:v>
      </x:c>
      <x:c r="K226" s="185" t="b">
        <x:v>0</x:v>
      </x:c>
      <x:c r="L226" s="177" t="str">
        <x:v>pending</x:v>
      </x:c>
      <x:c r="M226" s="178"/>
      <x:c r="N226" s="179" t="n">
        <x:v>0</x:v>
      </x:c>
      <x:c r="O226" s="178"/>
      <x:c r="P226" s="179" t="n">
        <x:v>0</x:v>
      </x:c>
      <x:c r="Q226" s="186" t="str">
        <x:f>IF(OR(J226&lt;&gt;"executed",N226="",P226=""),"",I226*(P226/N226-1))</x:f>
      </x:c>
      <x:c r="R226" s="177" t="str">
        <x:v>510300.SH</x:v>
      </x:c>
      <x:c r="S226" s="186" t="n">
        <x:v>0</x:v>
      </x:c>
      <x:c r="T226" s="186" t="str">
        <x:f>IF(OR(Q226="",S226=""),"",Q226-S226)</x:f>
      </x:c>
      <x:c r="U226" s="177" t="str">
        <x:v>未到期</x:v>
      </x:c>
      <x:c r="V226" s="187" t="n">
        <x:v>0</x:v>
      </x:c>
      <x:c r="W226" s="177"/>
      <x:c r="X226" s="178"/>
      <x:c r="Y226" s="177" t="str">
        <x:v>截至2026-08-27尚未走完建议持有窗口，继续待跟踪。</x:v>
      </x:c>
    </x:row>
    <x:row r="227" ht="42" customHeight="1">
      <x:c r="A227" s="177" t="str">
        <x:v>20260823-S04</x:v>
      </x:c>
      <x:c r="B227" s="178" t="n">
        <x:v>46257</x:v>
      </x:c>
      <x:c r="C227" s="177" t="str">
        <x:v>黄金ETF</x:v>
      </x:c>
      <x:c r="D227" s="177" t="str">
        <x:v>518880.SH</x:v>
      </x:c>
      <x:c r="E227" s="177" t="str">
        <x:v>中国A股</x:v>
      </x:c>
      <x:c r="F227" s="177" t="str">
        <x:v>持有剩余75%，不追高</x:v>
      </x:c>
      <x:c r="G227" s="177" t="str">
        <x:v>1-4周</x:v>
      </x:c>
      <x:c r="H227" s="187" t="n">
        <x:v>74</x:v>
      </x:c>
      <x:c r="I227" s="177" t="n">
        <x:v>1</x:v>
      </x:c>
      <x:c r="J227" s="177" t="str">
        <x:v>pending</x:v>
      </x:c>
      <x:c r="K227" s="185" t="b">
        <x:v>0</x:v>
      </x:c>
      <x:c r="L227" s="177" t="str">
        <x:v>pending</x:v>
      </x:c>
      <x:c r="M227" s="178"/>
      <x:c r="N227" s="179" t="n">
        <x:v>0</x:v>
      </x:c>
      <x:c r="O227" s="178"/>
      <x:c r="P227" s="179" t="n">
        <x:v>0</x:v>
      </x:c>
      <x:c r="Q227" s="186" t="str">
        <x:f>IF(OR(J227&lt;&gt;"executed",N227="",P227=""),"",I227*(P227/N227-1))</x:f>
      </x:c>
      <x:c r="R227" s="177" t="str">
        <x:v>510300.SH</x:v>
      </x:c>
      <x:c r="S227" s="186" t="n">
        <x:v>0</x:v>
      </x:c>
      <x:c r="T227" s="186" t="str">
        <x:f>IF(OR(Q227="",S227=""),"",Q227-S227)</x:f>
      </x:c>
      <x:c r="U227" s="177" t="str">
        <x:v>未到期</x:v>
      </x:c>
      <x:c r="V227" s="187" t="n">
        <x:v>0</x:v>
      </x:c>
      <x:c r="W227" s="177"/>
      <x:c r="X227" s="178"/>
      <x:c r="Y227" s="177" t="str">
        <x:v>截至2026-08-27尚未走完建议持有窗口，继续待跟踪。</x:v>
      </x:c>
    </x:row>
    <x:row r="228" ht="42" customHeight="1">
      <x:c r="A228" s="177" t="str">
        <x:v>20260823-S05</x:v>
      </x:c>
      <x:c r="B228" s="178" t="n">
        <x:v>46257</x:v>
      </x:c>
      <x:c r="C228" s="177" t="str">
        <x:v>United States Oil Fund</x:v>
      </x:c>
      <x:c r="D228" s="177" t="str">
        <x:v>USO.US</x:v>
      </x:c>
      <x:c r="E228" s="177" t="str">
        <x:v>美国</x:v>
      </x:c>
      <x:c r="F228" s="177" t="str">
        <x:v>维持原仓位，等待通航与价格双确认</x:v>
      </x:c>
      <x:c r="G228" s="177" t="str">
        <x:v>1-3周</x:v>
      </x:c>
      <x:c r="H228" s="187" t="n">
        <x:v>77</x:v>
      </x:c>
      <x:c r="I228" s="177" t="n">
        <x:v>1</x:v>
      </x:c>
      <x:c r="J228" s="177" t="str">
        <x:v>pending</x:v>
      </x:c>
      <x:c r="K228" s="185" t="b">
        <x:v>0</x:v>
      </x:c>
      <x:c r="L228" s="177" t="str">
        <x:v>pending</x:v>
      </x:c>
      <x:c r="M228" s="178"/>
      <x:c r="N228" s="179" t="n">
        <x:v>0</x:v>
      </x:c>
      <x:c r="O228" s="178"/>
      <x:c r="P228" s="179" t="n">
        <x:v>0</x:v>
      </x:c>
      <x:c r="Q228" s="186" t="str">
        <x:f>IF(OR(J228&lt;&gt;"executed",N228="",P228=""),"",I228*(P228/N228-1))</x:f>
      </x:c>
      <x:c r="R228" s="177" t="str">
        <x:v>SPY.US</x:v>
      </x:c>
      <x:c r="S228" s="186" t="n">
        <x:v>0</x:v>
      </x:c>
      <x:c r="T228" s="186" t="str">
        <x:f>IF(OR(Q228="",S228=""),"",Q228-S228)</x:f>
      </x:c>
      <x:c r="U228" s="177" t="str">
        <x:v>未到期</x:v>
      </x:c>
      <x:c r="V228" s="187" t="n">
        <x:v>0</x:v>
      </x:c>
      <x:c r="W228" s="177"/>
      <x:c r="X228" s="178"/>
      <x:c r="Y228" s="177" t="str">
        <x:v>截至2026-08-27尚未走完建议持有窗口，继续待跟踪。</x:v>
      </x:c>
    </x:row>
    <x:row r="229" ht="42" customHeight="1">
      <x:c r="A229" s="177" t="str">
        <x:v>20260825-S01</x:v>
      </x:c>
      <x:c r="B229" s="178" t="n">
        <x:v>46259</x:v>
      </x:c>
      <x:c r="C229" s="177" t="str">
        <x:v>沪深300ETF</x:v>
      </x:c>
      <x:c r="D229" s="177" t="str">
        <x:v>510300.SH</x:v>
      </x:c>
      <x:c r="E229" s="177" t="str">
        <x:v>中国A股</x:v>
      </x:c>
      <x:c r="F229" s="177" t="str">
        <x:v>观望转买入，等待流动性与价格共振</x:v>
      </x:c>
      <x:c r="G229" s="177" t="str">
        <x:v>2-6周</x:v>
      </x:c>
      <x:c r="H229" s="187" t="n">
        <x:v>57</x:v>
      </x:c>
      <x:c r="I229" s="177" t="n">
        <x:v>1</x:v>
      </x:c>
      <x:c r="J229" s="177" t="str">
        <x:v>pending</x:v>
      </x:c>
      <x:c r="K229" s="185" t="b">
        <x:v>0</x:v>
      </x:c>
      <x:c r="L229" s="177" t="str">
        <x:v>pending</x:v>
      </x:c>
      <x:c r="M229" s="178"/>
      <x:c r="N229" s="179" t="n">
        <x:v>0</x:v>
      </x:c>
      <x:c r="O229" s="178"/>
      <x:c r="P229" s="179" t="n">
        <x:v>0</x:v>
      </x:c>
      <x:c r="Q229" s="186" t="str">
        <x:f>IF(OR(J229&lt;&gt;"executed",N229="",P229=""),"",I229*(P229/N229-1))</x:f>
      </x:c>
      <x:c r="R229" s="177" t="str">
        <x:v>510300.SH</x:v>
      </x:c>
      <x:c r="S229" s="186" t="n">
        <x:v>0</x:v>
      </x:c>
      <x:c r="T229" s="186" t="str">
        <x:f>IF(OR(Q229="",S229=""),"",Q229-S229)</x:f>
      </x:c>
      <x:c r="U229" s="177" t="str">
        <x:v>未到期</x:v>
      </x:c>
      <x:c r="V229" s="187" t="n">
        <x:v>0</x:v>
      </x:c>
      <x:c r="W229" s="177"/>
      <x:c r="X229" s="178"/>
      <x:c r="Y229" s="177" t="str">
        <x:v>截至2026-08-27尚未走完建议持有窗口，继续待跟踪。</x:v>
      </x:c>
    </x:row>
    <x:row r="230" ht="42" customHeight="1">
      <x:c r="A230" s="177" t="str">
        <x:v>20260825-S02</x:v>
      </x:c>
      <x:c r="B230" s="178" t="n">
        <x:v>46259</x:v>
      </x:c>
      <x:c r="C230" s="177" t="str">
        <x:v>半导体ETF</x:v>
      </x:c>
      <x:c r="D230" s="177" t="str">
        <x:v>512480.SH</x:v>
      </x:c>
      <x:c r="E230" s="177" t="str">
        <x:v>中国A股</x:v>
      </x:c>
      <x:c r="F230" s="177" t="str">
        <x:v>持有剩余50%，等待AI硬件与自主可控量价确认</x:v>
      </x:c>
      <x:c r="G230" s="177" t="str">
        <x:v>1-4周</x:v>
      </x:c>
      <x:c r="H230" s="187" t="n">
        <x:v>63</x:v>
      </x:c>
      <x:c r="I230" s="177" t="n">
        <x:v>1</x:v>
      </x:c>
      <x:c r="J230" s="177" t="str">
        <x:v>pending</x:v>
      </x:c>
      <x:c r="K230" s="185" t="b">
        <x:v>0</x:v>
      </x:c>
      <x:c r="L230" s="177" t="str">
        <x:v>pending</x:v>
      </x:c>
      <x:c r="M230" s="178"/>
      <x:c r="N230" s="179" t="n">
        <x:v>0</x:v>
      </x:c>
      <x:c r="O230" s="178"/>
      <x:c r="P230" s="179" t="n">
        <x:v>0</x:v>
      </x:c>
      <x:c r="Q230" s="186" t="str">
        <x:f>IF(OR(J230&lt;&gt;"executed",N230="",P230=""),"",I230*(P230/N230-1))</x:f>
      </x:c>
      <x:c r="R230" s="177" t="str">
        <x:v>510300.SH</x:v>
      </x:c>
      <x:c r="S230" s="186" t="n">
        <x:v>0</x:v>
      </x:c>
      <x:c r="T230" s="186" t="str">
        <x:f>IF(OR(Q230="",S230=""),"",Q230-S230)</x:f>
      </x:c>
      <x:c r="U230" s="177" t="str">
        <x:v>未到期</x:v>
      </x:c>
      <x:c r="V230" s="187" t="n">
        <x:v>0</x:v>
      </x:c>
      <x:c r="W230" s="177"/>
      <x:c r="X230" s="178"/>
      <x:c r="Y230" s="177" t="str">
        <x:v>截至2026-08-27尚未走完建议持有窗口，继续待跟踪。</x:v>
      </x:c>
    </x:row>
    <x:row r="231" ht="42" customHeight="1">
      <x:c r="A231" s="177" t="str">
        <x:v>20260825-S03</x:v>
      </x:c>
      <x:c r="B231" s="178" t="n">
        <x:v>46259</x:v>
      </x:c>
      <x:c r="C231" s="177" t="str">
        <x:v>消费ETF</x:v>
      </x:c>
      <x:c r="D231" s="177" t="str">
        <x:v>159928.SZ</x:v>
      </x:c>
      <x:c r="E231" s="177" t="str">
        <x:v>中国A股</x:v>
      </x:c>
      <x:c r="F231" s="177" t="str">
        <x:v>继续观望，等待住房与消费销量传导</x:v>
      </x:c>
      <x:c r="G231" s="177" t="str">
        <x:v>2-6周</x:v>
      </x:c>
      <x:c r="H231" s="187" t="n">
        <x:v>50</x:v>
      </x:c>
      <x:c r="I231" s="177" t="n">
        <x:v>1</x:v>
      </x:c>
      <x:c r="J231" s="177" t="str">
        <x:v>pending</x:v>
      </x:c>
      <x:c r="K231" s="185" t="b">
        <x:v>0</x:v>
      </x:c>
      <x:c r="L231" s="177" t="str">
        <x:v>pending</x:v>
      </x:c>
      <x:c r="M231" s="178"/>
      <x:c r="N231" s="179" t="n">
        <x:v>0</x:v>
      </x:c>
      <x:c r="O231" s="178"/>
      <x:c r="P231" s="179" t="n">
        <x:v>0</x:v>
      </x:c>
      <x:c r="Q231" s="186" t="str">
        <x:f>IF(OR(J231&lt;&gt;"executed",N231="",P231=""),"",I231*(P231/N231-1))</x:f>
      </x:c>
      <x:c r="R231" s="177" t="str">
        <x:v>510300.SH</x:v>
      </x:c>
      <x:c r="S231" s="186" t="n">
        <x:v>0</x:v>
      </x:c>
      <x:c r="T231" s="186" t="str">
        <x:f>IF(OR(Q231="",S231=""),"",Q231-S231)</x:f>
      </x:c>
      <x:c r="U231" s="177" t="str">
        <x:v>未到期</x:v>
      </x:c>
      <x:c r="V231" s="187" t="n">
        <x:v>0</x:v>
      </x:c>
      <x:c r="W231" s="177"/>
      <x:c r="X231" s="178"/>
      <x:c r="Y231" s="177" t="str">
        <x:v>截至2026-08-27尚未走完建议持有窗口，继续待跟踪。</x:v>
      </x:c>
    </x:row>
    <x:row r="232" ht="42" customHeight="1">
      <x:c r="A232" s="177" t="str">
        <x:v>20260825-S04</x:v>
      </x:c>
      <x:c r="B232" s="178" t="n">
        <x:v>46259</x:v>
      </x:c>
      <x:c r="C232" s="177" t="str">
        <x:v>黄金ETF</x:v>
      </x:c>
      <x:c r="D232" s="177" t="str">
        <x:v>518880.SH</x:v>
      </x:c>
      <x:c r="E232" s="177" t="str">
        <x:v>中国A股</x:v>
      </x:c>
      <x:c r="F232" s="177" t="str">
        <x:v>持有剩余75%，不追高</x:v>
      </x:c>
      <x:c r="G232" s="177" t="str">
        <x:v>1-4周</x:v>
      </x:c>
      <x:c r="H232" s="187" t="n">
        <x:v>76</x:v>
      </x:c>
      <x:c r="I232" s="177" t="n">
        <x:v>1</x:v>
      </x:c>
      <x:c r="J232" s="177" t="str">
        <x:v>pending</x:v>
      </x:c>
      <x:c r="K232" s="185" t="b">
        <x:v>0</x:v>
      </x:c>
      <x:c r="L232" s="177" t="str">
        <x:v>pending</x:v>
      </x:c>
      <x:c r="M232" s="178"/>
      <x:c r="N232" s="179" t="n">
        <x:v>0</x:v>
      </x:c>
      <x:c r="O232" s="178"/>
      <x:c r="P232" s="179" t="n">
        <x:v>0</x:v>
      </x:c>
      <x:c r="Q232" s="186" t="str">
        <x:f>IF(OR(J232&lt;&gt;"executed",N232="",P232=""),"",I232*(P232/N232-1))</x:f>
      </x:c>
      <x:c r="R232" s="177" t="str">
        <x:v>510300.SH</x:v>
      </x:c>
      <x:c r="S232" s="186" t="n">
        <x:v>0</x:v>
      </x:c>
      <x:c r="T232" s="186" t="str">
        <x:f>IF(OR(Q232="",S232=""),"",Q232-S232)</x:f>
      </x:c>
      <x:c r="U232" s="177" t="str">
        <x:v>未到期</x:v>
      </x:c>
      <x:c r="V232" s="187" t="n">
        <x:v>0</x:v>
      </x:c>
      <x:c r="W232" s="177"/>
      <x:c r="X232" s="178"/>
      <x:c r="Y232" s="177" t="str">
        <x:v>截至2026-08-27尚未走完建议持有窗口，继续待跟踪。</x:v>
      </x:c>
    </x:row>
    <x:row r="233" ht="42" customHeight="1">
      <x:c r="A233" s="177" t="str">
        <x:v>20260825-S05</x:v>
      </x:c>
      <x:c r="B233" s="178" t="n">
        <x:v>46259</x:v>
      </x:c>
      <x:c r="C233" s="177" t="str">
        <x:v>United States Oil Fund</x:v>
      </x:c>
      <x:c r="D233" s="177" t="str">
        <x:v>USO.US</x:v>
      </x:c>
      <x:c r="E233" s="177" t="str">
        <x:v>美国</x:v>
      </x:c>
      <x:c r="F233" s="177" t="str">
        <x:v>维持原仓位，事件与价格双确认后再加仓</x:v>
      </x:c>
      <x:c r="G233" s="177" t="str">
        <x:v>1-3周</x:v>
      </x:c>
      <x:c r="H233" s="187" t="n">
        <x:v>82</x:v>
      </x:c>
      <x:c r="I233" s="177" t="n">
        <x:v>1</x:v>
      </x:c>
      <x:c r="J233" s="177" t="str">
        <x:v>pending</x:v>
      </x:c>
      <x:c r="K233" s="185" t="b">
        <x:v>0</x:v>
      </x:c>
      <x:c r="L233" s="177" t="str">
        <x:v>pending</x:v>
      </x:c>
      <x:c r="M233" s="178"/>
      <x:c r="N233" s="179" t="n">
        <x:v>0</x:v>
      </x:c>
      <x:c r="O233" s="178"/>
      <x:c r="P233" s="179" t="n">
        <x:v>0</x:v>
      </x:c>
      <x:c r="Q233" s="186" t="str">
        <x:f>IF(OR(J233&lt;&gt;"executed",N233="",P233=""),"",I233*(P233/N233-1))</x:f>
      </x:c>
      <x:c r="R233" s="177" t="str">
        <x:v>SPY.US</x:v>
      </x:c>
      <x:c r="S233" s="186" t="n">
        <x:v>0</x:v>
      </x:c>
      <x:c r="T233" s="186" t="str">
        <x:f>IF(OR(Q233="",S233=""),"",Q233-S233)</x:f>
      </x:c>
      <x:c r="U233" s="177" t="str">
        <x:v>未到期</x:v>
      </x:c>
      <x:c r="V233" s="187" t="n">
        <x:v>0</x:v>
      </x:c>
      <x:c r="W233" s="177"/>
      <x:c r="X233" s="178"/>
      <x:c r="Y233" s="177" t="str">
        <x:v>截至2026-08-27尚未走完建议持有窗口，继续待跟踪。</x:v>
      </x:c>
    </x:row>
    <x:row r="234" ht="42" customHeight="1">
      <x:c r="A234" s="177" t="str">
        <x:v>20260826-S01</x:v>
      </x:c>
      <x:c r="B234" s="178" t="n">
        <x:v>46260</x:v>
      </x:c>
      <x:c r="C234" s="177" t="str">
        <x:v>沪深300ETF</x:v>
      </x:c>
      <x:c r="D234" s="177" t="str">
        <x:v>510300.SH</x:v>
      </x:c>
      <x:c r="E234" s="177" t="str">
        <x:v>中国A股</x:v>
      </x:c>
      <x:c r="F234" s="177" t="str">
        <x:v>观望转买入，等待流动性与价格共振</x:v>
      </x:c>
      <x:c r="G234" s="177" t="str">
        <x:v>2-6周</x:v>
      </x:c>
      <x:c r="H234" s="187" t="n">
        <x:v>58</x:v>
      </x:c>
      <x:c r="I234" s="177" t="n">
        <x:v>1</x:v>
      </x:c>
      <x:c r="J234" s="177" t="str">
        <x:v>pending</x:v>
      </x:c>
      <x:c r="K234" s="185" t="b">
        <x:v>0</x:v>
      </x:c>
      <x:c r="L234" s="177" t="str">
        <x:v>pending</x:v>
      </x:c>
      <x:c r="M234" s="178"/>
      <x:c r="N234" s="179" t="n">
        <x:v>0</x:v>
      </x:c>
      <x:c r="O234" s="178"/>
      <x:c r="P234" s="179" t="n">
        <x:v>0</x:v>
      </x:c>
      <x:c r="Q234" s="186" t="str">
        <x:f>IF(OR(J234&lt;&gt;"executed",N234="",P234=""),"",I234*(P234/N234-1))</x:f>
      </x:c>
      <x:c r="R234" s="177" t="str">
        <x:v>510300.SH</x:v>
      </x:c>
      <x:c r="S234" s="186" t="n">
        <x:v>0</x:v>
      </x:c>
      <x:c r="T234" s="186" t="str">
        <x:f>IF(OR(Q234="",S234=""),"",Q234-S234)</x:f>
      </x:c>
      <x:c r="U234" s="177" t="str">
        <x:v>未到期</x:v>
      </x:c>
      <x:c r="V234" s="187" t="n">
        <x:v>0</x:v>
      </x:c>
      <x:c r="W234" s="177"/>
      <x:c r="X234" s="178"/>
      <x:c r="Y234" s="177" t="str">
        <x:v>截至2026-08-27尚未走完建议持有窗口，继续待跟踪。</x:v>
      </x:c>
    </x:row>
    <x:row r="235" ht="42" customHeight="1">
      <x:c r="A235" s="177" t="str">
        <x:v>20260826-S02</x:v>
      </x:c>
      <x:c r="B235" s="178" t="n">
        <x:v>46260</x:v>
      </x:c>
      <x:c r="C235" s="177" t="str">
        <x:v>半导体ETF</x:v>
      </x:c>
      <x:c r="D235" s="177" t="str">
        <x:v>512480.SH</x:v>
      </x:c>
      <x:c r="E235" s="177" t="str">
        <x:v>中国A股</x:v>
      </x:c>
      <x:c r="F235" s="177" t="str">
        <x:v>持有剩余50%，等待AI硬件与自主可控量价确认</x:v>
      </x:c>
      <x:c r="G235" s="177" t="str">
        <x:v>1-4周</x:v>
      </x:c>
      <x:c r="H235" s="187" t="n">
        <x:v>64</x:v>
      </x:c>
      <x:c r="I235" s="177" t="n">
        <x:v>1</x:v>
      </x:c>
      <x:c r="J235" s="177" t="str">
        <x:v>pending</x:v>
      </x:c>
      <x:c r="K235" s="185" t="b">
        <x:v>0</x:v>
      </x:c>
      <x:c r="L235" s="177" t="str">
        <x:v>pending</x:v>
      </x:c>
      <x:c r="M235" s="178"/>
      <x:c r="N235" s="179" t="n">
        <x:v>0</x:v>
      </x:c>
      <x:c r="O235" s="178"/>
      <x:c r="P235" s="179" t="n">
        <x:v>0</x:v>
      </x:c>
      <x:c r="Q235" s="186" t="str">
        <x:f>IF(OR(J235&lt;&gt;"executed",N235="",P235=""),"",I235*(P235/N235-1))</x:f>
      </x:c>
      <x:c r="R235" s="177" t="str">
        <x:v>510300.SH</x:v>
      </x:c>
      <x:c r="S235" s="186" t="n">
        <x:v>0</x:v>
      </x:c>
      <x:c r="T235" s="186" t="str">
        <x:f>IF(OR(Q235="",S235=""),"",Q235-S235)</x:f>
      </x:c>
      <x:c r="U235" s="177" t="str">
        <x:v>未到期</x:v>
      </x:c>
      <x:c r="V235" s="187" t="n">
        <x:v>0</x:v>
      </x:c>
      <x:c r="W235" s="177"/>
      <x:c r="X235" s="178"/>
      <x:c r="Y235" s="177" t="str">
        <x:v>截至2026-08-27尚未走完建议持有窗口，继续待跟踪。</x:v>
      </x:c>
    </x:row>
    <x:row r="236" ht="42" customHeight="1">
      <x:c r="A236" s="177" t="str">
        <x:v>20260826-S03</x:v>
      </x:c>
      <x:c r="B236" s="178" t="n">
        <x:v>46260</x:v>
      </x:c>
      <x:c r="C236" s="177" t="str">
        <x:v>消费ETF</x:v>
      </x:c>
      <x:c r="D236" s="177" t="str">
        <x:v>159928.SZ</x:v>
      </x:c>
      <x:c r="E236" s="177" t="str">
        <x:v>中国A股</x:v>
      </x:c>
      <x:c r="F236" s="177" t="str">
        <x:v>继续观望，等待住房与消费销量传导</x:v>
      </x:c>
      <x:c r="G236" s="177" t="str">
        <x:v>2-6周</x:v>
      </x:c>
      <x:c r="H236" s="187" t="n">
        <x:v>51</x:v>
      </x:c>
      <x:c r="I236" s="177" t="n">
        <x:v>1</x:v>
      </x:c>
      <x:c r="J236" s="177" t="str">
        <x:v>pending</x:v>
      </x:c>
      <x:c r="K236" s="185" t="b">
        <x:v>0</x:v>
      </x:c>
      <x:c r="L236" s="177" t="str">
        <x:v>pending</x:v>
      </x:c>
      <x:c r="M236" s="178"/>
      <x:c r="N236" s="179" t="n">
        <x:v>0</x:v>
      </x:c>
      <x:c r="O236" s="178"/>
      <x:c r="P236" s="179" t="n">
        <x:v>0</x:v>
      </x:c>
      <x:c r="Q236" s="186" t="str">
        <x:f>IF(OR(J236&lt;&gt;"executed",N236="",P236=""),"",I236*(P236/N236-1))</x:f>
      </x:c>
      <x:c r="R236" s="177" t="str">
        <x:v>510300.SH</x:v>
      </x:c>
      <x:c r="S236" s="186" t="n">
        <x:v>0</x:v>
      </x:c>
      <x:c r="T236" s="186" t="str">
        <x:f>IF(OR(Q236="",S236=""),"",Q236-S236)</x:f>
      </x:c>
      <x:c r="U236" s="177" t="str">
        <x:v>未到期</x:v>
      </x:c>
      <x:c r="V236" s="187" t="n">
        <x:v>0</x:v>
      </x:c>
      <x:c r="W236" s="177"/>
      <x:c r="X236" s="178"/>
      <x:c r="Y236" s="177" t="str">
        <x:v>截至2026-08-27尚未走完建议持有窗口，继续待跟踪。</x:v>
      </x:c>
    </x:row>
    <x:row r="237" ht="42" customHeight="1">
      <x:c r="A237" s="177" t="str">
        <x:v>20260826-S04</x:v>
      </x:c>
      <x:c r="B237" s="178" t="n">
        <x:v>46260</x:v>
      </x:c>
      <x:c r="C237" s="177" t="str">
        <x:v>黄金ETF</x:v>
      </x:c>
      <x:c r="D237" s="177" t="str">
        <x:v>518880.SH</x:v>
      </x:c>
      <x:c r="E237" s="177" t="str">
        <x:v>中国A股</x:v>
      </x:c>
      <x:c r="F237" s="177" t="str">
        <x:v>持有剩余75%，不追高</x:v>
      </x:c>
      <x:c r="G237" s="177" t="str">
        <x:v>1-4周</x:v>
      </x:c>
      <x:c r="H237" s="187" t="n">
        <x:v>77</x:v>
      </x:c>
      <x:c r="I237" s="177" t="n">
        <x:v>1</x:v>
      </x:c>
      <x:c r="J237" s="177" t="str">
        <x:v>pending</x:v>
      </x:c>
      <x:c r="K237" s="185" t="b">
        <x:v>0</x:v>
      </x:c>
      <x:c r="L237" s="177" t="str">
        <x:v>pending</x:v>
      </x:c>
      <x:c r="M237" s="178"/>
      <x:c r="N237" s="179" t="n">
        <x:v>0</x:v>
      </x:c>
      <x:c r="O237" s="178"/>
      <x:c r="P237" s="179" t="n">
        <x:v>0</x:v>
      </x:c>
      <x:c r="Q237" s="186" t="str">
        <x:f>IF(OR(J237&lt;&gt;"executed",N237="",P237=""),"",I237*(P237/N237-1))</x:f>
      </x:c>
      <x:c r="R237" s="177" t="str">
        <x:v>510300.SH</x:v>
      </x:c>
      <x:c r="S237" s="186" t="n">
        <x:v>0</x:v>
      </x:c>
      <x:c r="T237" s="186" t="str">
        <x:f>IF(OR(Q237="",S237=""),"",Q237-S237)</x:f>
      </x:c>
      <x:c r="U237" s="177" t="str">
        <x:v>未到期</x:v>
      </x:c>
      <x:c r="V237" s="187" t="n">
        <x:v>0</x:v>
      </x:c>
      <x:c r="W237" s="177"/>
      <x:c r="X237" s="178"/>
      <x:c r="Y237" s="177" t="str">
        <x:v>截至2026-08-27尚未走完建议持有窗口，继续待跟踪。</x:v>
      </x:c>
    </x:row>
    <x:row r="238" ht="42" customHeight="1">
      <x:c r="A238" s="177" t="str">
        <x:v>20260826-S05</x:v>
      </x:c>
      <x:c r="B238" s="178" t="n">
        <x:v>46260</x:v>
      </x:c>
      <x:c r="C238" s="177" t="str">
        <x:v>United States Oil Fund</x:v>
      </x:c>
      <x:c r="D238" s="177" t="str">
        <x:v>USO.US</x:v>
      </x:c>
      <x:c r="E238" s="177" t="str">
        <x:v>美国</x:v>
      </x:c>
      <x:c r="F238" s="177" t="str">
        <x:v>维持原仓位，事件与价格双确认后再加仓</x:v>
      </x:c>
      <x:c r="G238" s="177" t="str">
        <x:v>1-3周</x:v>
      </x:c>
      <x:c r="H238" s="187" t="n">
        <x:v>78</x:v>
      </x:c>
      <x:c r="I238" s="177" t="n">
        <x:v>1</x:v>
      </x:c>
      <x:c r="J238" s="177" t="str">
        <x:v>pending</x:v>
      </x:c>
      <x:c r="K238" s="185" t="b">
        <x:v>0</x:v>
      </x:c>
      <x:c r="L238" s="177" t="str">
        <x:v>pending</x:v>
      </x:c>
      <x:c r="M238" s="178"/>
      <x:c r="N238" s="179" t="n">
        <x:v>0</x:v>
      </x:c>
      <x:c r="O238" s="178"/>
      <x:c r="P238" s="179" t="n">
        <x:v>0</x:v>
      </x:c>
      <x:c r="Q238" s="186" t="str">
        <x:f>IF(OR(J238&lt;&gt;"executed",N238="",P238=""),"",I238*(P238/N238-1))</x:f>
      </x:c>
      <x:c r="R238" s="177" t="str">
        <x:v>SPY.US</x:v>
      </x:c>
      <x:c r="S238" s="186" t="n">
        <x:v>0</x:v>
      </x:c>
      <x:c r="T238" s="186" t="str">
        <x:f>IF(OR(Q238="",S238=""),"",Q238-S238)</x:f>
      </x:c>
      <x:c r="U238" s="177" t="str">
        <x:v>未到期</x:v>
      </x:c>
      <x:c r="V238" s="187" t="n">
        <x:v>0</x:v>
      </x:c>
      <x:c r="W238" s="177"/>
      <x:c r="X238" s="178"/>
      <x:c r="Y238" s="177" t="str">
        <x:v>截至2026-08-27尚未走完建议持有窗口，继续待跟踪。</x:v>
      </x:c>
    </x:row>
    <x:row r="239" ht="42" customHeight="1">
      <x:c r="A239" s="177" t="str">
        <x:v>20260827-S01</x:v>
      </x:c>
      <x:c r="B239" s="178" t="n">
        <x:v>46261</x:v>
      </x:c>
      <x:c r="C239" s="177" t="str">
        <x:v>半导体ETF</x:v>
      </x:c>
      <x:c r="D239" s="177" t="str">
        <x:v>512480.SH</x:v>
      </x:c>
      <x:c r="E239" s="177" t="str">
        <x:v>中国A股</x:v>
      </x:c>
      <x:c r="F239" s="177" t="str">
        <x:v>观望转买入，等待订单与量价修复</x:v>
      </x:c>
      <x:c r="G239" s="177" t="str">
        <x:v>1-4周</x:v>
      </x:c>
      <x:c r="H239" s="187" t="n">
        <x:v>67</x:v>
      </x:c>
      <x:c r="I239" s="177" t="n">
        <x:v>1</x:v>
      </x:c>
      <x:c r="J239" s="177" t="str">
        <x:v>pending</x:v>
      </x:c>
      <x:c r="K239" s="185" t="b">
        <x:v>0</x:v>
      </x:c>
      <x:c r="L239" s="177" t="str">
        <x:v>pending</x:v>
      </x:c>
      <x:c r="M239" s="178"/>
      <x:c r="N239" s="179" t="n">
        <x:v>0</x:v>
      </x:c>
      <x:c r="O239" s="178"/>
      <x:c r="P239" s="179" t="n">
        <x:v>0</x:v>
      </x:c>
      <x:c r="Q239" s="186" t="str">
        <x:f>IF(OR(J239&lt;&gt;"executed",N239="",P239=""),"",I239*(P239/N239-1))</x:f>
      </x:c>
      <x:c r="R239" s="177" t="str">
        <x:v>510300.SH</x:v>
      </x:c>
      <x:c r="S239" s="186" t="n">
        <x:v>0</x:v>
      </x:c>
      <x:c r="T239" s="186" t="str">
        <x:f>IF(OR(Q239="",S239=""),"",Q239-S239)</x:f>
      </x:c>
      <x:c r="U239" s="177" t="str">
        <x:v>未到期</x:v>
      </x:c>
      <x:c r="V239" s="187" t="n">
        <x:v>0</x:v>
      </x:c>
      <x:c r="W239" s="177"/>
      <x:c r="X239" s="178"/>
      <x:c r="Y239" s="177" t="str">
        <x:v>截至2026-08-27尚未走完建议持有窗口，继续待跟踪。</x:v>
      </x:c>
    </x:row>
    <x:row r="240" ht="42" customHeight="1">
      <x:c r="A240" s="177" t="str">
        <x:v>20260827-S02</x:v>
      </x:c>
      <x:c r="B240" s="178" t="n">
        <x:v>46261</x:v>
      </x:c>
      <x:c r="C240" s="177" t="str">
        <x:v>沪深300ETF</x:v>
      </x:c>
      <x:c r="D240" s="177" t="str">
        <x:v>510300.SH</x:v>
      </x:c>
      <x:c r="E240" s="177" t="str">
        <x:v>中国A股</x:v>
      </x:c>
      <x:c r="F240" s="177" t="str">
        <x:v>观望转买入，等待流动性与宽基共振</x:v>
      </x:c>
      <x:c r="G240" s="177" t="str">
        <x:v>2-6周</x:v>
      </x:c>
      <x:c r="H240" s="187" t="n">
        <x:v>55</x:v>
      </x:c>
      <x:c r="I240" s="177" t="n">
        <x:v>1</x:v>
      </x:c>
      <x:c r="J240" s="177" t="str">
        <x:v>pending</x:v>
      </x:c>
      <x:c r="K240" s="185" t="b">
        <x:v>0</x:v>
      </x:c>
      <x:c r="L240" s="177" t="str">
        <x:v>pending</x:v>
      </x:c>
      <x:c r="M240" s="178"/>
      <x:c r="N240" s="179" t="n">
        <x:v>0</x:v>
      </x:c>
      <x:c r="O240" s="178"/>
      <x:c r="P240" s="179" t="n">
        <x:v>0</x:v>
      </x:c>
      <x:c r="Q240" s="186" t="str">
        <x:f>IF(OR(J240&lt;&gt;"executed",N240="",P240=""),"",I240*(P240/N240-1))</x:f>
      </x:c>
      <x:c r="R240" s="177" t="str">
        <x:v>510300.SH</x:v>
      </x:c>
      <x:c r="S240" s="186" t="n">
        <x:v>0</x:v>
      </x:c>
      <x:c r="T240" s="186" t="str">
        <x:f>IF(OR(Q240="",S240=""),"",Q240-S240)</x:f>
      </x:c>
      <x:c r="U240" s="177" t="str">
        <x:v>未到期</x:v>
      </x:c>
      <x:c r="V240" s="187" t="n">
        <x:v>0</x:v>
      </x:c>
      <x:c r="W240" s="177"/>
      <x:c r="X240" s="178"/>
      <x:c r="Y240" s="177" t="str">
        <x:v>截至2026-08-27尚未走完建议持有窗口，继续待跟踪。</x:v>
      </x:c>
    </x:row>
    <x:row r="241" ht="42" customHeight="1">
      <x:c r="A241" s="177" t="str">
        <x:v>20260827-S03</x:v>
      </x:c>
      <x:c r="B241" s="178" t="n">
        <x:v>46261</x:v>
      </x:c>
      <x:c r="C241" s="177" t="str">
        <x:v>消费ETF</x:v>
      </x:c>
      <x:c r="D241" s="177" t="str">
        <x:v>159928.SZ</x:v>
      </x:c>
      <x:c r="E241" s="177" t="str">
        <x:v>中国A股</x:v>
      </x:c>
      <x:c r="F241" s="177" t="str">
        <x:v>继续观望，等待耐用品需求与毛利确认</x:v>
      </x:c>
      <x:c r="G241" s="177" t="str">
        <x:v>2-6周</x:v>
      </x:c>
      <x:c r="H241" s="187" t="n">
        <x:v>50</x:v>
      </x:c>
      <x:c r="I241" s="177" t="n">
        <x:v>1</x:v>
      </x:c>
      <x:c r="J241" s="177" t="str">
        <x:v>pending</x:v>
      </x:c>
      <x:c r="K241" s="185" t="b">
        <x:v>0</x:v>
      </x:c>
      <x:c r="L241" s="177" t="str">
        <x:v>pending</x:v>
      </x:c>
      <x:c r="M241" s="178"/>
      <x:c r="N241" s="179" t="n">
        <x:v>0</x:v>
      </x:c>
      <x:c r="O241" s="178"/>
      <x:c r="P241" s="179" t="n">
        <x:v>0</x:v>
      </x:c>
      <x:c r="Q241" s="186" t="str">
        <x:f>IF(OR(J241&lt;&gt;"executed",N241="",P241=""),"",I241*(P241/N241-1))</x:f>
      </x:c>
      <x:c r="R241" s="177" t="str">
        <x:v>510300.SH</x:v>
      </x:c>
      <x:c r="S241" s="186" t="n">
        <x:v>0</x:v>
      </x:c>
      <x:c r="T241" s="186" t="str">
        <x:f>IF(OR(Q241="",S241=""),"",Q241-S241)</x:f>
      </x:c>
      <x:c r="U241" s="177" t="str">
        <x:v>未到期</x:v>
      </x:c>
      <x:c r="V241" s="187" t="n">
        <x:v>0</x:v>
      </x:c>
      <x:c r="W241" s="177"/>
      <x:c r="X241" s="178"/>
      <x:c r="Y241" s="177" t="str">
        <x:v>截至2026-08-27尚未走完建议持有窗口，继续待跟踪。</x:v>
      </x:c>
    </x:row>
    <x:row r="242" ht="42" customHeight="1">
      <x:c r="A242" s="177" t="str">
        <x:v>20260827-S04</x:v>
      </x:c>
      <x:c r="B242" s="178" t="n">
        <x:v>46261</x:v>
      </x:c>
      <x:c r="C242" s="177" t="str">
        <x:v>黄金ETF</x:v>
      </x:c>
      <x:c r="D242" s="177" t="str">
        <x:v>518880.SH</x:v>
      </x:c>
      <x:c r="E242" s="177" t="str">
        <x:v>中国A股</x:v>
      </x:c>
      <x:c r="F242" s="177" t="str">
        <x:v>持有剩余75%，回踩再配置</x:v>
      </x:c>
      <x:c r="G242" s="177" t="str">
        <x:v>1-4周</x:v>
      </x:c>
      <x:c r="H242" s="187" t="n">
        <x:v>76</x:v>
      </x:c>
      <x:c r="I242" s="177" t="n">
        <x:v>1</x:v>
      </x:c>
      <x:c r="J242" s="177" t="str">
        <x:v>pending</x:v>
      </x:c>
      <x:c r="K242" s="185" t="b">
        <x:v>0</x:v>
      </x:c>
      <x:c r="L242" s="177" t="str">
        <x:v>pending</x:v>
      </x:c>
      <x:c r="M242" s="178"/>
      <x:c r="N242" s="179" t="n">
        <x:v>0</x:v>
      </x:c>
      <x:c r="O242" s="178"/>
      <x:c r="P242" s="179" t="n">
        <x:v>0</x:v>
      </x:c>
      <x:c r="Q242" s="186" t="str">
        <x:f>IF(OR(J242&lt;&gt;"executed",N242="",P242=""),"",I242*(P242/N242-1))</x:f>
      </x:c>
      <x:c r="R242" s="177" t="str">
        <x:v>510300.SH</x:v>
      </x:c>
      <x:c r="S242" s="186" t="n">
        <x:v>0</x:v>
      </x:c>
      <x:c r="T242" s="186" t="str">
        <x:f>IF(OR(Q242="",S242=""),"",Q242-S242)</x:f>
      </x:c>
      <x:c r="U242" s="177" t="str">
        <x:v>未到期</x:v>
      </x:c>
      <x:c r="V242" s="187" t="n">
        <x:v>0</x:v>
      </x:c>
      <x:c r="W242" s="177"/>
      <x:c r="X242" s="178"/>
      <x:c r="Y242" s="177" t="str">
        <x:v>截至2026-08-27尚未走完建议持有窗口，继续待跟踪。</x:v>
      </x:c>
    </x:row>
    <x:row r="243" ht="42" customHeight="1">
      <x:c r="A243" s="177" t="str">
        <x:v>20260827-S05</x:v>
      </x:c>
      <x:c r="B243" s="178" t="n">
        <x:v>46261</x:v>
      </x:c>
      <x:c r="C243" s="177" t="str">
        <x:v>United States Oil Fund</x:v>
      </x:c>
      <x:c r="D243" s="177" t="str">
        <x:v>USO.US</x:v>
      </x:c>
      <x:c r="E243" s="177" t="str">
        <x:v>美国</x:v>
      </x:c>
      <x:c r="F243" s="177" t="str">
        <x:v>维持原仓位，事件与价格双确认后再加仓</x:v>
      </x:c>
      <x:c r="G243" s="177" t="str">
        <x:v>1-3周</x:v>
      </x:c>
      <x:c r="H243" s="187" t="n">
        <x:v>78</x:v>
      </x:c>
      <x:c r="I243" s="177" t="n">
        <x:v>1</x:v>
      </x:c>
      <x:c r="J243" s="177" t="str">
        <x:v>pending</x:v>
      </x:c>
      <x:c r="K243" s="185" t="b">
        <x:v>0</x:v>
      </x:c>
      <x:c r="L243" s="177" t="str">
        <x:v>pending</x:v>
      </x:c>
      <x:c r="M243" s="178"/>
      <x:c r="N243" s="179" t="n">
        <x:v>0</x:v>
      </x:c>
      <x:c r="O243" s="178"/>
      <x:c r="P243" s="179" t="n">
        <x:v>0</x:v>
      </x:c>
      <x:c r="Q243" s="186" t="str">
        <x:f>IF(OR(J243&lt;&gt;"executed",N243="",P243=""),"",I243*(P243/N243-1))</x:f>
      </x:c>
      <x:c r="R243" s="177" t="str">
        <x:v>SPY.US</x:v>
      </x:c>
      <x:c r="S243" s="186" t="n">
        <x:v>0</x:v>
      </x:c>
      <x:c r="T243" s="186" t="str">
        <x:f>IF(OR(Q243="",S243=""),"",Q243-S243)</x:f>
      </x:c>
      <x:c r="U243" s="177" t="str">
        <x:v>未到期</x:v>
      </x:c>
      <x:c r="V243" s="187" t="n">
        <x:v>0</x:v>
      </x:c>
      <x:c r="W243" s="177"/>
      <x:c r="X243" s="178"/>
      <x:c r="Y243" s="177" t="str">
        <x:v>截至2026-08-27尚未走完建议持有窗口，继续待跟踪。</x:v>
      </x:c>
    </x:row>
  </x:sheetData>
  <x:mergeCells>
    <x:mergeCell ref="A1:Y1"/>
    <x:mergeCell ref="A2:Y2"/>
  </x:mergeCells>
  <x:pageMargins left="0.7" right="0.7" top="0.75" bottom="0.75" header="0.3" footer="0.3"/>
</x:worksheet>
</file>

<file path=xl/worksheets/sheet8.xml><?xml version="1.0" encoding="utf-8"?>
<x:worksheet xmlns:x="http://schemas.openxmlformats.org/spreadsheetml/2006/main">
  <x:sheetViews>
    <x:sheetView showGridLines="0" workbookViewId="0"/>
  </x:sheetViews>
  <x:sheetFormatPr defaultRowHeight="15"/>
  <x:cols>
    <x:col min="1" max="1" width="24" hidden="0" customWidth="1"/>
    <x:col min="2" max="2" width="15" hidden="0" customWidth="1"/>
    <x:col min="3" max="3" width="28" hidden="0" customWidth="1"/>
    <x:col min="4" max="4" width="17" hidden="0" customWidth="1"/>
    <x:col min="5" max="5" width="20" hidden="0" customWidth="1"/>
    <x:col min="6" max="6" width="20" hidden="0" customWidth="1"/>
    <x:col min="7" max="7" width="20" hidden="0" customWidth="1"/>
    <x:col min="8" max="8" width="20" hidden="0" customWidth="1"/>
  </x:cols>
  <x:sheetData>
    <x:row r="1" ht="26" customHeight="1">
      <x:c r="A1" s="237" t="str">
        <x:v>推荐投资产品完整回测（2026-06-15至2026-08-27）</x:v>
      </x:c>
      <x:c r="B1" s="237"/>
      <x:c r="C1" s="237"/>
      <x:c r="D1" s="237"/>
      <x:c r="E1" s="237"/>
      <x:c r="F1" s="237"/>
      <x:c r="G1" s="237"/>
      <x:c r="H1" s="237"/>
    </x:row>
    <x:row r="2" ht="34" customHeight="1">
      <x:c r="A2" s="241" t="str">
        <x:v>口径：未触发不计命中率；规则不可验证单列；买入按标的回报，卖出/减仓按避免持仓损失的反向回报；中国/美股/港股基准分别为510300.SH/SPY.US/2800.HK。仅投研参考/模型组合假设。</x:v>
      </x:c>
      <x:c r="B2" s="241"/>
      <x:c r="C2" s="241"/>
      <x:c r="D2" s="241"/>
      <x:c r="E2" s="241"/>
      <x:c r="F2" s="241"/>
      <x:c r="G2" s="241"/>
      <x:c r="H2" s="241"/>
    </x:row>
    <x:row r="4" ht="28" customHeight="1">
      <x:c r="A4" s="246" t="str">
        <x:v>指标</x:v>
      </x:c>
      <x:c r="B4" s="246" t="str">
        <x:v>结果</x:v>
      </x:c>
      <x:c r="C4" s="246" t="str">
        <x:v>说明</x:v>
      </x:c>
      <x:c r="E4" s="246" t="str">
        <x:v>本次回测结论与规则调整</x:v>
      </x:c>
      <x:c r="F4" s="246"/>
      <x:c r="G4" s="246"/>
      <x:c r="H4" s="246"/>
    </x:row>
    <x:row r="5" ht="38" customHeight="1">
      <x:c r="A5" s="177" t="str">
        <x:v>推荐线索数</x:v>
      </x:c>
      <x:c r="B5" s="177" t="n">
        <x:f>COUNTA('Backtest_Trades'!A4:A243)</x:f>
        <x:v>240</x:v>
      </x:c>
      <x:c r="C5" s="177" t="str">
        <x:v>全部台账记录</x:v>
      </x:c>
      <x:c r="E5" s="241" t="str">
        <x:v>45条已执行线索中，命中率约51.1%，平均超额收益约-0.73%，模型信心约61.0，校准差距约-9.9个百分点。</x:v>
      </x:c>
      <x:c r="F5" s="241"/>
      <x:c r="G5" s="241"/>
      <x:c r="H5" s="241"/>
    </x:row>
    <x:row r="6" ht="38" customHeight="1">
      <x:c r="A6" s="177" t="str">
        <x:v>回测窗口已到</x:v>
      </x:c>
      <x:c r="B6" s="177" t="n">
        <x:f>COUNTIF('Backtest_Trades'!K4:K243,1)</x:f>
        <x:v>108</x:v>
      </x:c>
      <x:c r="C6" s="177" t="str">
        <x:v>按最长持有窗口</x:v>
      </x:c>
      <x:c r="E6" s="241" t="str">
        <x:v>主要误差：能源事件信号易在价格跳空后反转；AVGO/MU/PSQ等高波动科技线索的止损或减仓时点偏晚；早期40条建议缺少可验证入场规则。</x:v>
      </x:c>
      <x:c r="F6" s="241"/>
      <x:c r="G6" s="241"/>
      <x:c r="H6" s="241"/>
    </x:row>
    <x:row r="7" ht="38" customHeight="1">
      <x:c r="A7" s="177" t="str">
        <x:v>已执行交易</x:v>
      </x:c>
      <x:c r="B7" s="187" t="n">
        <x:f>COUNTIF('Backtest_Trades'!J4:J243,"executed")</x:f>
        <x:v>45</x:v>
      </x:c>
      <x:c r="C7" s="177" t="str">
        <x:v>触发入场且完成退出</x:v>
      </x:c>
      <x:c r="E7" s="241" t="str">
        <x:v>规则 v1.7：降低事件驱动和高波动信号的风险权重；将均线、成交量和价格区间作为硬门槛；无可验证入场规则不进入命中率；海外商品信号需同步油价与标的价格。</x:v>
      </x:c>
      <x:c r="F7" s="241"/>
      <x:c r="G7" s="241"/>
      <x:c r="H7" s="241"/>
    </x:row>
    <x:row r="8" ht="38" customHeight="1">
      <x:c r="A8" s="177" t="str">
        <x:v>未触发/未验证</x:v>
      </x:c>
      <x:c r="B8" s="177" t="n">
        <x:f>COUNTIF('Backtest_Trades'!J4:J243,"no_trigger")+COUNTIF('Backtest_Trades'!J4:J243,"unverifiable")+COUNTIF('Backtest_Trades'!J4:J243,"invalidated_before_entry")</x:f>
        <x:v>51</x:v>
      </x:c>
      <x:c r="C8" s="177" t="str">
        <x:v>不计入命中率</x:v>
      </x:c>
      <x:c r="E8" s="241" t="str">
        <x:v>注意：短样本、交易成本、滑点、税费和汇率影响未计入；回测不代表未来收益。</x:v>
      </x:c>
      <x:c r="F8" s="241"/>
      <x:c r="G8" s="241"/>
      <x:c r="H8" s="241"/>
    </x:row>
    <x:row r="9">
      <x:c r="A9" s="177" t="str">
        <x:v>重复确认</x:v>
      </x:c>
      <x:c r="B9" s="177" t="n">
        <x:f>COUNTIF('Backtest_Trades'!J4:J243,"duplicate_confirmation")</x:f>
        <x:v>3</x:v>
      </x:c>
      <x:c r="C9" s="177" t="str">
        <x:v>不重复计入</x:v>
      </x:c>
    </x:row>
    <x:row r="10">
      <x:c r="A10" s="177" t="str">
        <x:v>待跟踪</x:v>
      </x:c>
      <x:c r="B10" s="177" t="n">
        <x:f>COUNTIF('Backtest_Trades'!J4:J243,"pending")</x:f>
        <x:v>141</x:v>
      </x:c>
      <x:c r="C10" s="177" t="str">
        <x:v>已触发但尚未完成窗口，或仍待验证</x:v>
      </x:c>
    </x:row>
    <x:row r="11">
      <x:c r="A11" s="177" t="str">
        <x:v>命中率（已执行）</x:v>
      </x:c>
      <x:c r="B11" s="186" t="n">
        <x:f>IFERROR(SUMIF('Backtest_Trades'!J4:J243,"executed",'Backtest_Trades'!W4:W243)/COUNTIF('Backtest_Trades'!J4:J243,"executed"),"")</x:f>
        <x:v>0.5111111111111111</x:v>
      </x:c>
      <x:c r="C11" s="177" t="str">
        <x:v>Hit_Flag=1的执行交易占比</x:v>
      </x:c>
      <x:c r="F11" s="246" t="str">
        <x:v>最佳执行线索</x:v>
      </x:c>
      <x:c r="G11" s="246"/>
      <x:c r="H11" s="246"/>
    </x:row>
    <x:row r="12">
      <x:c r="A12" s="177" t="str">
        <x:v>平均实际收益</x:v>
      </x:c>
      <x:c r="B12" s="186" t="n">
        <x:f>IFERROR(AVERAGEIF('Backtest_Trades'!J4:J243,"executed",'Backtest_Trades'!Q4:Q243),"")</x:f>
        <x:v>-0.009658985647648685</x:v>
      </x:c>
      <x:c r="C12" s="177" t="str">
        <x:v>已执行交易等权平均</x:v>
      </x:c>
      <x:c r="F12" s="177" t="str">
        <x:v>20260627-S01 562500.SH 13.7%；20260713-S03 512170.SH 13.2%；20260716-S01 USO.US 12.5%</x:v>
      </x:c>
      <x:c r="G12" s="177"/>
      <x:c r="H12" s="177"/>
    </x:row>
    <x:row r="13">
      <x:c r="A13" s="177" t="str">
        <x:v>平均基准收益</x:v>
      </x:c>
      <x:c r="B13" s="186" t="n">
        <x:f>IFERROR(AVERAGEIF('Backtest_Trades'!J4:J243,"executed",'Backtest_Trades'!S4:S243),"")</x:f>
        <x:v>-0.0023448562422999147</x:v>
      </x:c>
      <x:c r="C13" s="177" t="str">
        <x:v>已执行交易对应基准等权平均</x:v>
      </x:c>
      <x:c r="F13" s="246" t="str">
        <x:v>最差执行线索</x:v>
      </x:c>
      <x:c r="G13" s="246"/>
      <x:c r="H13" s="246"/>
    </x:row>
    <x:row r="14">
      <x:c r="A14" s="177" t="str">
        <x:v>平均超额收益</x:v>
      </x:c>
      <x:c r="B14" s="186" t="n">
        <x:f>IFERROR(AVERAGEIF('Backtest_Trades'!J4:J243,"executed",'Backtest_Trades'!T4:T243),"")</x:f>
        <x:v>-0.007314129405348771</x:v>
      </x:c>
      <x:c r="C14" s="177" t="str">
        <x:v>实际收益减基准收益</x:v>
      </x:c>
      <x:c r="F14" s="177" t="str">
        <x:v>20260705-S02 USO.US -19.2%；20260719-S01 USO.US -15.1%；20260801-S01 USO.US -14.0%</x:v>
      </x:c>
      <x:c r="G14" s="177"/>
      <x:c r="H14" s="177"/>
    </x:row>
    <x:row r="15">
      <x:c r="A15" s="177" t="str">
        <x:v>平均信心指数</x:v>
      </x:c>
      <x:c r="B15" s="188" t="n">
        <x:f>IFERROR(AVERAGEIF('Backtest_Trades'!J4:J243,"executed",'Backtest_Trades'!H4:H243),"")</x:f>
        <x:v>60.977777777777774</x:v>
      </x:c>
      <x:c r="C15" s="177" t="str">
        <x:v>已执行交易平均</x:v>
      </x:c>
    </x:row>
    <x:row r="16">
      <x:c r="A16" s="177" t="str">
        <x:v>校准差距</x:v>
      </x:c>
      <x:c r="B16" s="186" t="n">
        <x:f>IFERROR(B11-B15/100,"")</x:f>
        <x:v>-0.09866666666666668</x:v>
      </x:c>
      <x:c r="C16" s="177" t="str">
        <x:v>命中率减信心指数</x:v>
      </x:c>
    </x:row>
    <x:row r="19">
      <x:c r="A19" s="246" t="str">
        <x:v>Ticker</x:v>
      </x:c>
      <x:c r="B19" s="246" t="str">
        <x:v>Executed</x:v>
      </x:c>
      <x:c r="C19" s="246" t="str">
        <x:v>Hit_Rate</x:v>
      </x:c>
      <x:c r="D19" s="246" t="str">
        <x:v>Avg_Excess_Return</x:v>
      </x:c>
    </x:row>
    <x:row r="20">
      <x:c r="A20" s="177" t="str">
        <x:v>562500.SH</x:v>
      </x:c>
      <x:c r="B20" s="177" t="n">
        <x:v>1</x:v>
      </x:c>
      <x:c r="C20" s="186" t="n">
        <x:v>1</x:v>
      </x:c>
      <x:c r="D20" s="186" t="n">
        <x:v>0.13673724541238153</x:v>
      </x:c>
    </x:row>
    <x:row r="21">
      <x:c r="A21" s="177" t="str">
        <x:v>512170.SH</x:v>
      </x:c>
      <x:c r="B21" s="177" t="n">
        <x:v>1</x:v>
      </x:c>
      <x:c r="C21" s="186" t="n">
        <x:v>1</x:v>
      </x:c>
      <x:c r="D21" s="186" t="n">
        <x:v>0.13247789900439844</x:v>
      </x:c>
    </x:row>
    <x:row r="22">
      <x:c r="A22" s="177" t="str">
        <x:v>588200.SH</x:v>
      </x:c>
      <x:c r="B22" s="177" t="n">
        <x:v>1</x:v>
      </x:c>
      <x:c r="C22" s="186" t="n">
        <x:v>1</x:v>
      </x:c>
      <x:c r="D22" s="186" t="n">
        <x:v>0.06790078644888076</x:v>
      </x:c>
    </x:row>
    <x:row r="23">
      <x:c r="A23" s="177" t="str">
        <x:v>159766.SZ</x:v>
      </x:c>
      <x:c r="B23" s="177" t="n">
        <x:v>2</x:v>
      </x:c>
      <x:c r="C23" s="186" t="n">
        <x:v>1</x:v>
      </x:c>
      <x:c r="D23" s="186" t="n">
        <x:v>0.05069072067449826</x:v>
      </x:c>
    </x:row>
    <x:row r="24">
      <x:c r="A24" s="177" t="str">
        <x:v>518880.SH</x:v>
      </x:c>
      <x:c r="B24" s="177" t="n">
        <x:v>7</x:v>
      </x:c>
      <x:c r="C24" s="186" t="n">
        <x:v>1</x:v>
      </x:c>
      <x:c r="D24" s="186" t="n">
        <x:v>0.049359502765891024</x:v>
      </x:c>
    </x:row>
    <x:row r="25">
      <x:c r="A25" s="177" t="str">
        <x:v>159928.SZ</x:v>
      </x:c>
      <x:c r="B25" s="177" t="n">
        <x:v>1</x:v>
      </x:c>
      <x:c r="C25" s="186" t="n">
        <x:v>1</x:v>
      </x:c>
      <x:c r="D25" s="186" t="n">
        <x:v>0.049144980559920004</x:v>
      </x:c>
    </x:row>
    <x:row r="26">
      <x:c r="A26" s="177" t="str">
        <x:v>QQQ.US</x:v>
      </x:c>
      <x:c r="B26" s="177" t="n">
        <x:v>1</x:v>
      </x:c>
      <x:c r="C26" s="186" t="n">
        <x:v>1</x:v>
      </x:c>
      <x:c r="D26" s="186" t="n">
        <x:v>0.026583381687360075</x:v>
      </x:c>
    </x:row>
    <x:row r="27">
      <x:c r="A27" s="177" t="str">
        <x:v>0388.HK</x:v>
      </x:c>
      <x:c r="B27" s="177" t="n">
        <x:v>1</x:v>
      </x:c>
      <x:c r="C27" s="186" t="n">
        <x:v>1</x:v>
      </x:c>
      <x:c r="D27" s="186" t="n">
        <x:v>0.023181607983340013</x:v>
      </x:c>
    </x:row>
    <x:row r="28">
      <x:c r="A28" s="177" t="str">
        <x:v>XLE.US</x:v>
      </x:c>
      <x:c r="B28" s="177" t="n">
        <x:v>2</x:v>
      </x:c>
      <x:c r="C28" s="186" t="n">
        <x:v>0.5</x:v>
      </x:c>
      <x:c r="D28" s="186" t="n">
        <x:v>0.013227780578420834</x:v>
      </x:c>
    </x:row>
    <x:row r="29">
      <x:c r="A29" s="177" t="str">
        <x:v>510300.SH</x:v>
      </x:c>
      <x:c r="B29" s="177" t="n">
        <x:v>1</x:v>
      </x:c>
      <x:c r="C29" s="186" t="n">
        <x:v>0</x:v>
      </x:c>
      <x:c r="D29" s="186" t="n">
        <x:v>0.008187366341444569</x:v>
      </x:c>
    </x:row>
    <x:row r="30">
      <x:c r="A30" s="177" t="str">
        <x:v>PSQ.US</x:v>
      </x:c>
      <x:c r="B30" s="177" t="n">
        <x:v>1</x:v>
      </x:c>
      <x:c r="C30" s="186" t="n">
        <x:v>0</x:v>
      </x:c>
      <x:c r="D30" s="186" t="n">
        <x:v>-0.030133268229650345</x:v>
      </x:c>
    </x:row>
    <x:row r="31">
      <x:c r="A31" s="177" t="str">
        <x:v>USO.US</x:v>
      </x:c>
      <x:c r="B31" s="177" t="n">
        <x:v>17</x:v>
      </x:c>
      <x:c r="C31" s="186" t="n">
        <x:v>0.4117647058823529</x:v>
      </x:c>
      <x:c r="D31" s="186" t="n">
        <x:v>-0.03966858187968576</x:v>
      </x:c>
    </x:row>
    <x:row r="32">
      <x:c r="A32" s="177" t="str">
        <x:v>512200.SH</x:v>
      </x:c>
      <x:c r="B32" s="177" t="n">
        <x:v>1</x:v>
      </x:c>
      <x:c r="C32" s="186" t="n">
        <x:v>0</x:v>
      </x:c>
      <x:c r="D32" s="186" t="n">
        <x:v>-0.050637054692395544</x:v>
      </x:c>
    </x:row>
    <x:row r="33">
      <x:c r="A33" s="177" t="str">
        <x:v>512480.SH</x:v>
      </x:c>
      <x:c r="B33" s="177" t="n">
        <x:v>3</x:v>
      </x:c>
      <x:c r="C33" s="186" t="n">
        <x:v>0</x:v>
      </x:c>
      <x:c r="D33" s="186" t="n">
        <x:v>-0.05243075651095497</x:v>
      </x:c>
    </x:row>
    <x:row r="34">
      <x:c r="A34" s="177" t="str">
        <x:v>MU.US</x:v>
      </x:c>
      <x:c r="B34" s="177" t="n">
        <x:v>1</x:v>
      </x:c>
      <x:c r="C34" s="186" t="n">
        <x:v>0</x:v>
      </x:c>
      <x:c r="D34" s="186" t="n">
        <x:v>-0.06010283461210564</x:v>
      </x:c>
    </x:row>
    <x:row r="35">
      <x:c r="A35" s="177" t="str">
        <x:v>AVGO.US</x:v>
      </x:c>
      <x:c r="B35" s="177" t="n">
        <x:v>4</x:v>
      </x:c>
      <x:c r="C35" s="186" t="n">
        <x:v>0</x:v>
      </x:c>
      <x:c r="D35" s="186" t="n">
        <x:v>-0.06854282338095524</x:v>
      </x:c>
    </x:row>
    <x:row r="36">
      <x:c r="A36" s="241" t="str">
        <x:v>数据源：AKShare/Tencent fallback https://akshare.akfamily.xyz/；Nasdaq historical https://www.nasdaq.com/market-activity/stocks/nvda/historical；Yahoo Finance history https://finance.yahoo.com/quote/0388.HK/history/</x:v>
      </x:c>
      <x:c r="B36" s="241"/>
      <x:c r="C36" s="241"/>
      <x:c r="D36" s="241"/>
      <x:c r="E36" s="241"/>
      <x:c r="F36" s="241"/>
      <x:c r="G36" s="241"/>
      <x:c r="H36" s="241"/>
    </x:row>
  </x:sheetData>
  <x:mergeCells>
    <x:mergeCell ref="A1:H1"/>
    <x:mergeCell ref="A2:H2"/>
    <x:mergeCell ref="E4:H4"/>
    <x:mergeCell ref="E5:H5"/>
    <x:mergeCell ref="E6:H6"/>
    <x:mergeCell ref="E7:H7"/>
    <x:mergeCell ref="E8:H8"/>
    <x:mergeCell ref="F11:H11"/>
    <x:mergeCell ref="F12:H12"/>
    <x:mergeCell ref="F13:H13"/>
    <x:mergeCell ref="F14:H14"/>
    <x:mergeCell ref="A36:H36"/>
  </x:mergeCells>
  <x:pageMargins left="0.7" right="0.7" top="0.75" bottom="0.75" header="0.3" footer="0.3"/>
</x:worksheet>
</file>

<file path=xl/worksheets/sheet9.xml><?xml version="1.0" encoding="utf-8"?>
<x:worksheet xmlns:x="http://schemas.openxmlformats.org/spreadsheetml/2006/main">
  <x:sheetViews>
    <x:sheetView showGridLines="0" workbookViewId="0"/>
  </x:sheetViews>
  <x:sheetFormatPr defaultRowHeight="15"/>
  <x:cols>
    <x:col min="1" max="1" width="12" hidden="0" customWidth="1"/>
    <x:col min="2" max="2" width="20" hidden="0" customWidth="1"/>
    <x:col min="3" max="3" width="20" hidden="0" customWidth="1"/>
    <x:col min="4" max="4" width="20" hidden="0" customWidth="1"/>
    <x:col min="5" max="5" width="18" hidden="0" customWidth="1"/>
    <x:col min="6" max="6" width="18" hidden="0" customWidth="1"/>
    <x:col min="7" max="7" width="18" hidden="0" customWidth="1"/>
    <x:col min="8" max="8" width="18" hidden="0" customWidth="1"/>
    <x:col min="9" max="9" width="15" hidden="0" customWidth="1"/>
    <x:col min="10" max="10" width="15" hidden="0" customWidth="1"/>
    <x:col min="11" max="11" width="15" hidden="0" customWidth="1"/>
    <x:col min="12" max="12" width="15" hidden="0" customWidth="1"/>
    <x:col min="13" max="13" width="15" hidden="0" customWidth="1"/>
    <x:col min="14" max="14" width="15" hidden="0" customWidth="1"/>
    <x:col min="15" max="15" width="15" hidden="0" customWidth="1"/>
    <x:col min="16" max="16" width="15" hidden="0" customWidth="1"/>
    <x:col min="17" max="17" width="15" hidden="0" customWidth="1"/>
    <x:col min="18" max="18" width="15" hidden="0" customWidth="1"/>
    <x:col min="19" max="19" width="13" hidden="0" customWidth="1"/>
    <x:col min="20" max="20" width="13" hidden="0" customWidth="1"/>
    <x:col min="21" max="21" width="13" hidden="0" customWidth="1"/>
    <x:col min="22" max="22" width="13" hidden="0" customWidth="1"/>
    <x:col min="23" max="23" width="13" hidden="0" customWidth="1"/>
    <x:col min="24" max="24" width="13" hidden="0" customWidth="1"/>
    <x:col min="25" max="25" width="34" hidden="0" customWidth="1"/>
  </x:cols>
  <x:sheetData>
    <x:row r="1">
      <x:c r="A1" s="255" t="str">
        <x:v>Date</x:v>
      </x:c>
      <x:c r="B1" s="255" t="str">
        <x:v>Viewpoint_ID</x:v>
      </x:c>
      <x:c r="C1" s="255" t="str">
        <x:v>Parent_Thesis_ID</x:v>
      </x:c>
      <x:c r="D1" s="255" t="str">
        <x:v>Publication_Type</x:v>
      </x:c>
      <x:c r="E1" s="255" t="str">
        <x:v>Asset</x:v>
      </x:c>
      <x:c r="F1" s="255" t="str">
        <x:v>Ticker</x:v>
      </x:c>
      <x:c r="G1" s="255" t="str">
        <x:v>Direction</x:v>
      </x:c>
      <x:c r="H1" s="255" t="str">
        <x:v>Horizon</x:v>
      </x:c>
      <x:c r="I1" s="255" t="str">
        <x:v>Confidence</x:v>
      </x:c>
      <x:c r="J1" s="255" t="str">
        <x:v>Confidence_Band</x:v>
      </x:c>
      <x:c r="K1" s="255" t="str">
        <x:v>Direction_Probability</x:v>
      </x:c>
      <x:c r="L1" s="255" t="str">
        <x:v>Trigger_Probability</x:v>
      </x:c>
      <x:c r="M1" s="255" t="str">
        <x:v>Conditional_Win_Probability</x:v>
      </x:c>
      <x:c r="N1" s="255" t="str">
        <x:v>Data_As_Of</x:v>
      </x:c>
      <x:c r="O1" s="255" t="str">
        <x:v>Data_Status</x:v>
      </x:c>
      <x:c r="P1" s="255" t="str">
        <x:v>Rule_Version</x:v>
      </x:c>
      <x:c r="Q1" s="255" t="str">
        <x:v>Training_Weight</x:v>
      </x:c>
      <x:c r="R1" s="255" t="str">
        <x:v>Validation_Status</x:v>
      </x:c>
      <x:c r="S1" s="255" t="str">
        <x:v>Direction_Label</x:v>
      </x:c>
      <x:c r="T1" s="255" t="str">
        <x:v>Trigger_Label</x:v>
      </x:c>
      <x:c r="U1" s="255" t="str">
        <x:v>Trade_Label</x:v>
      </x:c>
      <x:c r="V1" s="255" t="str">
        <x:v>Actual_Return</x:v>
      </x:c>
      <x:c r="W1" s="255" t="str">
        <x:v>Benchmark_Return</x:v>
      </x:c>
      <x:c r="X1" s="255" t="str">
        <x:v>Excess_Return</x:v>
      </x:c>
      <x:c r="Y1" s="255" t="str">
        <x:v>Notes</x:v>
      </x:c>
    </x:row>
    <x:row r="2">
      <x:c r="A2" s="252" t="n">
        <x:v>46268</x:v>
      </x:c>
      <x:c r="B2" s="48" t="str">
        <x:v>20260903-O01</x:v>
      </x:c>
      <x:c r="C2" s="48" t="str">
        <x:v>THESIS-20260811-518880-HEDGE</x:v>
      </x:c>
      <x:c r="D2" s="48" t="str">
        <x:v>official</x:v>
      </x:c>
      <x:c r="E2" s="48" t="str">
        <x:v>黄金ETF</x:v>
      </x:c>
      <x:c r="F2" s="48" t="str">
        <x:v>518880.SH</x:v>
      </x:c>
      <x:c r="G2" s="48" t="str">
        <x:v>防御</x:v>
      </x:c>
      <x:c r="H2" s="48" t="str">
        <x:v>1-4周</x:v>
      </x:c>
      <x:c r="I2" s="48" t="n">
        <x:v>60</x:v>
      </x:c>
      <x:c r="J2" s="48" t="str">
        <x:v>B</x:v>
      </x:c>
      <x:c r="K2" s="253" t="n">
        <x:v>0.71</x:v>
      </x:c>
      <x:c r="L2" s="253" t="n">
        <x:v>0.45</x:v>
      </x:c>
      <x:c r="M2" s="253" t="n">
        <x:v>0.69</x:v>
      </x:c>
      <x:c r="N2" s="252" t="n">
        <x:v>46267</x:v>
      </x:c>
      <x:c r="O2" s="48" t="str">
        <x:v>live</x:v>
      </x:c>
      <x:c r="P2" s="48" t="str">
        <x:v>v1.8</x:v>
      </x:c>
      <x:c r="Q2" s="48" t="n">
        <x:v>1</x:v>
      </x:c>
      <x:c r="R2" s="48" t="str">
        <x:v>reviewed</x:v>
      </x:c>
      <x:c r="S2" s="48" t="str">
        <x:v>防御失效</x:v>
      </x:c>
      <x:c r="T2" s="48" t="str">
        <x:v>到期样本：训练表未单列触发规则，未模拟成交；仅补充方向收益标签</x:v>
      </x:c>
      <x:c r="U2" s="48" t="str">
        <x:v>正式观点：方向已验证，交易标签不替代入场规则回放</x:v>
      </x:c>
      <x:c r="V2" s="254" t="n">
        <x:v>-0.05969009166302908</x:v>
      </x:c>
      <x:c r="W2" s="254" t="n">
        <x:v>-0.05004332755632579</x:v>
      </x:c>
      <x:c r="X2" s="254" t="n">
        <x:v>-0.009646764106703287</x:v>
      </x:c>
      <x:c r="Y2" s="48" t="str">
        <x:v>Raw=75.6; RiskPenalty=5; 正式观点；周复盘2026-10-10：样本截至2026-10-09，实际收益-5.97%，基准-5.00%，超额-0.96%。</x:v>
      </x:c>
    </x:row>
    <x:row r="3">
      <x:c r="A3" s="252" t="n">
        <x:v>46268</x:v>
      </x:c>
      <x:c r="B3" s="48" t="str">
        <x:v>20260903-O02</x:v>
      </x:c>
      <x:c r="C3" s="48" t="str">
        <x:v>THESIS-20260815-512480-RECOVERY</x:v>
      </x:c>
      <x:c r="D3" s="48" t="str">
        <x:v>official</x:v>
      </x:c>
      <x:c r="E3" s="48" t="str">
        <x:v>半导体ETF</x:v>
      </x:c>
      <x:c r="F3" s="48" t="str">
        <x:v>512480.SH</x:v>
      </x:c>
      <x:c r="G3" s="48" t="str">
        <x:v>看多</x:v>
      </x:c>
      <x:c r="H3" s="48" t="str">
        <x:v>1-4周</x:v>
      </x:c>
      <x:c r="I3" s="48" t="n">
        <x:v>35</x:v>
      </x:c>
      <x:c r="J3" s="48" t="str">
        <x:v>D</x:v>
      </x:c>
      <x:c r="K3" s="253" t="n">
        <x:v>0.54</x:v>
      </x:c>
      <x:c r="L3" s="253" t="n">
        <x:v>0.38</x:v>
      </x:c>
      <x:c r="M3" s="253" t="n">
        <x:v>0.51</x:v>
      </x:c>
      <x:c r="N3" s="252" t="n">
        <x:v>46267</x:v>
      </x:c>
      <x:c r="O3" s="48" t="str">
        <x:v>live</x:v>
      </x:c>
      <x:c r="P3" s="48" t="str">
        <x:v>v1.8</x:v>
      </x:c>
      <x:c r="Q3" s="48" t="n">
        <x:v>1</x:v>
      </x:c>
      <x:c r="R3" s="48" t="str">
        <x:v>reviewed</x:v>
      </x:c>
      <x:c r="S3" s="48" t="str">
        <x:v>错误</x:v>
      </x:c>
      <x:c r="T3" s="48" t="str">
        <x:v>到期样本：训练表未单列触发规则，未模拟成交；仅补充方向收益标签</x:v>
      </x:c>
      <x:c r="U3" s="48" t="str">
        <x:v>正式观点：方向已验证，交易标签不替代入场规则回放</x:v>
      </x:c>
      <x:c r="V3" s="254" t="n">
        <x:v>-0.06659836065573765</x:v>
      </x:c>
      <x:c r="W3" s="254" t="n">
        <x:v>-0.05004332755632579</x:v>
      </x:c>
      <x:c r="X3" s="254" t="n">
        <x:v>-0.016555033099411864</x:v>
      </x:c>
      <x:c r="Y3" s="48" t="str">
        <x:v>Raw=59; RiskPenalty=15; 正式观点；周复盘2026-10-10：样本截至2026-10-09，实际收益-6.66%，基准-5.00%，超额-1.66%。</x:v>
      </x:c>
    </x:row>
    <x:row r="4">
      <x:c r="A4" s="252" t="n">
        <x:v>46268</x:v>
      </x:c>
      <x:c r="B4" s="48" t="str">
        <x:v>20260903-O03</x:v>
      </x:c>
      <x:c r="C4" s="48" t="str">
        <x:v>THESIS-20260822-510300-MACRO</x:v>
      </x:c>
      <x:c r="D4" s="48" t="str">
        <x:v>official</x:v>
      </x:c>
      <x:c r="E4" s="48" t="str">
        <x:v>沪深300ETF</x:v>
      </x:c>
      <x:c r="F4" s="48" t="str">
        <x:v>510300.SH</x:v>
      </x:c>
      <x:c r="G4" s="48" t="str">
        <x:v>看多</x:v>
      </x:c>
      <x:c r="H4" s="48" t="str">
        <x:v>2-6周</x:v>
      </x:c>
      <x:c r="I4" s="48" t="n">
        <x:v>55</x:v>
      </x:c>
      <x:c r="J4" s="48" t="str">
        <x:v>C</x:v>
      </x:c>
      <x:c r="K4" s="253" t="n">
        <x:v>0.59</x:v>
      </x:c>
      <x:c r="L4" s="253" t="n">
        <x:v>0.42</x:v>
      </x:c>
      <x:c r="M4" s="253" t="n">
        <x:v>0.56</x:v>
      </x:c>
      <x:c r="N4" s="252" t="n">
        <x:v>46267</x:v>
      </x:c>
      <x:c r="O4" s="48" t="str">
        <x:v>live</x:v>
      </x:c>
      <x:c r="P4" s="48" t="str">
        <x:v>v1.8</x:v>
      </x:c>
      <x:c r="Q4" s="48" t="n">
        <x:v>1</x:v>
      </x:c>
      <x:c r="R4" s="48" t="str">
        <x:v>reviewed</x:v>
      </x:c>
      <x:c r="S4" s="48" t="str">
        <x:v>错误</x:v>
      </x:c>
      <x:c r="T4" s="48" t="str">
        <x:v>触发标签待原始规则及事件回放，不能视作未触发</x:v>
      </x:c>
      <x:c r="U4" s="48" t="str">
        <x:v>仅方向验证，非已模拟成交</x:v>
      </x:c>
      <x:c r="V4" s="254" t="n">
        <x:v>-0.09586669552045024</x:v>
      </x:c>
      <x:c r="W4" s="254" t="n">
        <x:v>-0.09586669552045024</x:v>
      </x:c>
      <x:c r="X4" s="254" t="n">
        <x:v>0</x:v>
      </x:c>
      <x:c r="Y4" s="48" t="str">
        <x:v>Raw=64.3; RiskPenalty=0; 正式观点；周复盘2026-10-24：方向窗口2026-09-03收盘至2026-10-23收盘；收益为标的区间涨跌，不是模拟交易盈亏。触发及交易标签待核验。</x:v>
      </x:c>
    </x:row>
    <x:row r="5">
      <x:c r="A5" s="252" t="n">
        <x:v>46268</x:v>
      </x:c>
      <x:c r="B5" s="48" t="str">
        <x:v>20260903-O04</x:v>
      </x:c>
      <x:c r="C5" s="48" t="str">
        <x:v>THESIS-20260801-562500-ORDERS</x:v>
      </x:c>
      <x:c r="D5" s="48" t="str">
        <x:v>official</x:v>
      </x:c>
      <x:c r="E5" s="48" t="str">
        <x:v>机器人ETF</x:v>
      </x:c>
      <x:c r="F5" s="48" t="str">
        <x:v>562500.SH</x:v>
      </x:c>
      <x:c r="G5" s="48" t="str">
        <x:v>看多</x:v>
      </x:c>
      <x:c r="H5" s="48" t="str">
        <x:v>1-4周</x:v>
      </x:c>
      <x:c r="I5" s="48" t="n">
        <x:v>54</x:v>
      </x:c>
      <x:c r="J5" s="48" t="str">
        <x:v>C</x:v>
      </x:c>
      <x:c r="K5" s="253" t="n">
        <x:v>0.6</x:v>
      </x:c>
      <x:c r="L5" s="253" t="n">
        <x:v>0.32</x:v>
      </x:c>
      <x:c r="M5" s="253" t="n">
        <x:v>0.58</x:v>
      </x:c>
      <x:c r="N5" s="252" t="n">
        <x:v>46267</x:v>
      </x:c>
      <x:c r="O5" s="48" t="str">
        <x:v>live</x:v>
      </x:c>
      <x:c r="P5" s="48" t="str">
        <x:v>v1.8</x:v>
      </x:c>
      <x:c r="Q5" s="48" t="n">
        <x:v>1</x:v>
      </x:c>
      <x:c r="R5" s="48" t="str">
        <x:v>reviewed</x:v>
      </x:c>
      <x:c r="S5" s="48" t="str">
        <x:v>错误</x:v>
      </x:c>
      <x:c r="T5" s="48" t="str">
        <x:v>到期样本：训练表未单列触发规则，未模拟成交；仅补充方向收益标签</x:v>
      </x:c>
      <x:c r="U5" s="48" t="str">
        <x:v>正式观点：方向已验证，交易标签不替代入场规则回放</x:v>
      </x:c>
      <x:c r="V5" s="254" t="n">
        <x:v>-0.07995735607675902</x:v>
      </x:c>
      <x:c r="W5" s="254" t="n">
        <x:v>-0.05004332755632579</x:v>
      </x:c>
      <x:c r="X5" s="254" t="n">
        <x:v>-0.029914028520433233</x:v>
      </x:c>
      <x:c r="Y5" s="48" t="str">
        <x:v>Raw=62.9; RiskPenalty=0; 正式观点；周复盘2026-10-10：样本截至2026-10-09，实际收益-8.00%，基准-5.00%，超额-2.99%。</x:v>
      </x:c>
    </x:row>
    <x:row r="6">
      <x:c r="A6" s="252" t="n">
        <x:v>46268</x:v>
      </x:c>
      <x:c r="B6" s="48" t="str">
        <x:v>20260903-O05</x:v>
      </x:c>
      <x:c r="C6" s="48" t="str">
        <x:v>THESIS-20260828-159928-DEFENSIVE-EXIT</x:v>
      </x:c>
      <x:c r="D6" s="48" t="str">
        <x:v>official</x:v>
      </x:c>
      <x:c r="E6" s="48" t="str">
        <x:v>消费ETF</x:v>
      </x:c>
      <x:c r="F6" s="48" t="str">
        <x:v>159928.SZ</x:v>
      </x:c>
      <x:c r="G6" s="48" t="str">
        <x:v>看空</x:v>
      </x:c>
      <x:c r="H6" s="48" t="str">
        <x:v>1-3周</x:v>
      </x:c>
      <x:c r="I6" s="48" t="n">
        <x:v>53</x:v>
      </x:c>
      <x:c r="J6" s="48" t="str">
        <x:v>C</x:v>
      </x:c>
      <x:c r="K6" s="253" t="n">
        <x:v>0.6</x:v>
      </x:c>
      <x:c r="L6" s="253" t="n">
        <x:v>0.48</x:v>
      </x:c>
      <x:c r="M6" s="253" t="n">
        <x:v>0.58</x:v>
      </x:c>
      <x:c r="N6" s="252" t="n">
        <x:v>46267</x:v>
      </x:c>
      <x:c r="O6" s="48" t="str">
        <x:v>live</x:v>
      </x:c>
      <x:c r="P6" s="48" t="str">
        <x:v>v1.8</x:v>
      </x:c>
      <x:c r="Q6" s="48" t="n">
        <x:v>1</x:v>
      </x:c>
      <x:c r="R6" s="48" t="str">
        <x:v>reviewed</x:v>
      </x:c>
      <x:c r="S6" s="48" t="str">
        <x:v>正确</x:v>
      </x:c>
      <x:c r="T6" s="48" t="str">
        <x:v>到期样本：训练表未单列触发规则，未模拟成交；仅补充方向收益标签</x:v>
      </x:c>
      <x:c r="U6" s="48" t="str">
        <x:v>正式观点：方向已验证，交易标签不替代入场规则回放</x:v>
      </x:c>
      <x:c r="V6" s="254" t="n">
        <x:v>-0.05967976710334799</x:v>
      </x:c>
      <x:c r="W6" s="254" t="n">
        <x:v>-0.02188041594454071</x:v>
      </x:c>
      <x:c r="X6" s="254" t="n">
        <x:v>-0.03779935115880728</x:v>
      </x:c>
      <x:c r="Y6" s="48" t="str">
        <x:v>Raw=63.1; RiskPenalty=4; 正式观点；周复盘2026-09-26：样本截至2026-09-24，实际收益-5.97%，基准-2.19%，超额-3.78%。</x:v>
      </x:c>
    </x:row>
    <x:row r="7">
      <x:c r="A7" s="252" t="n">
        <x:v>46268</x:v>
      </x:c>
      <x:c r="B7" s="48" t="str">
        <x:v>20260903-H01</x:v>
      </x:c>
      <x:c r="C7" s="48" t="str">
        <x:v>SHADOW-20260903-515080-SH</x:v>
      </x:c>
      <x:c r="D7" s="48" t="str">
        <x:v>shadow</x:v>
      </x:c>
      <x:c r="E7" s="48" t="str">
        <x:v>中证红利ETF</x:v>
      </x:c>
      <x:c r="F7" s="48" t="str">
        <x:v>515080.SH</x:v>
      </x:c>
      <x:c r="G7" s="48" t="str">
        <x:v>看多</x:v>
      </x:c>
      <x:c r="H7" s="48" t="str">
        <x:v>1-4周</x:v>
      </x:c>
      <x:c r="I7" s="48" t="n">
        <x:v>36</x:v>
      </x:c>
      <x:c r="J7" s="48" t="str">
        <x:v>D</x:v>
      </x:c>
      <x:c r="K7" s="253" t="n">
        <x:v>0.55</x:v>
      </x:c>
      <x:c r="L7" s="253" t="n">
        <x:v>0.3</x:v>
      </x:c>
      <x:c r="M7" s="253" t="n">
        <x:v>0.54</x:v>
      </x:c>
      <x:c r="N7" s="252" t="n">
        <x:v>46261</x:v>
      </x:c>
      <x:c r="O7" s="48" t="str">
        <x:v>stale_cache</x:v>
      </x:c>
      <x:c r="P7" s="48" t="str">
        <x:v>v1.8</x:v>
      </x:c>
      <x:c r="Q7" s="48" t="n">
        <x:v>1</x:v>
      </x:c>
      <x:c r="R7" s="48" t="str">
        <x:v>pending</x:v>
      </x:c>
      <x:c r="S7" s="48"/>
      <x:c r="T7" s="48"/>
      <x:c r="U7" s="48"/>
      <x:c r="V7" s="254"/>
      <x:c r="W7" s="254"/>
      <x:c r="X7" s="254"/>
      <x:c r="Y7" s="48" t="str">
        <x:v>Raw=57.7; RiskPenalty=14; 影子观点不进入模拟组合</x:v>
      </x:c>
    </x:row>
    <x:row r="8">
      <x:c r="A8" s="252" t="n">
        <x:v>46268</x:v>
      </x:c>
      <x:c r="B8" s="48" t="str">
        <x:v>20260903-H02</x:v>
      </x:c>
      <x:c r="C8" s="48" t="str">
        <x:v>SHADOW-20260903-513180-SH</x:v>
      </x:c>
      <x:c r="D8" s="48" t="str">
        <x:v>shadow</x:v>
      </x:c>
      <x:c r="E8" s="48" t="str">
        <x:v>恒生科技ETF</x:v>
      </x:c>
      <x:c r="F8" s="48" t="str">
        <x:v>513180.SH</x:v>
      </x:c>
      <x:c r="G8" s="48" t="str">
        <x:v>看多</x:v>
      </x:c>
      <x:c r="H8" s="48" t="str">
        <x:v>1-4周</x:v>
      </x:c>
      <x:c r="I8" s="48" t="n">
        <x:v>34</x:v>
      </x:c>
      <x:c r="J8" s="48" t="str">
        <x:v>D</x:v>
      </x:c>
      <x:c r="K8" s="253" t="n">
        <x:v>0.53</x:v>
      </x:c>
      <x:c r="L8" s="253" t="n">
        <x:v>0.3</x:v>
      </x:c>
      <x:c r="M8" s="253" t="n">
        <x:v>0.52</x:v>
      </x:c>
      <x:c r="N8" s="252" t="n">
        <x:v>46261</x:v>
      </x:c>
      <x:c r="O8" s="48" t="str">
        <x:v>stale_cache</x:v>
      </x:c>
      <x:c r="P8" s="48" t="str">
        <x:v>v1.8</x:v>
      </x:c>
      <x:c r="Q8" s="48" t="n">
        <x:v>1</x:v>
      </x:c>
      <x:c r="R8" s="48" t="str">
        <x:v>pending</x:v>
      </x:c>
      <x:c r="S8" s="48"/>
      <x:c r="T8" s="48"/>
      <x:c r="U8" s="48"/>
      <x:c r="V8" s="254"/>
      <x:c r="W8" s="254"/>
      <x:c r="X8" s="254"/>
      <x:c r="Y8" s="48" t="str">
        <x:v>Raw=53.3; RiskPenalty=14; 影子观点不进入模拟组合</x:v>
      </x:c>
    </x:row>
    <x:row r="9">
      <x:c r="A9" s="252" t="n">
        <x:v>46268</x:v>
      </x:c>
      <x:c r="B9" s="48" t="str">
        <x:v>20260903-H03</x:v>
      </x:c>
      <x:c r="C9" s="48" t="str">
        <x:v>SHADOW-20260903-588000-SH</x:v>
      </x:c>
      <x:c r="D9" s="48" t="str">
        <x:v>shadow</x:v>
      </x:c>
      <x:c r="E9" s="48" t="str">
        <x:v>科创50ETF</x:v>
      </x:c>
      <x:c r="F9" s="48" t="str">
        <x:v>588000.SH</x:v>
      </x:c>
      <x:c r="G9" s="48" t="str">
        <x:v>看多</x:v>
      </x:c>
      <x:c r="H9" s="48" t="str">
        <x:v>1-4周</x:v>
      </x:c>
      <x:c r="I9" s="48" t="n">
        <x:v>34</x:v>
      </x:c>
      <x:c r="J9" s="48" t="str">
        <x:v>D</x:v>
      </x:c>
      <x:c r="K9" s="253" t="n">
        <x:v>0.53</x:v>
      </x:c>
      <x:c r="L9" s="253" t="n">
        <x:v>0.3</x:v>
      </x:c>
      <x:c r="M9" s="253" t="n">
        <x:v>0.52</x:v>
      </x:c>
      <x:c r="N9" s="252" t="n">
        <x:v>46261</x:v>
      </x:c>
      <x:c r="O9" s="48" t="str">
        <x:v>stale_cache</x:v>
      </x:c>
      <x:c r="P9" s="48" t="str">
        <x:v>v1.8</x:v>
      </x:c>
      <x:c r="Q9" s="48" t="n">
        <x:v>1</x:v>
      </x:c>
      <x:c r="R9" s="48" t="str">
        <x:v>reviewed</x:v>
      </x:c>
      <x:c r="S9" s="48" t="str">
        <x:v>错误</x:v>
      </x:c>
      <x:c r="T9" s="48" t="str">
        <x:v>到期样本：训练表未单列触发规则，未模拟成交；仅补充方向收益标签</x:v>
      </x:c>
      <x:c r="U9" s="48" t="str">
        <x:v>影子观点：方向已验证，不进入模拟组合</x:v>
      </x:c>
      <x:c r="V9" s="254" t="n">
        <x:v>-0.07613908872901676</x:v>
      </x:c>
      <x:c r="W9" s="254" t="n">
        <x:v>-0.05004332755632579</x:v>
      </x:c>
      <x:c r="X9" s="254" t="n">
        <x:v>-0.026095761172690968</x:v>
      </x:c>
      <x:c r="Y9" s="48" t="str">
        <x:v>Raw=53.3; RiskPenalty=14; 影子观点不进入模拟组合；周复盘2026-10-10：样本截至2026-10-09，实际收益-7.61%，基准-5.00%，超额-2.61%。</x:v>
      </x:c>
    </x:row>
    <x:row r="10">
      <x:c r="A10" s="252" t="n">
        <x:v>46268</x:v>
      </x:c>
      <x:c r="B10" s="48" t="str">
        <x:v>20260903-H04</x:v>
      </x:c>
      <x:c r="C10" s="48" t="str">
        <x:v>SHADOW-20260903-588200-SH</x:v>
      </x:c>
      <x:c r="D10" s="48" t="str">
        <x:v>shadow</x:v>
      </x:c>
      <x:c r="E10" s="48" t="str">
        <x:v>科创创业ETF</x:v>
      </x:c>
      <x:c r="F10" s="48" t="str">
        <x:v>588200.SH</x:v>
      </x:c>
      <x:c r="G10" s="48" t="str">
        <x:v>看多</x:v>
      </x:c>
      <x:c r="H10" s="48" t="str">
        <x:v>1-4周</x:v>
      </x:c>
      <x:c r="I10" s="48" t="n">
        <x:v>37</x:v>
      </x:c>
      <x:c r="J10" s="48" t="str">
        <x:v>D</x:v>
      </x:c>
      <x:c r="K10" s="253" t="n">
        <x:v>0.56</x:v>
      </x:c>
      <x:c r="L10" s="253" t="n">
        <x:v>0.3</x:v>
      </x:c>
      <x:c r="M10" s="253" t="n">
        <x:v>0.55</x:v>
      </x:c>
      <x:c r="N10" s="252" t="n">
        <x:v>46261</x:v>
      </x:c>
      <x:c r="O10" s="48" t="str">
        <x:v>stale_cache</x:v>
      </x:c>
      <x:c r="P10" s="48" t="str">
        <x:v>v1.8</x:v>
      </x:c>
      <x:c r="Q10" s="48" t="n">
        <x:v>1</x:v>
      </x:c>
      <x:c r="R10" s="48" t="str">
        <x:v>pending</x:v>
      </x:c>
      <x:c r="S10" s="48"/>
      <x:c r="T10" s="48"/>
      <x:c r="U10" s="48"/>
      <x:c r="V10" s="254"/>
      <x:c r="W10" s="254"/>
      <x:c r="X10" s="254"/>
      <x:c r="Y10" s="48" t="str">
        <x:v>Raw=57.3; RiskPenalty=14; 影子观点不进入模拟组合</x:v>
      </x:c>
    </x:row>
    <x:row r="11">
      <x:c r="A11" s="252" t="n">
        <x:v>46268</x:v>
      </x:c>
      <x:c r="B11" s="48" t="str">
        <x:v>20260903-H05</x:v>
      </x:c>
      <x:c r="C11" s="48" t="str">
        <x:v>SHADOW-20260903-159766-SZ</x:v>
      </x:c>
      <x:c r="D11" s="48" t="str">
        <x:v>shadow</x:v>
      </x:c>
      <x:c r="E11" s="48" t="str">
        <x:v>旅游ETF</x:v>
      </x:c>
      <x:c r="F11" s="48" t="str">
        <x:v>159766.SZ</x:v>
      </x:c>
      <x:c r="G11" s="48" t="str">
        <x:v>看多</x:v>
      </x:c>
      <x:c r="H11" s="48" t="str">
        <x:v>1-4周</x:v>
      </x:c>
      <x:c r="I11" s="48" t="n">
        <x:v>39</x:v>
      </x:c>
      <x:c r="J11" s="48" t="str">
        <x:v>D</x:v>
      </x:c>
      <x:c r="K11" s="253" t="n">
        <x:v>0.6</x:v>
      </x:c>
      <x:c r="L11" s="253" t="n">
        <x:v>0.3</x:v>
      </x:c>
      <x:c r="M11" s="253" t="n">
        <x:v>0.58</x:v>
      </x:c>
      <x:c r="N11" s="252" t="n">
        <x:v>46261</x:v>
      </x:c>
      <x:c r="O11" s="48" t="str">
        <x:v>stale_cache</x:v>
      </x:c>
      <x:c r="P11" s="48" t="str">
        <x:v>v1.8</x:v>
      </x:c>
      <x:c r="Q11" s="48" t="n">
        <x:v>1</x:v>
      </x:c>
      <x:c r="R11" s="48" t="str">
        <x:v>pending</x:v>
      </x:c>
      <x:c r="S11" s="48"/>
      <x:c r="T11" s="48"/>
      <x:c r="U11" s="48"/>
      <x:c r="V11" s="254"/>
      <x:c r="W11" s="254"/>
      <x:c r="X11" s="254"/>
      <x:c r="Y11" s="48" t="str">
        <x:v>Raw=61.7; RiskPenalty=14; 影子观点不进入模拟组合</x:v>
      </x:c>
    </x:row>
    <x:row r="12">
      <x:c r="A12" s="252" t="n">
        <x:v>46268</x:v>
      </x:c>
      <x:c r="B12" s="48" t="str">
        <x:v>20260903-H06</x:v>
      </x:c>
      <x:c r="C12" s="48" t="str">
        <x:v>SHADOW-20260903-512170-SH</x:v>
      </x:c>
      <x:c r="D12" s="48" t="str">
        <x:v>shadow</x:v>
      </x:c>
      <x:c r="E12" s="48" t="str">
        <x:v>医疗ETF</x:v>
      </x:c>
      <x:c r="F12" s="48" t="str">
        <x:v>512170.SH</x:v>
      </x:c>
      <x:c r="G12" s="48" t="str">
        <x:v>看多</x:v>
      </x:c>
      <x:c r="H12" s="48" t="str">
        <x:v>1-4周</x:v>
      </x:c>
      <x:c r="I12" s="48" t="n">
        <x:v>39</x:v>
      </x:c>
      <x:c r="J12" s="48" t="str">
        <x:v>D</x:v>
      </x:c>
      <x:c r="K12" s="253" t="n">
        <x:v>0.59</x:v>
      </x:c>
      <x:c r="L12" s="253" t="n">
        <x:v>0.3</x:v>
      </x:c>
      <x:c r="M12" s="253" t="n">
        <x:v>0.57</x:v>
      </x:c>
      <x:c r="N12" s="252" t="n">
        <x:v>46261</x:v>
      </x:c>
      <x:c r="O12" s="48" t="str">
        <x:v>stale_cache</x:v>
      </x:c>
      <x:c r="P12" s="48" t="str">
        <x:v>v1.8</x:v>
      </x:c>
      <x:c r="Q12" s="48" t="n">
        <x:v>1</x:v>
      </x:c>
      <x:c r="R12" s="48" t="str">
        <x:v>pending</x:v>
      </x:c>
      <x:c r="S12" s="48"/>
      <x:c r="T12" s="48"/>
      <x:c r="U12" s="48"/>
      <x:c r="V12" s="254"/>
      <x:c r="W12" s="254"/>
      <x:c r="X12" s="254"/>
      <x:c r="Y12" s="48" t="str">
        <x:v>Raw=61.7; RiskPenalty=14; 影子观点不进入模拟组合</x:v>
      </x:c>
    </x:row>
    <x:row r="13">
      <x:c r="A13" s="252" t="n">
        <x:v>46268</x:v>
      </x:c>
      <x:c r="B13" s="48" t="str">
        <x:v>20260903-H07</x:v>
      </x:c>
      <x:c r="C13" s="48" t="str">
        <x:v>SHADOW-20260903-512660-SH</x:v>
      </x:c>
      <x:c r="D13" s="48" t="str">
        <x:v>shadow</x:v>
      </x:c>
      <x:c r="E13" s="48" t="str">
        <x:v>军工ETF</x:v>
      </x:c>
      <x:c r="F13" s="48" t="str">
        <x:v>512660.SH</x:v>
      </x:c>
      <x:c r="G13" s="48" t="str">
        <x:v>看多</x:v>
      </x:c>
      <x:c r="H13" s="48" t="str">
        <x:v>1-4周</x:v>
      </x:c>
      <x:c r="I13" s="48" t="n">
        <x:v>30</x:v>
      </x:c>
      <x:c r="J13" s="48" t="str">
        <x:v>D</x:v>
      </x:c>
      <x:c r="K13" s="253" t="n">
        <x:v>0.53</x:v>
      </x:c>
      <x:c r="L13" s="253" t="n">
        <x:v>0.3</x:v>
      </x:c>
      <x:c r="M13" s="253" t="n">
        <x:v>0.52</x:v>
      </x:c>
      <x:c r="N13" s="252" t="n">
        <x:v>46261</x:v>
      </x:c>
      <x:c r="O13" s="48" t="str">
        <x:v>stale_cache</x:v>
      </x:c>
      <x:c r="P13" s="48" t="str">
        <x:v>v1.8</x:v>
      </x:c>
      <x:c r="Q13" s="48" t="n">
        <x:v>1</x:v>
      </x:c>
      <x:c r="R13" s="48" t="str">
        <x:v>pending</x:v>
      </x:c>
      <x:c r="S13" s="48"/>
      <x:c r="T13" s="48"/>
      <x:c r="U13" s="48"/>
      <x:c r="V13" s="254"/>
      <x:c r="W13" s="254"/>
      <x:c r="X13" s="254"/>
      <x:c r="Y13" s="48" t="str">
        <x:v>Raw=53.3; RiskPenalty=19; 影子观点不进入模拟组合</x:v>
      </x:c>
    </x:row>
    <x:row r="14">
      <x:c r="A14" s="252" t="n">
        <x:v>46268</x:v>
      </x:c>
      <x:c r="B14" s="48" t="str">
        <x:v>20260903-H08</x:v>
      </x:c>
      <x:c r="C14" s="48" t="str">
        <x:v>SHADOW-20260903-516110-SH</x:v>
      </x:c>
      <x:c r="D14" s="48" t="str">
        <x:v>shadow</x:v>
      </x:c>
      <x:c r="E14" s="48" t="str">
        <x:v>汽车ETF</x:v>
      </x:c>
      <x:c r="F14" s="48" t="str">
        <x:v>516110.SH</x:v>
      </x:c>
      <x:c r="G14" s="48" t="str">
        <x:v>看多</x:v>
      </x:c>
      <x:c r="H14" s="48" t="str">
        <x:v>1-4周</x:v>
      </x:c>
      <x:c r="I14" s="48" t="n">
        <x:v>34</x:v>
      </x:c>
      <x:c r="J14" s="48" t="str">
        <x:v>D</x:v>
      </x:c>
      <x:c r="K14" s="253" t="n">
        <x:v>0.53</x:v>
      </x:c>
      <x:c r="L14" s="253" t="n">
        <x:v>0.3</x:v>
      </x:c>
      <x:c r="M14" s="253" t="n">
        <x:v>0.52</x:v>
      </x:c>
      <x:c r="N14" s="252" t="n">
        <x:v>46261</x:v>
      </x:c>
      <x:c r="O14" s="48" t="str">
        <x:v>stale_cache</x:v>
      </x:c>
      <x:c r="P14" s="48" t="str">
        <x:v>v1.8</x:v>
      </x:c>
      <x:c r="Q14" s="48" t="n">
        <x:v>1</x:v>
      </x:c>
      <x:c r="R14" s="48" t="str">
        <x:v>pending</x:v>
      </x:c>
      <x:c r="S14" s="48"/>
      <x:c r="T14" s="48"/>
      <x:c r="U14" s="48"/>
      <x:c r="V14" s="254"/>
      <x:c r="W14" s="254"/>
      <x:c r="X14" s="254"/>
      <x:c r="Y14" s="48" t="str">
        <x:v>Raw=53.3; RiskPenalty=14; 影子观点不进入模拟组合</x:v>
      </x:c>
    </x:row>
    <x:row r="15">
      <x:c r="A15" s="252" t="n">
        <x:v>46268</x:v>
      </x:c>
      <x:c r="B15" s="48" t="str">
        <x:v>20260903-H09</x:v>
      </x:c>
      <x:c r="C15" s="48" t="str">
        <x:v>SHADOW-20260903-512980-SH</x:v>
      </x:c>
      <x:c r="D15" s="48" t="str">
        <x:v>shadow</x:v>
      </x:c>
      <x:c r="E15" s="48" t="str">
        <x:v>传媒ETF</x:v>
      </x:c>
      <x:c r="F15" s="48" t="str">
        <x:v>512980.SH</x:v>
      </x:c>
      <x:c r="G15" s="48" t="str">
        <x:v>看多</x:v>
      </x:c>
      <x:c r="H15" s="48" t="str">
        <x:v>1-4周</x:v>
      </x:c>
      <x:c r="I15" s="48" t="n">
        <x:v>34</x:v>
      </x:c>
      <x:c r="J15" s="48" t="str">
        <x:v>D</x:v>
      </x:c>
      <x:c r="K15" s="253" t="n">
        <x:v>0.53</x:v>
      </x:c>
      <x:c r="L15" s="253" t="n">
        <x:v>0.3</x:v>
      </x:c>
      <x:c r="M15" s="253" t="n">
        <x:v>0.52</x:v>
      </x:c>
      <x:c r="N15" s="252" t="n">
        <x:v>46261</x:v>
      </x:c>
      <x:c r="O15" s="48" t="str">
        <x:v>stale_cache</x:v>
      </x:c>
      <x:c r="P15" s="48" t="str">
        <x:v>v1.8</x:v>
      </x:c>
      <x:c r="Q15" s="48" t="n">
        <x:v>1</x:v>
      </x:c>
      <x:c r="R15" s="48" t="str">
        <x:v>pending</x:v>
      </x:c>
      <x:c r="S15" s="48"/>
      <x:c r="T15" s="48"/>
      <x:c r="U15" s="48"/>
      <x:c r="V15" s="254"/>
      <x:c r="W15" s="254"/>
      <x:c r="X15" s="254"/>
      <x:c r="Y15" s="48" t="str">
        <x:v>Raw=53.3; RiskPenalty=14; 影子观点不进入模拟组合</x:v>
      </x:c>
    </x:row>
    <x:row r="16">
      <x:c r="A16" s="252" t="n">
        <x:v>46268</x:v>
      </x:c>
      <x:c r="B16" s="48" t="str">
        <x:v>20260903-H10</x:v>
      </x:c>
      <x:c r="C16" s="48" t="str">
        <x:v>SHADOW-20260903-515880-SH</x:v>
      </x:c>
      <x:c r="D16" s="48" t="str">
        <x:v>shadow</x:v>
      </x:c>
      <x:c r="E16" s="48" t="str">
        <x:v>通信ETF</x:v>
      </x:c>
      <x:c r="F16" s="48" t="str">
        <x:v>515880.SH</x:v>
      </x:c>
      <x:c r="G16" s="48" t="str">
        <x:v>看多</x:v>
      </x:c>
      <x:c r="H16" s="48" t="str">
        <x:v>1-4周</x:v>
      </x:c>
      <x:c r="I16" s="48" t="n">
        <x:v>34</x:v>
      </x:c>
      <x:c r="J16" s="48" t="str">
        <x:v>D</x:v>
      </x:c>
      <x:c r="K16" s="253" t="n">
        <x:v>0.53</x:v>
      </x:c>
      <x:c r="L16" s="253" t="n">
        <x:v>0.3</x:v>
      </x:c>
      <x:c r="M16" s="253" t="n">
        <x:v>0.52</x:v>
      </x:c>
      <x:c r="N16" s="252" t="n">
        <x:v>46261</x:v>
      </x:c>
      <x:c r="O16" s="48" t="str">
        <x:v>stale_cache</x:v>
      </x:c>
      <x:c r="P16" s="48" t="str">
        <x:v>v1.8</x:v>
      </x:c>
      <x:c r="Q16" s="48" t="n">
        <x:v>1</x:v>
      </x:c>
      <x:c r="R16" s="48" t="str">
        <x:v>pending</x:v>
      </x:c>
      <x:c r="S16" s="48"/>
      <x:c r="T16" s="48"/>
      <x:c r="U16" s="48"/>
      <x:c r="V16" s="254"/>
      <x:c r="W16" s="254"/>
      <x:c r="X16" s="254"/>
      <x:c r="Y16" s="48" t="str">
        <x:v>Raw=53.3; RiskPenalty=14; 影子观点不进入模拟组合</x:v>
      </x:c>
    </x:row>
    <x:row r="17">
      <x:c r="A17" s="252" t="n">
        <x:v>46269</x:v>
      </x:c>
      <x:c r="B17" s="48" t="str">
        <x:v>20260904-O01</x:v>
      </x:c>
      <x:c r="C17" s="48" t="str">
        <x:v>THESIS-20260811-518880-HEDGE</x:v>
      </x:c>
      <x:c r="D17" s="48" t="str">
        <x:v>official</x:v>
      </x:c>
      <x:c r="E17" s="48" t="str">
        <x:v>黄金ETF</x:v>
      </x:c>
      <x:c r="F17" s="48" t="str">
        <x:v>518880.SH</x:v>
      </x:c>
      <x:c r="G17" s="48" t="str">
        <x:v>防御</x:v>
      </x:c>
      <x:c r="H17" s="48" t="str">
        <x:v>1-4周</x:v>
      </x:c>
      <x:c r="I17" s="48" t="n">
        <x:v>60</x:v>
      </x:c>
      <x:c r="J17" s="48" t="str">
        <x:v>B</x:v>
      </x:c>
      <x:c r="K17" s="253" t="n">
        <x:v>0.71</x:v>
      </x:c>
      <x:c r="L17" s="253" t="n">
        <x:v>0.45</x:v>
      </x:c>
      <x:c r="M17" s="253" t="n">
        <x:v>0.69</x:v>
      </x:c>
      <x:c r="N17" s="252" t="n">
        <x:v>46269</x:v>
      </x:c>
      <x:c r="O17" s="48" t="str">
        <x:v>live</x:v>
      </x:c>
      <x:c r="P17" s="48" t="str">
        <x:v>v1.8</x:v>
      </x:c>
      <x:c r="Q17" s="48" t="n">
        <x:v>0.05</x:v>
      </x:c>
      <x:c r="R17" s="48" t="str">
        <x:v>reviewed</x:v>
      </x:c>
      <x:c r="S17" s="48" t="str">
        <x:v>错误</x:v>
      </x:c>
      <x:c r="T17" s="48" t="str">
        <x:v>触发标签待原始规则及事件回放，不能视作未触发</x:v>
      </x:c>
      <x:c r="U17" s="48" t="str">
        <x:v>仅方向验证，非已模拟成交</x:v>
      </x:c>
      <x:c r="V17" s="254" t="n">
        <x:v>-0.06318201658664324</x:v>
      </x:c>
      <x:c r="W17" s="254" t="n">
        <x:v>-0.05545927209705359</x:v>
      </x:c>
      <x:c r="X17" s="254" t="n">
        <x:v>-0.00772274448958965</x:v>
      </x:c>
      <x:c r="Y17" s="48" t="str">
        <x:v>Raw=75.6; RiskPenalty=5; 正式观点；周复盘2026-10-17：方向窗口2026-09-04收盘至2026-10-12收盘；收益为标的区间涨跌，不是模拟交易盈亏。触发及交易标签待核验。</x:v>
      </x:c>
    </x:row>
    <x:row r="18">
      <x:c r="A18" s="252" t="n">
        <x:v>46269</x:v>
      </x:c>
      <x:c r="B18" s="48" t="str">
        <x:v>20260904-O02</x:v>
      </x:c>
      <x:c r="C18" s="48" t="str">
        <x:v>THESIS-20260815-512480-RECOVERY</x:v>
      </x:c>
      <x:c r="D18" s="48" t="str">
        <x:v>official</x:v>
      </x:c>
      <x:c r="E18" s="48" t="str">
        <x:v>半导体ETF</x:v>
      </x:c>
      <x:c r="F18" s="48" t="str">
        <x:v>512480.SH</x:v>
      </x:c>
      <x:c r="G18" s="48" t="str">
        <x:v>看多</x:v>
      </x:c>
      <x:c r="H18" s="48" t="str">
        <x:v>1-4周</x:v>
      </x:c>
      <x:c r="I18" s="48" t="n">
        <x:v>35</x:v>
      </x:c>
      <x:c r="J18" s="48" t="str">
        <x:v>D</x:v>
      </x:c>
      <x:c r="K18" s="253" t="n">
        <x:v>0.54</x:v>
      </x:c>
      <x:c r="L18" s="253" t="n">
        <x:v>0.38</x:v>
      </x:c>
      <x:c r="M18" s="253" t="n">
        <x:v>0.51</x:v>
      </x:c>
      <x:c r="N18" s="252" t="n">
        <x:v>46269</x:v>
      </x:c>
      <x:c r="O18" s="48" t="str">
        <x:v>live</x:v>
      </x:c>
      <x:c r="P18" s="48" t="str">
        <x:v>v1.8</x:v>
      </x:c>
      <x:c r="Q18" s="48" t="n">
        <x:v>0.05</x:v>
      </x:c>
      <x:c r="R18" s="48" t="str">
        <x:v>reviewed</x:v>
      </x:c>
      <x:c r="S18" s="48" t="str">
        <x:v>错误</x:v>
      </x:c>
      <x:c r="T18" s="48" t="str">
        <x:v>触发标签待原始规则及事件回放，不能视作未触发</x:v>
      </x:c>
      <x:c r="U18" s="48" t="str">
        <x:v>仅方向验证，非已模拟成交</x:v>
      </x:c>
      <x:c r="V18" s="254" t="n">
        <x:v>-0.0901639344262295</x:v>
      </x:c>
      <x:c r="W18" s="254" t="n">
        <x:v>-0.05545927209705359</x:v>
      </x:c>
      <x:c r="X18" s="254" t="n">
        <x:v>-0.034704662329175906</x:v>
      </x:c>
      <x:c r="Y18" s="48" t="str">
        <x:v>Raw=59; RiskPenalty=15; 正式观点；周复盘2026-10-17：方向窗口2026-09-04收盘至2026-10-12收盘；收益为标的区间涨跌，不是模拟交易盈亏。触发及交易标签待核验。</x:v>
      </x:c>
    </x:row>
    <x:row r="19">
      <x:c r="A19" s="252" t="n">
        <x:v>46269</x:v>
      </x:c>
      <x:c r="B19" s="48" t="str">
        <x:v>20260904-O03</x:v>
      </x:c>
      <x:c r="C19" s="48" t="str">
        <x:v>THESIS-20260822-510300-MACRO</x:v>
      </x:c>
      <x:c r="D19" s="48" t="str">
        <x:v>official</x:v>
      </x:c>
      <x:c r="E19" s="48" t="str">
        <x:v>沪深300ETF</x:v>
      </x:c>
      <x:c r="F19" s="48" t="str">
        <x:v>510300.SH</x:v>
      </x:c>
      <x:c r="G19" s="48" t="str">
        <x:v>看多</x:v>
      </x:c>
      <x:c r="H19" s="48" t="str">
        <x:v>2-6周</x:v>
      </x:c>
      <x:c r="I19" s="48" t="n">
        <x:v>55</x:v>
      </x:c>
      <x:c r="J19" s="48" t="str">
        <x:v>C</x:v>
      </x:c>
      <x:c r="K19" s="253" t="n">
        <x:v>0.59</x:v>
      </x:c>
      <x:c r="L19" s="253" t="n">
        <x:v>0.42</x:v>
      </x:c>
      <x:c r="M19" s="253" t="n">
        <x:v>0.56</x:v>
      </x:c>
      <x:c r="N19" s="252" t="n">
        <x:v>46269</x:v>
      </x:c>
      <x:c r="O19" s="48" t="str">
        <x:v>live</x:v>
      </x:c>
      <x:c r="P19" s="48" t="str">
        <x:v>v1.8</x:v>
      </x:c>
      <x:c r="Q19" s="48" t="n">
        <x:v>0.05</x:v>
      </x:c>
      <x:c r="R19" s="48" t="str">
        <x:v>pending</x:v>
      </x:c>
      <x:c r="S19" s="48"/>
      <x:c r="T19" s="48"/>
      <x:c r="U19" s="48"/>
      <x:c r="V19" s="254"/>
      <x:c r="W19" s="254"/>
      <x:c r="X19" s="254"/>
      <x:c r="Y19" s="48" t="str">
        <x:v>Raw=64.3; RiskPenalty=0; 正式观点</x:v>
      </x:c>
    </x:row>
    <x:row r="20">
      <x:c r="A20" s="252" t="n">
        <x:v>46269</x:v>
      </x:c>
      <x:c r="B20" s="48" t="str">
        <x:v>20260904-O04</x:v>
      </x:c>
      <x:c r="C20" s="48" t="str">
        <x:v>THESIS-20260801-562500-ORDERS</x:v>
      </x:c>
      <x:c r="D20" s="48" t="str">
        <x:v>official</x:v>
      </x:c>
      <x:c r="E20" s="48" t="str">
        <x:v>机器人ETF</x:v>
      </x:c>
      <x:c r="F20" s="48" t="str">
        <x:v>562500.SH</x:v>
      </x:c>
      <x:c r="G20" s="48" t="str">
        <x:v>看多</x:v>
      </x:c>
      <x:c r="H20" s="48" t="str">
        <x:v>1-4周</x:v>
      </x:c>
      <x:c r="I20" s="48" t="n">
        <x:v>54</x:v>
      </x:c>
      <x:c r="J20" s="48" t="str">
        <x:v>C</x:v>
      </x:c>
      <x:c r="K20" s="253" t="n">
        <x:v>0.6</x:v>
      </x:c>
      <x:c r="L20" s="253" t="n">
        <x:v>0.32</x:v>
      </x:c>
      <x:c r="M20" s="253" t="n">
        <x:v>0.58</x:v>
      </x:c>
      <x:c r="N20" s="252" t="n">
        <x:v>46269</x:v>
      </x:c>
      <x:c r="O20" s="48" t="str">
        <x:v>live</x:v>
      </x:c>
      <x:c r="P20" s="48" t="str">
        <x:v>v1.8</x:v>
      </x:c>
      <x:c r="Q20" s="48" t="n">
        <x:v>0.05</x:v>
      </x:c>
      <x:c r="R20" s="48" t="str">
        <x:v>reviewed</x:v>
      </x:c>
      <x:c r="S20" s="48" t="str">
        <x:v>错误</x:v>
      </x:c>
      <x:c r="T20" s="48" t="str">
        <x:v>触发标签待原始规则及事件回放，不能视作未触发</x:v>
      </x:c>
      <x:c r="U20" s="48" t="str">
        <x:v>仅方向验证，非已模拟成交</x:v>
      </x:c>
      <x:c r="V20" s="254" t="n">
        <x:v>-0.10341151385927505</x:v>
      </x:c>
      <x:c r="W20" s="254" t="n">
        <x:v>-0.05545927209705359</x:v>
      </x:c>
      <x:c r="X20" s="254" t="n">
        <x:v>-0.04795224176222146</x:v>
      </x:c>
      <x:c r="Y20" s="48" t="str">
        <x:v>Raw=62.9; RiskPenalty=0; 正式观点；周复盘2026-10-17：方向窗口2026-09-04收盘至2026-10-12收盘；收益为标的区间涨跌，不是模拟交易盈亏。触发及交易标签待核验。</x:v>
      </x:c>
    </x:row>
    <x:row r="21">
      <x:c r="A21" s="252" t="n">
        <x:v>46269</x:v>
      </x:c>
      <x:c r="B21" s="48" t="str">
        <x:v>20260904-O05</x:v>
      </x:c>
      <x:c r="C21" s="48" t="str">
        <x:v>THESIS-20260828-159928-DEFENSIVE-EXIT</x:v>
      </x:c>
      <x:c r="D21" s="48" t="str">
        <x:v>official</x:v>
      </x:c>
      <x:c r="E21" s="48" t="str">
        <x:v>消费ETF</x:v>
      </x:c>
      <x:c r="F21" s="48" t="str">
        <x:v>159928.SZ</x:v>
      </x:c>
      <x:c r="G21" s="48" t="str">
        <x:v>看空</x:v>
      </x:c>
      <x:c r="H21" s="48" t="str">
        <x:v>1-3周</x:v>
      </x:c>
      <x:c r="I21" s="48" t="n">
        <x:v>53</x:v>
      </x:c>
      <x:c r="J21" s="48" t="str">
        <x:v>C</x:v>
      </x:c>
      <x:c r="K21" s="253" t="n">
        <x:v>0.6</x:v>
      </x:c>
      <x:c r="L21" s="253" t="n">
        <x:v>0.48</x:v>
      </x:c>
      <x:c r="M21" s="253" t="n">
        <x:v>0.58</x:v>
      </x:c>
      <x:c r="N21" s="252" t="n">
        <x:v>46269</x:v>
      </x:c>
      <x:c r="O21" s="48" t="str">
        <x:v>live</x:v>
      </x:c>
      <x:c r="P21" s="48" t="str">
        <x:v>v1.8</x:v>
      </x:c>
      <x:c r="Q21" s="48" t="n">
        <x:v>0.05</x:v>
      </x:c>
      <x:c r="R21" s="48" t="str">
        <x:v>reviewed</x:v>
      </x:c>
      <x:c r="S21" s="48" t="str">
        <x:v>正确</x:v>
      </x:c>
      <x:c r="T21" s="48" t="str">
        <x:v>到期样本：训练表未单列触发规则，未模拟成交；仅补充方向收益标签</x:v>
      </x:c>
      <x:c r="U21" s="48" t="str">
        <x:v>正式观点：方向已验证，交易标签不替代入场规则回放</x:v>
      </x:c>
      <x:c r="V21" s="254" t="n">
        <x:v>-0.05563689604685218</x:v>
      </x:c>
      <x:c r="W21" s="254" t="n">
        <x:v>-0.046827794561933644</x:v>
      </x:c>
      <x:c r="X21" s="254" t="n">
        <x:v>-0.008809101484918536</x:v>
      </x:c>
      <x:c r="Y21" s="48" t="str">
        <x:v>Raw=63.1; RiskPenalty=4; 正式观点；周复盘2026-10-10：样本截至2026-09-28，实际收益-5.56%，基准-4.68%，超额-0.88%。</x:v>
      </x:c>
    </x:row>
    <x:row r="22">
      <x:c r="A22" s="252" t="n">
        <x:v>46269</x:v>
      </x:c>
      <x:c r="B22" s="48" t="str">
        <x:v>20260904-H01</x:v>
      </x:c>
      <x:c r="C22" s="48" t="str">
        <x:v>SHADOW-20260904-515080-SH</x:v>
      </x:c>
      <x:c r="D22" s="48" t="str">
        <x:v>shadow</x:v>
      </x:c>
      <x:c r="E22" s="48" t="str">
        <x:v>中证红利ETF</x:v>
      </x:c>
      <x:c r="F22" s="48" t="str">
        <x:v>515080.SH</x:v>
      </x:c>
      <x:c r="G22" s="48" t="str">
        <x:v>看多</x:v>
      </x:c>
      <x:c r="H22" s="48" t="str">
        <x:v>1-4周</x:v>
      </x:c>
      <x:c r="I22" s="48" t="n">
        <x:v>59</x:v>
      </x:c>
      <x:c r="J22" s="48" t="str">
        <x:v>C</x:v>
      </x:c>
      <x:c r="K22" s="253" t="n">
        <x:v>0.6</x:v>
      </x:c>
      <x:c r="L22" s="253" t="n">
        <x:v>0.58</x:v>
      </x:c>
      <x:c r="M22" s="253" t="n">
        <x:v>0.57</x:v>
      </x:c>
      <x:c r="N22" s="252" t="n">
        <x:v>46269</x:v>
      </x:c>
      <x:c r="O22" s="48" t="str">
        <x:v>live</x:v>
      </x:c>
      <x:c r="P22" s="48" t="str">
        <x:v>v1.8</x:v>
      </x:c>
      <x:c r="Q22" s="48" t="n">
        <x:v>0.05</x:v>
      </x:c>
      <x:c r="R22" s="48" t="str">
        <x:v>pending</x:v>
      </x:c>
      <x:c r="S22" s="48"/>
      <x:c r="T22" s="48"/>
      <x:c r="U22" s="48"/>
      <x:c r="V22" s="254"/>
      <x:c r="W22" s="254"/>
      <x:c r="X22" s="254"/>
      <x:c r="Y22" s="48" t="str">
        <x:v>Raw=64.8; RiskPenalty=0; 影子观点不进入模拟组合</x:v>
      </x:c>
    </x:row>
    <x:row r="23">
      <x:c r="A23" s="252" t="n">
        <x:v>46269</x:v>
      </x:c>
      <x:c r="B23" s="48" t="str">
        <x:v>20260904-H02</x:v>
      </x:c>
      <x:c r="C23" s="48" t="str">
        <x:v>SHADOW-20260904-513180-SH</x:v>
      </x:c>
      <x:c r="D23" s="48" t="str">
        <x:v>shadow</x:v>
      </x:c>
      <x:c r="E23" s="48" t="str">
        <x:v>恒生科技ETF</x:v>
      </x:c>
      <x:c r="F23" s="48" t="str">
        <x:v>513180.SH</x:v>
      </x:c>
      <x:c r="G23" s="48" t="str">
        <x:v>看多</x:v>
      </x:c>
      <x:c r="H23" s="48" t="str">
        <x:v>1-4周</x:v>
      </x:c>
      <x:c r="I23" s="48" t="n">
        <x:v>54</x:v>
      </x:c>
      <x:c r="J23" s="48" t="str">
        <x:v>C</x:v>
      </x:c>
      <x:c r="K23" s="253" t="n">
        <x:v>0.57</x:v>
      </x:c>
      <x:c r="L23" s="253" t="n">
        <x:v>0.42</x:v>
      </x:c>
      <x:c r="M23" s="253" t="n">
        <x:v>0.55</x:v>
      </x:c>
      <x:c r="N23" s="252" t="n">
        <x:v>46269</x:v>
      </x:c>
      <x:c r="O23" s="48" t="str">
        <x:v>live</x:v>
      </x:c>
      <x:c r="P23" s="48" t="str">
        <x:v>v1.8</x:v>
      </x:c>
      <x:c r="Q23" s="48" t="n">
        <x:v>0.05</x:v>
      </x:c>
      <x:c r="R23" s="48" t="str">
        <x:v>pending</x:v>
      </x:c>
      <x:c r="S23" s="48"/>
      <x:c r="T23" s="48"/>
      <x:c r="U23" s="48"/>
      <x:c r="V23" s="254"/>
      <x:c r="W23" s="254"/>
      <x:c r="X23" s="254"/>
      <x:c r="Y23" s="48" t="str">
        <x:v>Raw=60.8; RiskPenalty=0; 影子观点不进入模拟组合</x:v>
      </x:c>
    </x:row>
    <x:row r="24">
      <x:c r="A24" s="252" t="n">
        <x:v>46269</x:v>
      </x:c>
      <x:c r="B24" s="48" t="str">
        <x:v>20260904-H03</x:v>
      </x:c>
      <x:c r="C24" s="48" t="str">
        <x:v>SHADOW-20260904-588000-SH</x:v>
      </x:c>
      <x:c r="D24" s="48" t="str">
        <x:v>shadow</x:v>
      </x:c>
      <x:c r="E24" s="48" t="str">
        <x:v>科创50ETF</x:v>
      </x:c>
      <x:c r="F24" s="48" t="str">
        <x:v>588000.SH</x:v>
      </x:c>
      <x:c r="G24" s="48" t="str">
        <x:v>看多</x:v>
      </x:c>
      <x:c r="H24" s="48" t="str">
        <x:v>1-4周</x:v>
      </x:c>
      <x:c r="I24" s="48" t="n">
        <x:v>54</x:v>
      </x:c>
      <x:c r="J24" s="48" t="str">
        <x:v>C</x:v>
      </x:c>
      <x:c r="K24" s="253" t="n">
        <x:v>0.57</x:v>
      </x:c>
      <x:c r="L24" s="253" t="n">
        <x:v>0.42</x:v>
      </x:c>
      <x:c r="M24" s="253" t="n">
        <x:v>0.55</x:v>
      </x:c>
      <x:c r="N24" s="252" t="n">
        <x:v>46269</x:v>
      </x:c>
      <x:c r="O24" s="48" t="str">
        <x:v>live</x:v>
      </x:c>
      <x:c r="P24" s="48" t="str">
        <x:v>v1.8</x:v>
      </x:c>
      <x:c r="Q24" s="48" t="n">
        <x:v>0.05</x:v>
      </x:c>
      <x:c r="R24" s="48" t="str">
        <x:v>reviewed</x:v>
      </x:c>
      <x:c r="S24" s="48" t="str">
        <x:v>错误</x:v>
      </x:c>
      <x:c r="T24" s="48" t="str">
        <x:v>触发标签待原始规则及事件回放，不能视作未触发</x:v>
      </x:c>
      <x:c r="U24" s="48" t="str">
        <x:v>影子方向标签，不入模拟组合</x:v>
      </x:c>
      <x:c r="V24" s="254" t="n">
        <x:v>-0.09712230215827333</x:v>
      </x:c>
      <x:c r="W24" s="254" t="n">
        <x:v>-0.05545927209705359</x:v>
      </x:c>
      <x:c r="X24" s="254" t="n">
        <x:v>-0.04166303006121974</x:v>
      </x:c>
      <x:c r="Y24" s="48" t="str">
        <x:v>Raw=60.5; RiskPenalty=0; 影子观点不进入模拟组合；周复盘2026-10-17：方向窗口2026-09-04收盘至2026-10-12收盘；收益为标的区间涨跌，不是模拟交易盈亏。触发及交易标签待核验。</x:v>
      </x:c>
    </x:row>
    <x:row r="25">
      <x:c r="A25" s="252" t="n">
        <x:v>46269</x:v>
      </x:c>
      <x:c r="B25" s="48" t="str">
        <x:v>20260904-H04</x:v>
      </x:c>
      <x:c r="C25" s="48" t="str">
        <x:v>SHADOW-20260904-588200-SH</x:v>
      </x:c>
      <x:c r="D25" s="48" t="str">
        <x:v>shadow</x:v>
      </x:c>
      <x:c r="E25" s="48" t="str">
        <x:v>科创创业ETF</x:v>
      </x:c>
      <x:c r="F25" s="48" t="str">
        <x:v>588200.SH</x:v>
      </x:c>
      <x:c r="G25" s="48" t="str">
        <x:v>看多</x:v>
      </x:c>
      <x:c r="H25" s="48" t="str">
        <x:v>1-4周</x:v>
      </x:c>
      <x:c r="I25" s="48" t="n">
        <x:v>56</x:v>
      </x:c>
      <x:c r="J25" s="48" t="str">
        <x:v>C</x:v>
      </x:c>
      <x:c r="K25" s="253" t="n">
        <x:v>0.61</x:v>
      </x:c>
      <x:c r="L25" s="253" t="n">
        <x:v>0.42</x:v>
      </x:c>
      <x:c r="M25" s="253" t="n">
        <x:v>0.58</x:v>
      </x:c>
      <x:c r="N25" s="252" t="n">
        <x:v>46269</x:v>
      </x:c>
      <x:c r="O25" s="48" t="str">
        <x:v>live</x:v>
      </x:c>
      <x:c r="P25" s="48" t="str">
        <x:v>v1.8</x:v>
      </x:c>
      <x:c r="Q25" s="48" t="n">
        <x:v>0.05</x:v>
      </x:c>
      <x:c r="R25" s="48" t="str">
        <x:v>pending</x:v>
      </x:c>
      <x:c r="S25" s="48"/>
      <x:c r="T25" s="48"/>
      <x:c r="U25" s="48"/>
      <x:c r="V25" s="254"/>
      <x:c r="W25" s="254"/>
      <x:c r="X25" s="254"/>
      <x:c r="Y25" s="48" t="str">
        <x:v>Raw=64.4; RiskPenalty=0; 影子观点不进入模拟组合</x:v>
      </x:c>
    </x:row>
    <x:row r="26">
      <x:c r="A26" s="252" t="n">
        <x:v>46269</x:v>
      </x:c>
      <x:c r="B26" s="48" t="str">
        <x:v>20260904-H05</x:v>
      </x:c>
      <x:c r="C26" s="48" t="str">
        <x:v>SHADOW-20260904-159766-SZ</x:v>
      </x:c>
      <x:c r="D26" s="48" t="str">
        <x:v>shadow</x:v>
      </x:c>
      <x:c r="E26" s="48" t="str">
        <x:v>旅游ETF</x:v>
      </x:c>
      <x:c r="F26" s="48" t="str">
        <x:v>159766.SZ</x:v>
      </x:c>
      <x:c r="G26" s="48" t="str">
        <x:v>看多</x:v>
      </x:c>
      <x:c r="H26" s="48" t="str">
        <x:v>1-4周</x:v>
      </x:c>
      <x:c r="I26" s="48" t="n">
        <x:v>62</x:v>
      </x:c>
      <x:c r="J26" s="48" t="str">
        <x:v>B</x:v>
      </x:c>
      <x:c r="K26" s="253" t="n">
        <x:v>0.64</x:v>
      </x:c>
      <x:c r="L26" s="253" t="n">
        <x:v>0.58</x:v>
      </x:c>
      <x:c r="M26" s="253" t="n">
        <x:v>0.62</x:v>
      </x:c>
      <x:c r="N26" s="252" t="n">
        <x:v>46269</x:v>
      </x:c>
      <x:c r="O26" s="48" t="str">
        <x:v>live</x:v>
      </x:c>
      <x:c r="P26" s="48" t="str">
        <x:v>v1.8</x:v>
      </x:c>
      <x:c r="Q26" s="48" t="n">
        <x:v>0.05</x:v>
      </x:c>
      <x:c r="R26" s="48" t="str">
        <x:v>pending</x:v>
      </x:c>
      <x:c r="S26" s="48"/>
      <x:c r="T26" s="48"/>
      <x:c r="U26" s="48"/>
      <x:c r="V26" s="254"/>
      <x:c r="W26" s="254"/>
      <x:c r="X26" s="254"/>
      <x:c r="Y26" s="48" t="str">
        <x:v>Raw=69.1; RiskPenalty=0; 影子观点不进入模拟组合</x:v>
      </x:c>
    </x:row>
    <x:row r="27">
      <x:c r="A27" s="252" t="n">
        <x:v>46269</x:v>
      </x:c>
      <x:c r="B27" s="48" t="str">
        <x:v>20260904-H06</x:v>
      </x:c>
      <x:c r="C27" s="48" t="str">
        <x:v>SHADOW-20260904-512170-SH</x:v>
      </x:c>
      <x:c r="D27" s="48" t="str">
        <x:v>shadow</x:v>
      </x:c>
      <x:c r="E27" s="48" t="str">
        <x:v>医疗ETF</x:v>
      </x:c>
      <x:c r="F27" s="48" t="str">
        <x:v>512170.SH</x:v>
      </x:c>
      <x:c r="G27" s="48" t="str">
        <x:v>看多</x:v>
      </x:c>
      <x:c r="H27" s="48" t="str">
        <x:v>1-4周</x:v>
      </x:c>
      <x:c r="I27" s="48" t="n">
        <x:v>56</x:v>
      </x:c>
      <x:c r="J27" s="48" t="str">
        <x:v>C</x:v>
      </x:c>
      <x:c r="K27" s="253" t="n">
        <x:v>0.61</x:v>
      </x:c>
      <x:c r="L27" s="253" t="n">
        <x:v>0.42</x:v>
      </x:c>
      <x:c r="M27" s="253" t="n">
        <x:v>0.58</x:v>
      </x:c>
      <x:c r="N27" s="252" t="n">
        <x:v>46269</x:v>
      </x:c>
      <x:c r="O27" s="48" t="str">
        <x:v>live</x:v>
      </x:c>
      <x:c r="P27" s="48" t="str">
        <x:v>v1.8</x:v>
      </x:c>
      <x:c r="Q27" s="48" t="n">
        <x:v>0.05</x:v>
      </x:c>
      <x:c r="R27" s="48" t="str">
        <x:v>pending</x:v>
      </x:c>
      <x:c r="S27" s="48"/>
      <x:c r="T27" s="48"/>
      <x:c r="U27" s="48"/>
      <x:c r="V27" s="254"/>
      <x:c r="W27" s="254"/>
      <x:c r="X27" s="254"/>
      <x:c r="Y27" s="48" t="str">
        <x:v>Raw=64.4; RiskPenalty=0; 影子观点不进入模拟组合</x:v>
      </x:c>
    </x:row>
    <x:row r="28">
      <x:c r="A28" s="252" t="n">
        <x:v>46269</x:v>
      </x:c>
      <x:c r="B28" s="48" t="str">
        <x:v>20260904-H07</x:v>
      </x:c>
      <x:c r="C28" s="48" t="str">
        <x:v>SHADOW-20260904-512660-SH</x:v>
      </x:c>
      <x:c r="D28" s="48" t="str">
        <x:v>shadow</x:v>
      </x:c>
      <x:c r="E28" s="48" t="str">
        <x:v>军工ETF</x:v>
      </x:c>
      <x:c r="F28" s="48" t="str">
        <x:v>512660.SH</x:v>
      </x:c>
      <x:c r="G28" s="48" t="str">
        <x:v>看多</x:v>
      </x:c>
      <x:c r="H28" s="48" t="str">
        <x:v>1-4周</x:v>
      </x:c>
      <x:c r="I28" s="48" t="n">
        <x:v>54</x:v>
      </x:c>
      <x:c r="J28" s="48" t="str">
        <x:v>C</x:v>
      </x:c>
      <x:c r="K28" s="253" t="n">
        <x:v>0.6</x:v>
      </x:c>
      <x:c r="L28" s="253" t="n">
        <x:v>0.58</x:v>
      </x:c>
      <x:c r="M28" s="253" t="n">
        <x:v>0.57</x:v>
      </x:c>
      <x:c r="N28" s="252" t="n">
        <x:v>46269</x:v>
      </x:c>
      <x:c r="O28" s="48" t="str">
        <x:v>live</x:v>
      </x:c>
      <x:c r="P28" s="48" t="str">
        <x:v>v1.8</x:v>
      </x:c>
      <x:c r="Q28" s="48" t="n">
        <x:v>0.05</x:v>
      </x:c>
      <x:c r="R28" s="48" t="str">
        <x:v>pending</x:v>
      </x:c>
      <x:c r="S28" s="48"/>
      <x:c r="T28" s="48"/>
      <x:c r="U28" s="48"/>
      <x:c r="V28" s="254"/>
      <x:c r="W28" s="254"/>
      <x:c r="X28" s="254"/>
      <x:c r="Y28" s="48" t="str">
        <x:v>Raw=64.9; RiskPenalty=5; 影子观点不进入模拟组合</x:v>
      </x:c>
    </x:row>
    <x:row r="29">
      <x:c r="A29" s="252" t="n">
        <x:v>46269</x:v>
      </x:c>
      <x:c r="B29" s="48" t="str">
        <x:v>20260904-H08</x:v>
      </x:c>
      <x:c r="C29" s="48" t="str">
        <x:v>SHADOW-20260904-516110-SH</x:v>
      </x:c>
      <x:c r="D29" s="48" t="str">
        <x:v>shadow</x:v>
      </x:c>
      <x:c r="E29" s="48" t="str">
        <x:v>汽车ETF</x:v>
      </x:c>
      <x:c r="F29" s="48" t="str">
        <x:v>516110.SH</x:v>
      </x:c>
      <x:c r="G29" s="48" t="str">
        <x:v>看多</x:v>
      </x:c>
      <x:c r="H29" s="48" t="str">
        <x:v>1-4周</x:v>
      </x:c>
      <x:c r="I29" s="48" t="n">
        <x:v>59</x:v>
      </x:c>
      <x:c r="J29" s="48" t="str">
        <x:v>C</x:v>
      </x:c>
      <x:c r="K29" s="253" t="n">
        <x:v>0.6</x:v>
      </x:c>
      <x:c r="L29" s="253" t="n">
        <x:v>0.58</x:v>
      </x:c>
      <x:c r="M29" s="253" t="n">
        <x:v>0.57</x:v>
      </x:c>
      <x:c r="N29" s="252" t="n">
        <x:v>46269</x:v>
      </x:c>
      <x:c r="O29" s="48" t="str">
        <x:v>live</x:v>
      </x:c>
      <x:c r="P29" s="48" t="str">
        <x:v>v1.8</x:v>
      </x:c>
      <x:c r="Q29" s="48" t="n">
        <x:v>0.05</x:v>
      </x:c>
      <x:c r="R29" s="48" t="str">
        <x:v>pending</x:v>
      </x:c>
      <x:c r="S29" s="48"/>
      <x:c r="T29" s="48"/>
      <x:c r="U29" s="48"/>
      <x:c r="V29" s="254"/>
      <x:c r="W29" s="254"/>
      <x:c r="X29" s="254"/>
      <x:c r="Y29" s="48" t="str">
        <x:v>Raw=65; RiskPenalty=0; 影子观点不进入模拟组合</x:v>
      </x:c>
    </x:row>
    <x:row r="30">
      <x:c r="A30" s="252" t="n">
        <x:v>46269</x:v>
      </x:c>
      <x:c r="B30" s="48" t="str">
        <x:v>20260904-H09</x:v>
      </x:c>
      <x:c r="C30" s="48" t="str">
        <x:v>SHADOW-20260904-512980-SH</x:v>
      </x:c>
      <x:c r="D30" s="48" t="str">
        <x:v>shadow</x:v>
      </x:c>
      <x:c r="E30" s="48" t="str">
        <x:v>传媒ETF</x:v>
      </x:c>
      <x:c r="F30" s="48" t="str">
        <x:v>512980.SH</x:v>
      </x:c>
      <x:c r="G30" s="48" t="str">
        <x:v>看多</x:v>
      </x:c>
      <x:c r="H30" s="48" t="str">
        <x:v>1-4周</x:v>
      </x:c>
      <x:c r="I30" s="48" t="n">
        <x:v>59</x:v>
      </x:c>
      <x:c r="J30" s="48" t="str">
        <x:v>C</x:v>
      </x:c>
      <x:c r="K30" s="253" t="n">
        <x:v>0.6</x:v>
      </x:c>
      <x:c r="L30" s="253" t="n">
        <x:v>0.58</x:v>
      </x:c>
      <x:c r="M30" s="253" t="n">
        <x:v>0.57</x:v>
      </x:c>
      <x:c r="N30" s="252" t="n">
        <x:v>46269</x:v>
      </x:c>
      <x:c r="O30" s="48" t="str">
        <x:v>live</x:v>
      </x:c>
      <x:c r="P30" s="48" t="str">
        <x:v>v1.8</x:v>
      </x:c>
      <x:c r="Q30" s="48" t="n">
        <x:v>0.05</x:v>
      </x:c>
      <x:c r="R30" s="48" t="str">
        <x:v>pending</x:v>
      </x:c>
      <x:c r="S30" s="48"/>
      <x:c r="T30" s="48"/>
      <x:c r="U30" s="48"/>
      <x:c r="V30" s="254"/>
      <x:c r="W30" s="254"/>
      <x:c r="X30" s="254"/>
      <x:c r="Y30" s="48" t="str">
        <x:v>Raw=64.9; RiskPenalty=0; 影子观点不进入模拟组合</x:v>
      </x:c>
    </x:row>
    <x:row r="31">
      <x:c r="A31" s="252" t="n">
        <x:v>46269</x:v>
      </x:c>
      <x:c r="B31" s="48" t="str">
        <x:v>20260904-H10</x:v>
      </x:c>
      <x:c r="C31" s="48" t="str">
        <x:v>SHADOW-20260904-515880-SH</x:v>
      </x:c>
      <x:c r="D31" s="48" t="str">
        <x:v>shadow</x:v>
      </x:c>
      <x:c r="E31" s="48" t="str">
        <x:v>通信ETF</x:v>
      </x:c>
      <x:c r="F31" s="48" t="str">
        <x:v>515880.SH</x:v>
      </x:c>
      <x:c r="G31" s="48" t="str">
        <x:v>看多</x:v>
      </x:c>
      <x:c r="H31" s="48" t="str">
        <x:v>1-4周</x:v>
      </x:c>
      <x:c r="I31" s="48" t="n">
        <x:v>54</x:v>
      </x:c>
      <x:c r="J31" s="48" t="str">
        <x:v>C</x:v>
      </x:c>
      <x:c r="K31" s="253" t="n">
        <x:v>0.57</x:v>
      </x:c>
      <x:c r="L31" s="253" t="n">
        <x:v>0.42</x:v>
      </x:c>
      <x:c r="M31" s="253" t="n">
        <x:v>0.55</x:v>
      </x:c>
      <x:c r="N31" s="252" t="n">
        <x:v>46269</x:v>
      </x:c>
      <x:c r="O31" s="48" t="str">
        <x:v>live</x:v>
      </x:c>
      <x:c r="P31" s="48" t="str">
        <x:v>v1.8</x:v>
      </x:c>
      <x:c r="Q31" s="48" t="n">
        <x:v>0.05</x:v>
      </x:c>
      <x:c r="R31" s="48" t="str">
        <x:v>pending</x:v>
      </x:c>
      <x:c r="S31" s="48"/>
      <x:c r="T31" s="48"/>
      <x:c r="U31" s="48"/>
      <x:c r="V31" s="254"/>
      <x:c r="W31" s="254"/>
      <x:c r="X31" s="254"/>
      <x:c r="Y31" s="48" t="str">
        <x:v>Raw=60.5; RiskPenalty=0; 影子观点不进入模拟组合</x:v>
      </x:c>
    </x:row>
    <x:row r="32">
      <x:c r="A32" s="252" t="n">
        <x:v>46270</x:v>
      </x:c>
      <x:c r="B32" s="48" t="str">
        <x:v>20260905-O01</x:v>
      </x:c>
      <x:c r="C32" s="48" t="str">
        <x:v>THESIS-20260811-518880-HEDGE</x:v>
      </x:c>
      <x:c r="D32" s="48" t="str">
        <x:v>official</x:v>
      </x:c>
      <x:c r="E32" s="48" t="str">
        <x:v>黄金ETF</x:v>
      </x:c>
      <x:c r="F32" s="48" t="str">
        <x:v>518880.SH</x:v>
      </x:c>
      <x:c r="G32" s="48" t="str">
        <x:v>防御</x:v>
      </x:c>
      <x:c r="H32" s="48" t="str">
        <x:v>1-4周</x:v>
      </x:c>
      <x:c r="I32" s="48" t="n">
        <x:v>49</x:v>
      </x:c>
      <x:c r="J32" s="48" t="str">
        <x:v>D</x:v>
      </x:c>
      <x:c r="K32" s="253" t="n">
        <x:v>0.71</x:v>
      </x:c>
      <x:c r="L32" s="253" t="n">
        <x:v>0.45</x:v>
      </x:c>
      <x:c r="M32" s="253" t="n">
        <x:v>0.69</x:v>
      </x:c>
      <x:c r="N32" s="252" t="n">
        <x:v>46269</x:v>
      </x:c>
      <x:c r="O32" s="48" t="str">
        <x:v>stale_cache</x:v>
      </x:c>
      <x:c r="P32" s="48" t="str">
        <x:v>v1.8</x:v>
      </x:c>
      <x:c r="Q32" s="48" t="n">
        <x:v>0.05</x:v>
      </x:c>
      <x:c r="R32" s="48" t="str">
        <x:v>reviewed</x:v>
      </x:c>
      <x:c r="S32" s="48" t="str">
        <x:v>错误</x:v>
      </x:c>
      <x:c r="T32" s="48" t="str">
        <x:v>触发标签待原始规则及事件回放，不能视作未触发</x:v>
      </x:c>
      <x:c r="U32" s="48" t="str">
        <x:v>仅方向验证，非已模拟成交</x:v>
      </x:c>
      <x:c r="V32" s="254" t="n">
        <x:v>-0.06318201658664324</x:v>
      </x:c>
      <x:c r="W32" s="254" t="n">
        <x:v>-0.05545927209705359</x:v>
      </x:c>
      <x:c r="X32" s="254" t="n">
        <x:v>-0.00772274448958965</x:v>
      </x:c>
      <x:c r="Y32" s="48" t="str">
        <x:v>Raw=75.6; RiskPenalty=15; 正式观点；周复盘2026-10-17：方向窗口2026-09-04收盘至2026-10-12收盘；收益为标的区间涨跌，不是模拟交易盈亏。触发及交易标签待核验。</x:v>
      </x:c>
    </x:row>
    <x:row r="33">
      <x:c r="A33" s="252" t="n">
        <x:v>46270</x:v>
      </x:c>
      <x:c r="B33" s="48" t="str">
        <x:v>20260905-O02</x:v>
      </x:c>
      <x:c r="C33" s="48" t="str">
        <x:v>THESIS-20260815-512480-RECOVERY</x:v>
      </x:c>
      <x:c r="D33" s="48" t="str">
        <x:v>official</x:v>
      </x:c>
      <x:c r="E33" s="48" t="str">
        <x:v>半导体ETF</x:v>
      </x:c>
      <x:c r="F33" s="48" t="str">
        <x:v>512480.SH</x:v>
      </x:c>
      <x:c r="G33" s="48" t="str">
        <x:v>看多</x:v>
      </x:c>
      <x:c r="H33" s="48" t="str">
        <x:v>1-4周</x:v>
      </x:c>
      <x:c r="I33" s="48" t="n">
        <x:v>30</x:v>
      </x:c>
      <x:c r="J33" s="48" t="str">
        <x:v>D</x:v>
      </x:c>
      <x:c r="K33" s="253" t="n">
        <x:v>0.54</x:v>
      </x:c>
      <x:c r="L33" s="253" t="n">
        <x:v>0.38</x:v>
      </x:c>
      <x:c r="M33" s="253" t="n">
        <x:v>0.51</x:v>
      </x:c>
      <x:c r="N33" s="252" t="n">
        <x:v>46269</x:v>
      </x:c>
      <x:c r="O33" s="48" t="str">
        <x:v>stale_cache</x:v>
      </x:c>
      <x:c r="P33" s="48" t="str">
        <x:v>v1.8</x:v>
      </x:c>
      <x:c r="Q33" s="48" t="n">
        <x:v>0.05</x:v>
      </x:c>
      <x:c r="R33" s="48" t="str">
        <x:v>reviewed</x:v>
      </x:c>
      <x:c r="S33" s="48" t="str">
        <x:v>错误</x:v>
      </x:c>
      <x:c r="T33" s="48" t="str">
        <x:v>触发标签待原始规则及事件回放，不能视作未触发</x:v>
      </x:c>
      <x:c r="U33" s="48" t="str">
        <x:v>仅方向验证，非已模拟成交</x:v>
      </x:c>
      <x:c r="V33" s="254" t="n">
        <x:v>-0.0901639344262295</x:v>
      </x:c>
      <x:c r="W33" s="254" t="n">
        <x:v>-0.05545927209705359</x:v>
      </x:c>
      <x:c r="X33" s="254" t="n">
        <x:v>-0.034704662329175906</x:v>
      </x:c>
      <x:c r="Y33" s="48" t="str">
        <x:v>Raw=59; RiskPenalty=25; 正式观点；周复盘2026-10-17：方向窗口2026-09-04收盘至2026-10-12收盘；收益为标的区间涨跌，不是模拟交易盈亏。触发及交易标签待核验。</x:v>
      </x:c>
    </x:row>
    <x:row r="34">
      <x:c r="A34" s="252" t="n">
        <x:v>46270</x:v>
      </x:c>
      <x:c r="B34" s="48" t="str">
        <x:v>20260905-O03</x:v>
      </x:c>
      <x:c r="C34" s="48" t="str">
        <x:v>THESIS-20260822-510300-MACRO</x:v>
      </x:c>
      <x:c r="D34" s="48" t="str">
        <x:v>official</x:v>
      </x:c>
      <x:c r="E34" s="48" t="str">
        <x:v>沪深300ETF</x:v>
      </x:c>
      <x:c r="F34" s="48" t="str">
        <x:v>510300.SH</x:v>
      </x:c>
      <x:c r="G34" s="48" t="str">
        <x:v>看多</x:v>
      </x:c>
      <x:c r="H34" s="48" t="str">
        <x:v>2-6周</x:v>
      </x:c>
      <x:c r="I34" s="48" t="n">
        <x:v>45</x:v>
      </x:c>
      <x:c r="J34" s="48" t="str">
        <x:v>D</x:v>
      </x:c>
      <x:c r="K34" s="253" t="n">
        <x:v>0.59</x:v>
      </x:c>
      <x:c r="L34" s="253" t="n">
        <x:v>0.42</x:v>
      </x:c>
      <x:c r="M34" s="253" t="n">
        <x:v>0.56</x:v>
      </x:c>
      <x:c r="N34" s="252" t="n">
        <x:v>46269</x:v>
      </x:c>
      <x:c r="O34" s="48" t="str">
        <x:v>stale_cache</x:v>
      </x:c>
      <x:c r="P34" s="48" t="str">
        <x:v>v1.8</x:v>
      </x:c>
      <x:c r="Q34" s="48" t="n">
        <x:v>0.05</x:v>
      </x:c>
      <x:c r="R34" s="48" t="str">
        <x:v>pending</x:v>
      </x:c>
      <x:c r="S34" s="48"/>
      <x:c r="T34" s="48"/>
      <x:c r="U34" s="48"/>
      <x:c r="V34" s="254"/>
      <x:c r="W34" s="254"/>
      <x:c r="X34" s="254"/>
      <x:c r="Y34" s="48" t="str">
        <x:v>Raw=64.3; RiskPenalty=10; 正式观点</x:v>
      </x:c>
    </x:row>
    <x:row r="35">
      <x:c r="A35" s="252" t="n">
        <x:v>46270</x:v>
      </x:c>
      <x:c r="B35" s="48" t="str">
        <x:v>20260905-O04</x:v>
      </x:c>
      <x:c r="C35" s="48" t="str">
        <x:v>THESIS-20260801-562500-ORDERS</x:v>
      </x:c>
      <x:c r="D35" s="48" t="str">
        <x:v>official</x:v>
      </x:c>
      <x:c r="E35" s="48" t="str">
        <x:v>机器人ETF</x:v>
      </x:c>
      <x:c r="F35" s="48" t="str">
        <x:v>562500.SH</x:v>
      </x:c>
      <x:c r="G35" s="48" t="str">
        <x:v>看多</x:v>
      </x:c>
      <x:c r="H35" s="48" t="str">
        <x:v>1-4周</x:v>
      </x:c>
      <x:c r="I35" s="48" t="n">
        <x:v>44</x:v>
      </x:c>
      <x:c r="J35" s="48" t="str">
        <x:v>D</x:v>
      </x:c>
      <x:c r="K35" s="253" t="n">
        <x:v>0.6</x:v>
      </x:c>
      <x:c r="L35" s="253" t="n">
        <x:v>0.32</x:v>
      </x:c>
      <x:c r="M35" s="253" t="n">
        <x:v>0.58</x:v>
      </x:c>
      <x:c r="N35" s="252" t="n">
        <x:v>46269</x:v>
      </x:c>
      <x:c r="O35" s="48" t="str">
        <x:v>stale_cache</x:v>
      </x:c>
      <x:c r="P35" s="48" t="str">
        <x:v>v1.8</x:v>
      </x:c>
      <x:c r="Q35" s="48" t="n">
        <x:v>0.05</x:v>
      </x:c>
      <x:c r="R35" s="48" t="str">
        <x:v>reviewed</x:v>
      </x:c>
      <x:c r="S35" s="48" t="str">
        <x:v>错误</x:v>
      </x:c>
      <x:c r="T35" s="48" t="str">
        <x:v>触发标签待原始规则及事件回放，不能视作未触发</x:v>
      </x:c>
      <x:c r="U35" s="48" t="str">
        <x:v>仅方向验证，非已模拟成交</x:v>
      </x:c>
      <x:c r="V35" s="254" t="n">
        <x:v>-0.10341151385927505</x:v>
      </x:c>
      <x:c r="W35" s="254" t="n">
        <x:v>-0.05545927209705359</x:v>
      </x:c>
      <x:c r="X35" s="254" t="n">
        <x:v>-0.04795224176222146</x:v>
      </x:c>
      <x:c r="Y35" s="48" t="str">
        <x:v>Raw=62.9; RiskPenalty=10; 正式观点；周复盘2026-10-17：方向窗口2026-09-04收盘至2026-10-12收盘；收益为标的区间涨跌，不是模拟交易盈亏。触发及交易标签待核验。</x:v>
      </x:c>
    </x:row>
    <x:row r="36">
      <x:c r="A36" s="252" t="n">
        <x:v>46270</x:v>
      </x:c>
      <x:c r="B36" s="48" t="str">
        <x:v>20260905-O05</x:v>
      </x:c>
      <x:c r="C36" s="48" t="str">
        <x:v>THESIS-20260828-159928-DEFENSIVE-EXIT</x:v>
      </x:c>
      <x:c r="D36" s="48" t="str">
        <x:v>official</x:v>
      </x:c>
      <x:c r="E36" s="48" t="str">
        <x:v>消费ETF</x:v>
      </x:c>
      <x:c r="F36" s="48" t="str">
        <x:v>159928.SZ</x:v>
      </x:c>
      <x:c r="G36" s="48" t="str">
        <x:v>看空</x:v>
      </x:c>
      <x:c r="H36" s="48" t="str">
        <x:v>1-3周</x:v>
      </x:c>
      <x:c r="I36" s="48" t="n">
        <x:v>43</x:v>
      </x:c>
      <x:c r="J36" s="48" t="str">
        <x:v>D</x:v>
      </x:c>
      <x:c r="K36" s="253" t="n">
        <x:v>0.6</x:v>
      </x:c>
      <x:c r="L36" s="253" t="n">
        <x:v>0.48</x:v>
      </x:c>
      <x:c r="M36" s="253" t="n">
        <x:v>0.58</x:v>
      </x:c>
      <x:c r="N36" s="252" t="n">
        <x:v>46269</x:v>
      </x:c>
      <x:c r="O36" s="48" t="str">
        <x:v>stale_cache</x:v>
      </x:c>
      <x:c r="P36" s="48" t="str">
        <x:v>v1.8</x:v>
      </x:c>
      <x:c r="Q36" s="48" t="n">
        <x:v>0.05</x:v>
      </x:c>
      <x:c r="R36" s="48" t="str">
        <x:v>reviewed</x:v>
      </x:c>
      <x:c r="S36" s="48" t="str">
        <x:v>正确</x:v>
      </x:c>
      <x:c r="T36" s="48" t="str">
        <x:v>到期样本：训练表未单列触发规则，未模拟成交；仅补充方向收益标签</x:v>
      </x:c>
      <x:c r="U36" s="48" t="str">
        <x:v>正式观点：方向已验证，交易标签不替代入场规则回放</x:v>
      </x:c>
      <x:c r="V36" s="254" t="n">
        <x:v>-0.05563689604685218</x:v>
      </x:c>
      <x:c r="W36" s="254" t="n">
        <x:v>-0.046827794561933644</x:v>
      </x:c>
      <x:c r="X36" s="254" t="n">
        <x:v>-0.008809101484918536</x:v>
      </x:c>
      <x:c r="Y36" s="48" t="str">
        <x:v>Raw=63.1; RiskPenalty=14; 正式观点；周复盘2026-10-10：样本截至2026-09-28，实际收益-5.56%，基准-4.68%，超额-0.88%。</x:v>
      </x:c>
    </x:row>
    <x:row r="37">
      <x:c r="A37" s="252" t="n">
        <x:v>46270</x:v>
      </x:c>
      <x:c r="B37" s="48" t="str">
        <x:v>20260905-H01</x:v>
      </x:c>
      <x:c r="C37" s="48" t="str">
        <x:v>SHADOW-20260905-515080-SH</x:v>
      </x:c>
      <x:c r="D37" s="48" t="str">
        <x:v>shadow</x:v>
      </x:c>
      <x:c r="E37" s="48" t="str">
        <x:v>中证红利ETF</x:v>
      </x:c>
      <x:c r="F37" s="48" t="str">
        <x:v>515080.SH</x:v>
      </x:c>
      <x:c r="G37" s="48" t="str">
        <x:v>看多</x:v>
      </x:c>
      <x:c r="H37" s="48" t="str">
        <x:v>1-4周</x:v>
      </x:c>
      <x:c r="I37" s="48" t="n">
        <x:v>41</x:v>
      </x:c>
      <x:c r="J37" s="48" t="str">
        <x:v>D</x:v>
      </x:c>
      <x:c r="K37" s="253" t="n">
        <x:v>0.56</x:v>
      </x:c>
      <x:c r="L37" s="253" t="n">
        <x:v>0.3</x:v>
      </x:c>
      <x:c r="M37" s="253" t="n">
        <x:v>0.55</x:v>
      </x:c>
      <x:c r="N37" s="252" t="n">
        <x:v>46269</x:v>
      </x:c>
      <x:c r="O37" s="48" t="str">
        <x:v>stale_cache</x:v>
      </x:c>
      <x:c r="P37" s="48" t="str">
        <x:v>v1.8</x:v>
      </x:c>
      <x:c r="Q37" s="48" t="n">
        <x:v>0.05</x:v>
      </x:c>
      <x:c r="R37" s="48" t="str">
        <x:v>pending</x:v>
      </x:c>
      <x:c r="S37" s="48"/>
      <x:c r="T37" s="48"/>
      <x:c r="U37" s="48"/>
      <x:c r="V37" s="254"/>
      <x:c r="W37" s="254"/>
      <x:c r="X37" s="254"/>
      <x:c r="Y37" s="48" t="str">
        <x:v>Raw=59.3; RiskPenalty=10; 影子观点不进入模拟组合</x:v>
      </x:c>
    </x:row>
    <x:row r="38">
      <x:c r="A38" s="252" t="n">
        <x:v>46270</x:v>
      </x:c>
      <x:c r="B38" s="48" t="str">
        <x:v>20260905-H02</x:v>
      </x:c>
      <x:c r="C38" s="48" t="str">
        <x:v>SHADOW-20260905-513180-SH</x:v>
      </x:c>
      <x:c r="D38" s="48" t="str">
        <x:v>shadow</x:v>
      </x:c>
      <x:c r="E38" s="48" t="str">
        <x:v>恒生科技ETF</x:v>
      </x:c>
      <x:c r="F38" s="48" t="str">
        <x:v>513180.SH</x:v>
      </x:c>
      <x:c r="G38" s="48" t="str">
        <x:v>看多</x:v>
      </x:c>
      <x:c r="H38" s="48" t="str">
        <x:v>1-4周</x:v>
      </x:c>
      <x:c r="I38" s="48" t="n">
        <x:v>39</x:v>
      </x:c>
      <x:c r="J38" s="48" t="str">
        <x:v>D</x:v>
      </x:c>
      <x:c r="K38" s="253" t="n">
        <x:v>0.54</x:v>
      </x:c>
      <x:c r="L38" s="253" t="n">
        <x:v>0.3</x:v>
      </x:c>
      <x:c r="M38" s="253" t="n">
        <x:v>0.53</x:v>
      </x:c>
      <x:c r="N38" s="252" t="n">
        <x:v>46269</x:v>
      </x:c>
      <x:c r="O38" s="48" t="str">
        <x:v>stale_cache</x:v>
      </x:c>
      <x:c r="P38" s="48" t="str">
        <x:v>v1.8</x:v>
      </x:c>
      <x:c r="Q38" s="48" t="n">
        <x:v>0.05</x:v>
      </x:c>
      <x:c r="R38" s="48" t="str">
        <x:v>pending</x:v>
      </x:c>
      <x:c r="S38" s="48"/>
      <x:c r="T38" s="48"/>
      <x:c r="U38" s="48"/>
      <x:c r="V38" s="254"/>
      <x:c r="W38" s="254"/>
      <x:c r="X38" s="254"/>
      <x:c r="Y38" s="48" t="str">
        <x:v>Raw=55.3; RiskPenalty=10; 影子观点不进入模拟组合</x:v>
      </x:c>
    </x:row>
    <x:row r="39">
      <x:c r="A39" s="252" t="n">
        <x:v>46270</x:v>
      </x:c>
      <x:c r="B39" s="48" t="str">
        <x:v>20260905-H03</x:v>
      </x:c>
      <x:c r="C39" s="48" t="str">
        <x:v>SHADOW-20260905-588000-SH</x:v>
      </x:c>
      <x:c r="D39" s="48" t="str">
        <x:v>shadow</x:v>
      </x:c>
      <x:c r="E39" s="48" t="str">
        <x:v>科创50ETF</x:v>
      </x:c>
      <x:c r="F39" s="48" t="str">
        <x:v>588000.SH</x:v>
      </x:c>
      <x:c r="G39" s="48" t="str">
        <x:v>看多</x:v>
      </x:c>
      <x:c r="H39" s="48" t="str">
        <x:v>1-4周</x:v>
      </x:c>
      <x:c r="I39" s="48" t="n">
        <x:v>39</x:v>
      </x:c>
      <x:c r="J39" s="48" t="str">
        <x:v>D</x:v>
      </x:c>
      <x:c r="K39" s="253" t="n">
        <x:v>0.54</x:v>
      </x:c>
      <x:c r="L39" s="253" t="n">
        <x:v>0.3</x:v>
      </x:c>
      <x:c r="M39" s="253" t="n">
        <x:v>0.53</x:v>
      </x:c>
      <x:c r="N39" s="252" t="n">
        <x:v>46269</x:v>
      </x:c>
      <x:c r="O39" s="48" t="str">
        <x:v>stale_cache</x:v>
      </x:c>
      <x:c r="P39" s="48" t="str">
        <x:v>v1.8</x:v>
      </x:c>
      <x:c r="Q39" s="48" t="n">
        <x:v>0.05</x:v>
      </x:c>
      <x:c r="R39" s="48" t="str">
        <x:v>reviewed</x:v>
      </x:c>
      <x:c r="S39" s="48" t="str">
        <x:v>错误</x:v>
      </x:c>
      <x:c r="T39" s="48" t="str">
        <x:v>触发标签待原始规则及事件回放，不能视作未触发</x:v>
      </x:c>
      <x:c r="U39" s="48" t="str">
        <x:v>影子方向标签，不入模拟组合</x:v>
      </x:c>
      <x:c r="V39" s="254" t="n">
        <x:v>-0.09712230215827333</x:v>
      </x:c>
      <x:c r="W39" s="254" t="n">
        <x:v>-0.05545927209705359</x:v>
      </x:c>
      <x:c r="X39" s="254" t="n">
        <x:v>-0.04166303006121974</x:v>
      </x:c>
      <x:c r="Y39" s="48" t="str">
        <x:v>Raw=55; RiskPenalty=10; 影子观点不进入模拟组合；周复盘2026-10-17：方向窗口2026-09-04收盘至2026-10-12收盘；收益为标的区间涨跌，不是模拟交易盈亏。触发及交易标签待核验。</x:v>
      </x:c>
    </x:row>
    <x:row r="40">
      <x:c r="A40" s="252" t="n">
        <x:v>46270</x:v>
      </x:c>
      <x:c r="B40" s="48" t="str">
        <x:v>20260905-H04</x:v>
      </x:c>
      <x:c r="C40" s="48" t="str">
        <x:v>SHADOW-20260905-588200-SH</x:v>
      </x:c>
      <x:c r="D40" s="48" t="str">
        <x:v>shadow</x:v>
      </x:c>
      <x:c r="E40" s="48" t="str">
        <x:v>科创创业ETF</x:v>
      </x:c>
      <x:c r="F40" s="48" t="str">
        <x:v>588200.SH</x:v>
      </x:c>
      <x:c r="G40" s="48" t="str">
        <x:v>看多</x:v>
      </x:c>
      <x:c r="H40" s="48" t="str">
        <x:v>1-4周</x:v>
      </x:c>
      <x:c r="I40" s="48" t="n">
        <x:v>41</x:v>
      </x:c>
      <x:c r="J40" s="48" t="str">
        <x:v>D</x:v>
      </x:c>
      <x:c r="K40" s="253" t="n">
        <x:v>0.57</x:v>
      </x:c>
      <x:c r="L40" s="253" t="n">
        <x:v>0.3</x:v>
      </x:c>
      <x:c r="M40" s="253" t="n">
        <x:v>0.56</x:v>
      </x:c>
      <x:c r="N40" s="252" t="n">
        <x:v>46269</x:v>
      </x:c>
      <x:c r="O40" s="48" t="str">
        <x:v>stale_cache</x:v>
      </x:c>
      <x:c r="P40" s="48" t="str">
        <x:v>v1.8</x:v>
      </x:c>
      <x:c r="Q40" s="48" t="n">
        <x:v>0.05</x:v>
      </x:c>
      <x:c r="R40" s="48" t="str">
        <x:v>pending</x:v>
      </x:c>
      <x:c r="S40" s="48"/>
      <x:c r="T40" s="48"/>
      <x:c r="U40" s="48"/>
      <x:c r="V40" s="254"/>
      <x:c r="W40" s="254"/>
      <x:c r="X40" s="254"/>
      <x:c r="Y40" s="48" t="str">
        <x:v>Raw=58.9; RiskPenalty=10; 影子观点不进入模拟组合</x:v>
      </x:c>
    </x:row>
    <x:row r="41">
      <x:c r="A41" s="252" t="n">
        <x:v>46270</x:v>
      </x:c>
      <x:c r="B41" s="48" t="str">
        <x:v>20260905-H05</x:v>
      </x:c>
      <x:c r="C41" s="48" t="str">
        <x:v>SHADOW-20260905-159766-SZ</x:v>
      </x:c>
      <x:c r="D41" s="48" t="str">
        <x:v>shadow</x:v>
      </x:c>
      <x:c r="E41" s="48" t="str">
        <x:v>旅游ETF</x:v>
      </x:c>
      <x:c r="F41" s="48" t="str">
        <x:v>159766.SZ</x:v>
      </x:c>
      <x:c r="G41" s="48" t="str">
        <x:v>看多</x:v>
      </x:c>
      <x:c r="H41" s="48" t="str">
        <x:v>1-4周</x:v>
      </x:c>
      <x:c r="I41" s="48" t="n">
        <x:v>44</x:v>
      </x:c>
      <x:c r="J41" s="48" t="str">
        <x:v>D</x:v>
      </x:c>
      <x:c r="K41" s="253" t="n">
        <x:v>0.61</x:v>
      </x:c>
      <x:c r="L41" s="253" t="n">
        <x:v>0.3</x:v>
      </x:c>
      <x:c r="M41" s="253" t="n">
        <x:v>0.59</x:v>
      </x:c>
      <x:c r="N41" s="252" t="n">
        <x:v>46269</x:v>
      </x:c>
      <x:c r="O41" s="48" t="str">
        <x:v>stale_cache</x:v>
      </x:c>
      <x:c r="P41" s="48" t="str">
        <x:v>v1.8</x:v>
      </x:c>
      <x:c r="Q41" s="48" t="n">
        <x:v>0.05</x:v>
      </x:c>
      <x:c r="R41" s="48" t="str">
        <x:v>pending</x:v>
      </x:c>
      <x:c r="S41" s="48"/>
      <x:c r="T41" s="48"/>
      <x:c r="U41" s="48"/>
      <x:c r="V41" s="254"/>
      <x:c r="W41" s="254"/>
      <x:c r="X41" s="254"/>
      <x:c r="Y41" s="48" t="str">
        <x:v>Raw=63.6; RiskPenalty=10; 影子观点不进入模拟组合</x:v>
      </x:c>
    </x:row>
    <x:row r="42">
      <x:c r="A42" s="252" t="n">
        <x:v>46270</x:v>
      </x:c>
      <x:c r="B42" s="48" t="str">
        <x:v>20260905-H06</x:v>
      </x:c>
      <x:c r="C42" s="48" t="str">
        <x:v>SHADOW-20260905-512170-SH</x:v>
      </x:c>
      <x:c r="D42" s="48" t="str">
        <x:v>shadow</x:v>
      </x:c>
      <x:c r="E42" s="48" t="str">
        <x:v>医疗ETF</x:v>
      </x:c>
      <x:c r="F42" s="48" t="str">
        <x:v>512170.SH</x:v>
      </x:c>
      <x:c r="G42" s="48" t="str">
        <x:v>看多</x:v>
      </x:c>
      <x:c r="H42" s="48" t="str">
        <x:v>1-4周</x:v>
      </x:c>
      <x:c r="I42" s="48" t="n">
        <x:v>41</x:v>
      </x:c>
      <x:c r="J42" s="48" t="str">
        <x:v>D</x:v>
      </x:c>
      <x:c r="K42" s="253" t="n">
        <x:v>0.57</x:v>
      </x:c>
      <x:c r="L42" s="253" t="n">
        <x:v>0.3</x:v>
      </x:c>
      <x:c r="M42" s="253" t="n">
        <x:v>0.56</x:v>
      </x:c>
      <x:c r="N42" s="252" t="n">
        <x:v>46269</x:v>
      </x:c>
      <x:c r="O42" s="48" t="str">
        <x:v>stale_cache</x:v>
      </x:c>
      <x:c r="P42" s="48" t="str">
        <x:v>v1.8</x:v>
      </x:c>
      <x:c r="Q42" s="48" t="n">
        <x:v>0.05</x:v>
      </x:c>
      <x:c r="R42" s="48" t="str">
        <x:v>pending</x:v>
      </x:c>
      <x:c r="S42" s="48"/>
      <x:c r="T42" s="48"/>
      <x:c r="U42" s="48"/>
      <x:c r="V42" s="254"/>
      <x:c r="W42" s="254"/>
      <x:c r="X42" s="254"/>
      <x:c r="Y42" s="48" t="str">
        <x:v>Raw=58.9; RiskPenalty=10; 影子观点不进入模拟组合</x:v>
      </x:c>
    </x:row>
    <x:row r="43">
      <x:c r="A43" s="252" t="n">
        <x:v>46270</x:v>
      </x:c>
      <x:c r="B43" s="48" t="str">
        <x:v>20260905-H07</x:v>
      </x:c>
      <x:c r="C43" s="48" t="str">
        <x:v>SHADOW-20260905-512660-SH</x:v>
      </x:c>
      <x:c r="D43" s="48" t="str">
        <x:v>shadow</x:v>
      </x:c>
      <x:c r="E43" s="48" t="str">
        <x:v>军工ETF</x:v>
      </x:c>
      <x:c r="F43" s="48" t="str">
        <x:v>512660.SH</x:v>
      </x:c>
      <x:c r="G43" s="48" t="str">
        <x:v>看多</x:v>
      </x:c>
      <x:c r="H43" s="48" t="str">
        <x:v>1-4周</x:v>
      </x:c>
      <x:c r="I43" s="48" t="n">
        <x:v>36</x:v>
      </x:c>
      <x:c r="J43" s="48" t="str">
        <x:v>D</x:v>
      </x:c>
      <x:c r="K43" s="253" t="n">
        <x:v>0.56</x:v>
      </x:c>
      <x:c r="L43" s="253" t="n">
        <x:v>0.3</x:v>
      </x:c>
      <x:c r="M43" s="253" t="n">
        <x:v>0.55</x:v>
      </x:c>
      <x:c r="N43" s="252" t="n">
        <x:v>46269</x:v>
      </x:c>
      <x:c r="O43" s="48" t="str">
        <x:v>stale_cache</x:v>
      </x:c>
      <x:c r="P43" s="48" t="str">
        <x:v>v1.8</x:v>
      </x:c>
      <x:c r="Q43" s="48" t="n">
        <x:v>0.05</x:v>
      </x:c>
      <x:c r="R43" s="48" t="str">
        <x:v>pending</x:v>
      </x:c>
      <x:c r="S43" s="48"/>
      <x:c r="T43" s="48"/>
      <x:c r="U43" s="48"/>
      <x:c r="V43" s="254"/>
      <x:c r="W43" s="254"/>
      <x:c r="X43" s="254"/>
      <x:c r="Y43" s="48" t="str">
        <x:v>Raw=59.4; RiskPenalty=15; 影子观点不进入模拟组合</x:v>
      </x:c>
    </x:row>
    <x:row r="44">
      <x:c r="A44" s="252" t="n">
        <x:v>46270</x:v>
      </x:c>
      <x:c r="B44" s="48" t="str">
        <x:v>20260905-H08</x:v>
      </x:c>
      <x:c r="C44" s="48" t="str">
        <x:v>SHADOW-20260905-516110-SH</x:v>
      </x:c>
      <x:c r="D44" s="48" t="str">
        <x:v>shadow</x:v>
      </x:c>
      <x:c r="E44" s="48" t="str">
        <x:v>汽车ETF</x:v>
      </x:c>
      <x:c r="F44" s="48" t="str">
        <x:v>516110.SH</x:v>
      </x:c>
      <x:c r="G44" s="48" t="str">
        <x:v>看多</x:v>
      </x:c>
      <x:c r="H44" s="48" t="str">
        <x:v>1-4周</x:v>
      </x:c>
      <x:c r="I44" s="48" t="n">
        <x:v>41</x:v>
      </x:c>
      <x:c r="J44" s="48" t="str">
        <x:v>D</x:v>
      </x:c>
      <x:c r="K44" s="253" t="n">
        <x:v>0.57</x:v>
      </x:c>
      <x:c r="L44" s="253" t="n">
        <x:v>0.3</x:v>
      </x:c>
      <x:c r="M44" s="253" t="n">
        <x:v>0.55</x:v>
      </x:c>
      <x:c r="N44" s="252" t="n">
        <x:v>46269</x:v>
      </x:c>
      <x:c r="O44" s="48" t="str">
        <x:v>stale_cache</x:v>
      </x:c>
      <x:c r="P44" s="48" t="str">
        <x:v>v1.8</x:v>
      </x:c>
      <x:c r="Q44" s="48" t="n">
        <x:v>0.05</x:v>
      </x:c>
      <x:c r="R44" s="48" t="str">
        <x:v>pending</x:v>
      </x:c>
      <x:c r="S44" s="48"/>
      <x:c r="T44" s="48"/>
      <x:c r="U44" s="48"/>
      <x:c r="V44" s="254"/>
      <x:c r="W44" s="254"/>
      <x:c r="X44" s="254"/>
      <x:c r="Y44" s="48" t="str">
        <x:v>Raw=59.5; RiskPenalty=10; 影子观点不进入模拟组合</x:v>
      </x:c>
    </x:row>
    <x:row r="45">
      <x:c r="A45" s="252" t="n">
        <x:v>46270</x:v>
      </x:c>
      <x:c r="B45" s="48" t="str">
        <x:v>20260905-H09</x:v>
      </x:c>
      <x:c r="C45" s="48" t="str">
        <x:v>SHADOW-20260905-512980-SH</x:v>
      </x:c>
      <x:c r="D45" s="48" t="str">
        <x:v>shadow</x:v>
      </x:c>
      <x:c r="E45" s="48" t="str">
        <x:v>传媒ETF</x:v>
      </x:c>
      <x:c r="F45" s="48" t="str">
        <x:v>512980.SH</x:v>
      </x:c>
      <x:c r="G45" s="48" t="str">
        <x:v>看多</x:v>
      </x:c>
      <x:c r="H45" s="48" t="str">
        <x:v>1-4周</x:v>
      </x:c>
      <x:c r="I45" s="48" t="n">
        <x:v>41</x:v>
      </x:c>
      <x:c r="J45" s="48" t="str">
        <x:v>D</x:v>
      </x:c>
      <x:c r="K45" s="253" t="n">
        <x:v>0.56</x:v>
      </x:c>
      <x:c r="L45" s="253" t="n">
        <x:v>0.3</x:v>
      </x:c>
      <x:c r="M45" s="253" t="n">
        <x:v>0.55</x:v>
      </x:c>
      <x:c r="N45" s="252" t="n">
        <x:v>46269</x:v>
      </x:c>
      <x:c r="O45" s="48" t="str">
        <x:v>stale_cache</x:v>
      </x:c>
      <x:c r="P45" s="48" t="str">
        <x:v>v1.8</x:v>
      </x:c>
      <x:c r="Q45" s="48" t="n">
        <x:v>0.05</x:v>
      </x:c>
      <x:c r="R45" s="48" t="str">
        <x:v>pending</x:v>
      </x:c>
      <x:c r="S45" s="48"/>
      <x:c r="T45" s="48"/>
      <x:c r="U45" s="48"/>
      <x:c r="V45" s="254"/>
      <x:c r="W45" s="254"/>
      <x:c r="X45" s="254"/>
      <x:c r="Y45" s="48" t="str">
        <x:v>Raw=59.4; RiskPenalty=10; 影子观点不进入模拟组合</x:v>
      </x:c>
    </x:row>
    <x:row r="46">
      <x:c r="A46" s="252" t="n">
        <x:v>46270</x:v>
      </x:c>
      <x:c r="B46" s="48" t="str">
        <x:v>20260905-H10</x:v>
      </x:c>
      <x:c r="C46" s="48" t="str">
        <x:v>SHADOW-20260905-515880-SH</x:v>
      </x:c>
      <x:c r="D46" s="48" t="str">
        <x:v>shadow</x:v>
      </x:c>
      <x:c r="E46" s="48" t="str">
        <x:v>通信ETF</x:v>
      </x:c>
      <x:c r="F46" s="48" t="str">
        <x:v>515880.SH</x:v>
      </x:c>
      <x:c r="G46" s="48" t="str">
        <x:v>看多</x:v>
      </x:c>
      <x:c r="H46" s="48" t="str">
        <x:v>1-4周</x:v>
      </x:c>
      <x:c r="I46" s="48" t="n">
        <x:v>39</x:v>
      </x:c>
      <x:c r="J46" s="48" t="str">
        <x:v>D</x:v>
      </x:c>
      <x:c r="K46" s="253" t="n">
        <x:v>0.54</x:v>
      </x:c>
      <x:c r="L46" s="253" t="n">
        <x:v>0.3</x:v>
      </x:c>
      <x:c r="M46" s="253" t="n">
        <x:v>0.53</x:v>
      </x:c>
      <x:c r="N46" s="252" t="n">
        <x:v>46269</x:v>
      </x:c>
      <x:c r="O46" s="48" t="str">
        <x:v>stale_cache</x:v>
      </x:c>
      <x:c r="P46" s="48" t="str">
        <x:v>v1.8</x:v>
      </x:c>
      <x:c r="Q46" s="48" t="n">
        <x:v>0.05</x:v>
      </x:c>
      <x:c r="R46" s="48" t="str">
        <x:v>pending</x:v>
      </x:c>
      <x:c r="S46" s="48"/>
      <x:c r="T46" s="48"/>
      <x:c r="U46" s="48"/>
      <x:c r="V46" s="254"/>
      <x:c r="W46" s="254"/>
      <x:c r="X46" s="254"/>
      <x:c r="Y46" s="48" t="str">
        <x:v>Raw=55; RiskPenalty=10; 影子观点不进入模拟组合</x:v>
      </x:c>
    </x:row>
    <x:row r="47">
      <x:c r="A47" s="252" t="n">
        <x:v>46271</x:v>
      </x:c>
      <x:c r="B47" s="48" t="str">
        <x:v>20260906-O01</x:v>
      </x:c>
      <x:c r="C47" s="48" t="str">
        <x:v>THESIS-20260811-518880-HEDGE</x:v>
      </x:c>
      <x:c r="D47" s="48" t="str">
        <x:v>official</x:v>
      </x:c>
      <x:c r="E47" s="48" t="str">
        <x:v>黄金ETF</x:v>
      </x:c>
      <x:c r="F47" s="48" t="str">
        <x:v>518880.SH</x:v>
      </x:c>
      <x:c r="G47" s="48" t="str">
        <x:v>防御</x:v>
      </x:c>
      <x:c r="H47" s="48" t="str">
        <x:v>1-4周</x:v>
      </x:c>
      <x:c r="I47" s="48" t="n">
        <x:v>49</x:v>
      </x:c>
      <x:c r="J47" s="48" t="str">
        <x:v>D</x:v>
      </x:c>
      <x:c r="K47" s="253" t="n">
        <x:v>0.71</x:v>
      </x:c>
      <x:c r="L47" s="253" t="n">
        <x:v>0.45</x:v>
      </x:c>
      <x:c r="M47" s="253" t="n">
        <x:v>0.69</x:v>
      </x:c>
      <x:c r="N47" s="252" t="n">
        <x:v>46269</x:v>
      </x:c>
      <x:c r="O47" s="48" t="str">
        <x:v>stale_cache</x:v>
      </x:c>
      <x:c r="P47" s="48" t="str">
        <x:v>v1.8</x:v>
      </x:c>
      <x:c r="Q47" s="48" t="n">
        <x:v>0.05</x:v>
      </x:c>
      <x:c r="R47" s="48" t="str">
        <x:v>reviewed</x:v>
      </x:c>
      <x:c r="S47" s="48" t="str">
        <x:v>错误</x:v>
      </x:c>
      <x:c r="T47" s="48" t="str">
        <x:v>触发标签待原始规则及事件回放，不能视作未触发</x:v>
      </x:c>
      <x:c r="U47" s="48" t="str">
        <x:v>仅方向验证，非已模拟成交</x:v>
      </x:c>
      <x:c r="V47" s="254" t="n">
        <x:v>-0.06318201658664324</x:v>
      </x:c>
      <x:c r="W47" s="254" t="n">
        <x:v>-0.05545927209705359</x:v>
      </x:c>
      <x:c r="X47" s="254" t="n">
        <x:v>-0.00772274448958965</x:v>
      </x:c>
      <x:c r="Y47" s="48" t="str">
        <x:v>Raw=75.6; RiskPenalty=15; 正式观点；周复盘2026-10-17：方向窗口2026-09-04收盘至2026-10-12收盘；收益为标的区间涨跌，不是模拟交易盈亏。触发及交易标签待核验。</x:v>
      </x:c>
    </x:row>
    <x:row r="48">
      <x:c r="A48" s="252" t="n">
        <x:v>46271</x:v>
      </x:c>
      <x:c r="B48" s="48" t="str">
        <x:v>20260906-O02</x:v>
      </x:c>
      <x:c r="C48" s="48" t="str">
        <x:v>THESIS-20260815-512480-RECOVERY</x:v>
      </x:c>
      <x:c r="D48" s="48" t="str">
        <x:v>official</x:v>
      </x:c>
      <x:c r="E48" s="48" t="str">
        <x:v>半导体ETF</x:v>
      </x:c>
      <x:c r="F48" s="48" t="str">
        <x:v>512480.SH</x:v>
      </x:c>
      <x:c r="G48" s="48" t="str">
        <x:v>看多</x:v>
      </x:c>
      <x:c r="H48" s="48" t="str">
        <x:v>1-4周</x:v>
      </x:c>
      <x:c r="I48" s="48" t="n">
        <x:v>30</x:v>
      </x:c>
      <x:c r="J48" s="48" t="str">
        <x:v>D</x:v>
      </x:c>
      <x:c r="K48" s="253" t="n">
        <x:v>0.54</x:v>
      </x:c>
      <x:c r="L48" s="253" t="n">
        <x:v>0.38</x:v>
      </x:c>
      <x:c r="M48" s="253" t="n">
        <x:v>0.51</x:v>
      </x:c>
      <x:c r="N48" s="252" t="n">
        <x:v>46269</x:v>
      </x:c>
      <x:c r="O48" s="48" t="str">
        <x:v>stale_cache</x:v>
      </x:c>
      <x:c r="P48" s="48" t="str">
        <x:v>v1.8</x:v>
      </x:c>
      <x:c r="Q48" s="48" t="n">
        <x:v>0.05</x:v>
      </x:c>
      <x:c r="R48" s="48" t="str">
        <x:v>reviewed</x:v>
      </x:c>
      <x:c r="S48" s="48" t="str">
        <x:v>错误</x:v>
      </x:c>
      <x:c r="T48" s="48" t="str">
        <x:v>触发标签待原始规则及事件回放，不能视作未触发</x:v>
      </x:c>
      <x:c r="U48" s="48" t="str">
        <x:v>仅方向验证，非已模拟成交</x:v>
      </x:c>
      <x:c r="V48" s="254" t="n">
        <x:v>-0.0901639344262295</x:v>
      </x:c>
      <x:c r="W48" s="254" t="n">
        <x:v>-0.05545927209705359</x:v>
      </x:c>
      <x:c r="X48" s="254" t="n">
        <x:v>-0.034704662329175906</x:v>
      </x:c>
      <x:c r="Y48" s="48" t="str">
        <x:v>Raw=59; RiskPenalty=25; 正式观点；周复盘2026-10-17：方向窗口2026-09-04收盘至2026-10-12收盘；收益为标的区间涨跌，不是模拟交易盈亏。触发及交易标签待核验。</x:v>
      </x:c>
    </x:row>
    <x:row r="49">
      <x:c r="A49" s="252" t="n">
        <x:v>46271</x:v>
      </x:c>
      <x:c r="B49" s="48" t="str">
        <x:v>20260906-O03</x:v>
      </x:c>
      <x:c r="C49" s="48" t="str">
        <x:v>THESIS-20260822-510300-MACRO</x:v>
      </x:c>
      <x:c r="D49" s="48" t="str">
        <x:v>official</x:v>
      </x:c>
      <x:c r="E49" s="48" t="str">
        <x:v>沪深300ETF</x:v>
      </x:c>
      <x:c r="F49" s="48" t="str">
        <x:v>510300.SH</x:v>
      </x:c>
      <x:c r="G49" s="48" t="str">
        <x:v>看多</x:v>
      </x:c>
      <x:c r="H49" s="48" t="str">
        <x:v>2-6周</x:v>
      </x:c>
      <x:c r="I49" s="48" t="n">
        <x:v>45</x:v>
      </x:c>
      <x:c r="J49" s="48" t="str">
        <x:v>D</x:v>
      </x:c>
      <x:c r="K49" s="253" t="n">
        <x:v>0.59</x:v>
      </x:c>
      <x:c r="L49" s="253" t="n">
        <x:v>0.42</x:v>
      </x:c>
      <x:c r="M49" s="253" t="n">
        <x:v>0.56</x:v>
      </x:c>
      <x:c r="N49" s="252" t="n">
        <x:v>46269</x:v>
      </x:c>
      <x:c r="O49" s="48" t="str">
        <x:v>stale_cache</x:v>
      </x:c>
      <x:c r="P49" s="48" t="str">
        <x:v>v1.8</x:v>
      </x:c>
      <x:c r="Q49" s="48" t="n">
        <x:v>0.05</x:v>
      </x:c>
      <x:c r="R49" s="48" t="str">
        <x:v>pending</x:v>
      </x:c>
      <x:c r="S49" s="48"/>
      <x:c r="T49" s="48"/>
      <x:c r="U49" s="48"/>
      <x:c r="V49" s="254"/>
      <x:c r="W49" s="254"/>
      <x:c r="X49" s="254"/>
      <x:c r="Y49" s="48" t="str">
        <x:v>Raw=64.3; RiskPenalty=10; 正式观点</x:v>
      </x:c>
    </x:row>
    <x:row r="50">
      <x:c r="A50" s="252" t="n">
        <x:v>46271</x:v>
      </x:c>
      <x:c r="B50" s="48" t="str">
        <x:v>20260906-O04</x:v>
      </x:c>
      <x:c r="C50" s="48" t="str">
        <x:v>THESIS-20260801-562500-ORDERS</x:v>
      </x:c>
      <x:c r="D50" s="48" t="str">
        <x:v>official</x:v>
      </x:c>
      <x:c r="E50" s="48" t="str">
        <x:v>机器人ETF</x:v>
      </x:c>
      <x:c r="F50" s="48" t="str">
        <x:v>562500.SH</x:v>
      </x:c>
      <x:c r="G50" s="48" t="str">
        <x:v>看多</x:v>
      </x:c>
      <x:c r="H50" s="48" t="str">
        <x:v>1-4周</x:v>
      </x:c>
      <x:c r="I50" s="48" t="n">
        <x:v>44</x:v>
      </x:c>
      <x:c r="J50" s="48" t="str">
        <x:v>D</x:v>
      </x:c>
      <x:c r="K50" s="253" t="n">
        <x:v>0.6</x:v>
      </x:c>
      <x:c r="L50" s="253" t="n">
        <x:v>0.32</x:v>
      </x:c>
      <x:c r="M50" s="253" t="n">
        <x:v>0.58</x:v>
      </x:c>
      <x:c r="N50" s="252" t="n">
        <x:v>46269</x:v>
      </x:c>
      <x:c r="O50" s="48" t="str">
        <x:v>stale_cache</x:v>
      </x:c>
      <x:c r="P50" s="48" t="str">
        <x:v>v1.8</x:v>
      </x:c>
      <x:c r="Q50" s="48" t="n">
        <x:v>0.05</x:v>
      </x:c>
      <x:c r="R50" s="48" t="str">
        <x:v>reviewed</x:v>
      </x:c>
      <x:c r="S50" s="48" t="str">
        <x:v>错误</x:v>
      </x:c>
      <x:c r="T50" s="48" t="str">
        <x:v>触发标签待原始规则及事件回放，不能视作未触发</x:v>
      </x:c>
      <x:c r="U50" s="48" t="str">
        <x:v>仅方向验证，非已模拟成交</x:v>
      </x:c>
      <x:c r="V50" s="254" t="n">
        <x:v>-0.10341151385927505</x:v>
      </x:c>
      <x:c r="W50" s="254" t="n">
        <x:v>-0.05545927209705359</x:v>
      </x:c>
      <x:c r="X50" s="254" t="n">
        <x:v>-0.04795224176222146</x:v>
      </x:c>
      <x:c r="Y50" s="48" t="str">
        <x:v>Raw=62.9; RiskPenalty=10; 正式观点；周复盘2026-10-17：方向窗口2026-09-04收盘至2026-10-12收盘；收益为标的区间涨跌，不是模拟交易盈亏。触发及交易标签待核验。</x:v>
      </x:c>
    </x:row>
    <x:row r="51">
      <x:c r="A51" s="252" t="n">
        <x:v>46271</x:v>
      </x:c>
      <x:c r="B51" s="48" t="str">
        <x:v>20260906-O05</x:v>
      </x:c>
      <x:c r="C51" s="48" t="str">
        <x:v>THESIS-20260828-159928-DEFENSIVE-EXIT</x:v>
      </x:c>
      <x:c r="D51" s="48" t="str">
        <x:v>official</x:v>
      </x:c>
      <x:c r="E51" s="48" t="str">
        <x:v>消费ETF</x:v>
      </x:c>
      <x:c r="F51" s="48" t="str">
        <x:v>159928.SZ</x:v>
      </x:c>
      <x:c r="G51" s="48" t="str">
        <x:v>看空</x:v>
      </x:c>
      <x:c r="H51" s="48" t="str">
        <x:v>1-3周</x:v>
      </x:c>
      <x:c r="I51" s="48" t="n">
        <x:v>43</x:v>
      </x:c>
      <x:c r="J51" s="48" t="str">
        <x:v>D</x:v>
      </x:c>
      <x:c r="K51" s="253" t="n">
        <x:v>0.6</x:v>
      </x:c>
      <x:c r="L51" s="253" t="n">
        <x:v>0.48</x:v>
      </x:c>
      <x:c r="M51" s="253" t="n">
        <x:v>0.58</x:v>
      </x:c>
      <x:c r="N51" s="252" t="n">
        <x:v>46269</x:v>
      </x:c>
      <x:c r="O51" s="48" t="str">
        <x:v>stale_cache</x:v>
      </x:c>
      <x:c r="P51" s="48" t="str">
        <x:v>v1.8</x:v>
      </x:c>
      <x:c r="Q51" s="48" t="n">
        <x:v>0.05</x:v>
      </x:c>
      <x:c r="R51" s="48" t="str">
        <x:v>reviewed</x:v>
      </x:c>
      <x:c r="S51" s="48" t="str">
        <x:v>正确</x:v>
      </x:c>
      <x:c r="T51" s="48" t="str">
        <x:v>到期样本：训练表未单列触发规则，未模拟成交；仅补充方向收益标签</x:v>
      </x:c>
      <x:c r="U51" s="48" t="str">
        <x:v>正式观点：方向已验证，交易标签不替代入场规则回放</x:v>
      </x:c>
      <x:c r="V51" s="254" t="n">
        <x:v>-0.05563689604685218</x:v>
      </x:c>
      <x:c r="W51" s="254" t="n">
        <x:v>-0.046827794561933644</x:v>
      </x:c>
      <x:c r="X51" s="254" t="n">
        <x:v>-0.008809101484918536</x:v>
      </x:c>
      <x:c r="Y51" s="48" t="str">
        <x:v>Raw=63.1; RiskPenalty=14; 正式观点；周复盘2026-10-10：样本截至2026-09-28，实际收益-5.56%，基准-4.68%，超额-0.88%。</x:v>
      </x:c>
    </x:row>
    <x:row r="52">
      <x:c r="A52" s="252" t="n">
        <x:v>46271</x:v>
      </x:c>
      <x:c r="B52" s="48" t="str">
        <x:v>20260906-H01</x:v>
      </x:c>
      <x:c r="C52" s="48" t="str">
        <x:v>SHADOW-20260906-515080-SH</x:v>
      </x:c>
      <x:c r="D52" s="48" t="str">
        <x:v>shadow</x:v>
      </x:c>
      <x:c r="E52" s="48" t="str">
        <x:v>中证红利ETF</x:v>
      </x:c>
      <x:c r="F52" s="48" t="str">
        <x:v>515080.SH</x:v>
      </x:c>
      <x:c r="G52" s="48" t="str">
        <x:v>看多</x:v>
      </x:c>
      <x:c r="H52" s="48" t="str">
        <x:v>1-4周</x:v>
      </x:c>
      <x:c r="I52" s="48" t="n">
        <x:v>41</x:v>
      </x:c>
      <x:c r="J52" s="48" t="str">
        <x:v>D</x:v>
      </x:c>
      <x:c r="K52" s="253" t="n">
        <x:v>0.56</x:v>
      </x:c>
      <x:c r="L52" s="253" t="n">
        <x:v>0.3</x:v>
      </x:c>
      <x:c r="M52" s="253" t="n">
        <x:v>0.55</x:v>
      </x:c>
      <x:c r="N52" s="252" t="n">
        <x:v>46269</x:v>
      </x:c>
      <x:c r="O52" s="48" t="str">
        <x:v>stale_cache</x:v>
      </x:c>
      <x:c r="P52" s="48" t="str">
        <x:v>v1.8</x:v>
      </x:c>
      <x:c r="Q52" s="48" t="n">
        <x:v>0.05</x:v>
      </x:c>
      <x:c r="R52" s="48" t="str">
        <x:v>pending</x:v>
      </x:c>
      <x:c r="S52" s="48"/>
      <x:c r="T52" s="48"/>
      <x:c r="U52" s="48"/>
      <x:c r="V52" s="254"/>
      <x:c r="W52" s="254"/>
      <x:c r="X52" s="254"/>
      <x:c r="Y52" s="48" t="str">
        <x:v>Raw=59.3; RiskPenalty=10; 影子观点不进入模拟组合</x:v>
      </x:c>
    </x:row>
    <x:row r="53">
      <x:c r="A53" s="252" t="n">
        <x:v>46271</x:v>
      </x:c>
      <x:c r="B53" s="48" t="str">
        <x:v>20260906-H02</x:v>
      </x:c>
      <x:c r="C53" s="48" t="str">
        <x:v>SHADOW-20260906-513180-SH</x:v>
      </x:c>
      <x:c r="D53" s="48" t="str">
        <x:v>shadow</x:v>
      </x:c>
      <x:c r="E53" s="48" t="str">
        <x:v>恒生科技ETF</x:v>
      </x:c>
      <x:c r="F53" s="48" t="str">
        <x:v>513180.SH</x:v>
      </x:c>
      <x:c r="G53" s="48" t="str">
        <x:v>看多</x:v>
      </x:c>
      <x:c r="H53" s="48" t="str">
        <x:v>1-4周</x:v>
      </x:c>
      <x:c r="I53" s="48" t="n">
        <x:v>39</x:v>
      </x:c>
      <x:c r="J53" s="48" t="str">
        <x:v>D</x:v>
      </x:c>
      <x:c r="K53" s="253" t="n">
        <x:v>0.54</x:v>
      </x:c>
      <x:c r="L53" s="253" t="n">
        <x:v>0.3</x:v>
      </x:c>
      <x:c r="M53" s="253" t="n">
        <x:v>0.53</x:v>
      </x:c>
      <x:c r="N53" s="252" t="n">
        <x:v>46269</x:v>
      </x:c>
      <x:c r="O53" s="48" t="str">
        <x:v>stale_cache</x:v>
      </x:c>
      <x:c r="P53" s="48" t="str">
        <x:v>v1.8</x:v>
      </x:c>
      <x:c r="Q53" s="48" t="n">
        <x:v>0.05</x:v>
      </x:c>
      <x:c r="R53" s="48" t="str">
        <x:v>pending</x:v>
      </x:c>
      <x:c r="S53" s="48"/>
      <x:c r="T53" s="48"/>
      <x:c r="U53" s="48"/>
      <x:c r="V53" s="254"/>
      <x:c r="W53" s="254"/>
      <x:c r="X53" s="254"/>
      <x:c r="Y53" s="48" t="str">
        <x:v>Raw=55.3; RiskPenalty=10; 影子观点不进入模拟组合</x:v>
      </x:c>
    </x:row>
    <x:row r="54">
      <x:c r="A54" s="252" t="n">
        <x:v>46271</x:v>
      </x:c>
      <x:c r="B54" s="48" t="str">
        <x:v>20260906-H03</x:v>
      </x:c>
      <x:c r="C54" s="48" t="str">
        <x:v>SHADOW-20260906-588000-SH</x:v>
      </x:c>
      <x:c r="D54" s="48" t="str">
        <x:v>shadow</x:v>
      </x:c>
      <x:c r="E54" s="48" t="str">
        <x:v>科创50ETF</x:v>
      </x:c>
      <x:c r="F54" s="48" t="str">
        <x:v>588000.SH</x:v>
      </x:c>
      <x:c r="G54" s="48" t="str">
        <x:v>看多</x:v>
      </x:c>
      <x:c r="H54" s="48" t="str">
        <x:v>1-4周</x:v>
      </x:c>
      <x:c r="I54" s="48" t="n">
        <x:v>39</x:v>
      </x:c>
      <x:c r="J54" s="48" t="str">
        <x:v>D</x:v>
      </x:c>
      <x:c r="K54" s="253" t="n">
        <x:v>0.54</x:v>
      </x:c>
      <x:c r="L54" s="253" t="n">
        <x:v>0.3</x:v>
      </x:c>
      <x:c r="M54" s="253" t="n">
        <x:v>0.53</x:v>
      </x:c>
      <x:c r="N54" s="252" t="n">
        <x:v>46269</x:v>
      </x:c>
      <x:c r="O54" s="48" t="str">
        <x:v>stale_cache</x:v>
      </x:c>
      <x:c r="P54" s="48" t="str">
        <x:v>v1.8</x:v>
      </x:c>
      <x:c r="Q54" s="48" t="n">
        <x:v>0.05</x:v>
      </x:c>
      <x:c r="R54" s="48" t="str">
        <x:v>reviewed</x:v>
      </x:c>
      <x:c r="S54" s="48" t="str">
        <x:v>错误</x:v>
      </x:c>
      <x:c r="T54" s="48" t="str">
        <x:v>触发标签待原始规则及事件回放，不能视作未触发</x:v>
      </x:c>
      <x:c r="U54" s="48" t="str">
        <x:v>影子方向标签，不入模拟组合</x:v>
      </x:c>
      <x:c r="V54" s="254" t="n">
        <x:v>-0.09712230215827333</x:v>
      </x:c>
      <x:c r="W54" s="254" t="n">
        <x:v>-0.05545927209705359</x:v>
      </x:c>
      <x:c r="X54" s="254" t="n">
        <x:v>-0.04166303006121974</x:v>
      </x:c>
      <x:c r="Y54" s="48" t="str">
        <x:v>Raw=55; RiskPenalty=10; 影子观点不进入模拟组合；周复盘2026-10-17：方向窗口2026-09-04收盘至2026-10-12收盘；收益为标的区间涨跌，不是模拟交易盈亏。触发及交易标签待核验。</x:v>
      </x:c>
    </x:row>
    <x:row r="55">
      <x:c r="A55" s="252" t="n">
        <x:v>46271</x:v>
      </x:c>
      <x:c r="B55" s="48" t="str">
        <x:v>20260906-H04</x:v>
      </x:c>
      <x:c r="C55" s="48" t="str">
        <x:v>SHADOW-20260906-588200-SH</x:v>
      </x:c>
      <x:c r="D55" s="48" t="str">
        <x:v>shadow</x:v>
      </x:c>
      <x:c r="E55" s="48" t="str">
        <x:v>科创创业ETF</x:v>
      </x:c>
      <x:c r="F55" s="48" t="str">
        <x:v>588200.SH</x:v>
      </x:c>
      <x:c r="G55" s="48" t="str">
        <x:v>看多</x:v>
      </x:c>
      <x:c r="H55" s="48" t="str">
        <x:v>1-4周</x:v>
      </x:c>
      <x:c r="I55" s="48" t="n">
        <x:v>41</x:v>
      </x:c>
      <x:c r="J55" s="48" t="str">
        <x:v>D</x:v>
      </x:c>
      <x:c r="K55" s="253" t="n">
        <x:v>0.57</x:v>
      </x:c>
      <x:c r="L55" s="253" t="n">
        <x:v>0.3</x:v>
      </x:c>
      <x:c r="M55" s="253" t="n">
        <x:v>0.56</x:v>
      </x:c>
      <x:c r="N55" s="252" t="n">
        <x:v>46269</x:v>
      </x:c>
      <x:c r="O55" s="48" t="str">
        <x:v>stale_cache</x:v>
      </x:c>
      <x:c r="P55" s="48" t="str">
        <x:v>v1.8</x:v>
      </x:c>
      <x:c r="Q55" s="48" t="n">
        <x:v>0.05</x:v>
      </x:c>
      <x:c r="R55" s="48" t="str">
        <x:v>pending</x:v>
      </x:c>
      <x:c r="S55" s="48"/>
      <x:c r="T55" s="48"/>
      <x:c r="U55" s="48"/>
      <x:c r="V55" s="254"/>
      <x:c r="W55" s="254"/>
      <x:c r="X55" s="254"/>
      <x:c r="Y55" s="48" t="str">
        <x:v>Raw=58.9; RiskPenalty=10; 影子观点不进入模拟组合</x:v>
      </x:c>
    </x:row>
    <x:row r="56">
      <x:c r="A56" s="252" t="n">
        <x:v>46271</x:v>
      </x:c>
      <x:c r="B56" s="48" t="str">
        <x:v>20260906-H05</x:v>
      </x:c>
      <x:c r="C56" s="48" t="str">
        <x:v>SHADOW-20260906-159766-SZ</x:v>
      </x:c>
      <x:c r="D56" s="48" t="str">
        <x:v>shadow</x:v>
      </x:c>
      <x:c r="E56" s="48" t="str">
        <x:v>旅游ETF</x:v>
      </x:c>
      <x:c r="F56" s="48" t="str">
        <x:v>159766.SZ</x:v>
      </x:c>
      <x:c r="G56" s="48" t="str">
        <x:v>看多</x:v>
      </x:c>
      <x:c r="H56" s="48" t="str">
        <x:v>1-4周</x:v>
      </x:c>
      <x:c r="I56" s="48" t="n">
        <x:v>44</x:v>
      </x:c>
      <x:c r="J56" s="48" t="str">
        <x:v>D</x:v>
      </x:c>
      <x:c r="K56" s="253" t="n">
        <x:v>0.61</x:v>
      </x:c>
      <x:c r="L56" s="253" t="n">
        <x:v>0.3</x:v>
      </x:c>
      <x:c r="M56" s="253" t="n">
        <x:v>0.59</x:v>
      </x:c>
      <x:c r="N56" s="252" t="n">
        <x:v>46269</x:v>
      </x:c>
      <x:c r="O56" s="48" t="str">
        <x:v>stale_cache</x:v>
      </x:c>
      <x:c r="P56" s="48" t="str">
        <x:v>v1.8</x:v>
      </x:c>
      <x:c r="Q56" s="48" t="n">
        <x:v>0.05</x:v>
      </x:c>
      <x:c r="R56" s="48" t="str">
        <x:v>pending</x:v>
      </x:c>
      <x:c r="S56" s="48"/>
      <x:c r="T56" s="48"/>
      <x:c r="U56" s="48"/>
      <x:c r="V56" s="254"/>
      <x:c r="W56" s="254"/>
      <x:c r="X56" s="254"/>
      <x:c r="Y56" s="48" t="str">
        <x:v>Raw=63.6; RiskPenalty=10; 影子观点不进入模拟组合</x:v>
      </x:c>
    </x:row>
    <x:row r="57">
      <x:c r="A57" s="252" t="n">
        <x:v>46271</x:v>
      </x:c>
      <x:c r="B57" s="48" t="str">
        <x:v>20260906-H06</x:v>
      </x:c>
      <x:c r="C57" s="48" t="str">
        <x:v>SHADOW-20260906-512170-SH</x:v>
      </x:c>
      <x:c r="D57" s="48" t="str">
        <x:v>shadow</x:v>
      </x:c>
      <x:c r="E57" s="48" t="str">
        <x:v>医疗ETF</x:v>
      </x:c>
      <x:c r="F57" s="48" t="str">
        <x:v>512170.SH</x:v>
      </x:c>
      <x:c r="G57" s="48" t="str">
        <x:v>看多</x:v>
      </x:c>
      <x:c r="H57" s="48" t="str">
        <x:v>1-4周</x:v>
      </x:c>
      <x:c r="I57" s="48" t="n">
        <x:v>41</x:v>
      </x:c>
      <x:c r="J57" s="48" t="str">
        <x:v>D</x:v>
      </x:c>
      <x:c r="K57" s="253" t="n">
        <x:v>0.57</x:v>
      </x:c>
      <x:c r="L57" s="253" t="n">
        <x:v>0.3</x:v>
      </x:c>
      <x:c r="M57" s="253" t="n">
        <x:v>0.56</x:v>
      </x:c>
      <x:c r="N57" s="252" t="n">
        <x:v>46269</x:v>
      </x:c>
      <x:c r="O57" s="48" t="str">
        <x:v>stale_cache</x:v>
      </x:c>
      <x:c r="P57" s="48" t="str">
        <x:v>v1.8</x:v>
      </x:c>
      <x:c r="Q57" s="48" t="n">
        <x:v>0.05</x:v>
      </x:c>
      <x:c r="R57" s="48" t="str">
        <x:v>pending</x:v>
      </x:c>
      <x:c r="S57" s="48"/>
      <x:c r="T57" s="48"/>
      <x:c r="U57" s="48"/>
      <x:c r="V57" s="254"/>
      <x:c r="W57" s="254"/>
      <x:c r="X57" s="254"/>
      <x:c r="Y57" s="48" t="str">
        <x:v>Raw=58.9; RiskPenalty=10; 影子观点不进入模拟组合</x:v>
      </x:c>
    </x:row>
    <x:row r="58">
      <x:c r="A58" s="252" t="n">
        <x:v>46271</x:v>
      </x:c>
      <x:c r="B58" s="48" t="str">
        <x:v>20260906-H07</x:v>
      </x:c>
      <x:c r="C58" s="48" t="str">
        <x:v>SHADOW-20260906-512660-SH</x:v>
      </x:c>
      <x:c r="D58" s="48" t="str">
        <x:v>shadow</x:v>
      </x:c>
      <x:c r="E58" s="48" t="str">
        <x:v>军工ETF</x:v>
      </x:c>
      <x:c r="F58" s="48" t="str">
        <x:v>512660.SH</x:v>
      </x:c>
      <x:c r="G58" s="48" t="str">
        <x:v>看多</x:v>
      </x:c>
      <x:c r="H58" s="48" t="str">
        <x:v>1-4周</x:v>
      </x:c>
      <x:c r="I58" s="48" t="n">
        <x:v>36</x:v>
      </x:c>
      <x:c r="J58" s="48" t="str">
        <x:v>D</x:v>
      </x:c>
      <x:c r="K58" s="253" t="n">
        <x:v>0.56</x:v>
      </x:c>
      <x:c r="L58" s="253" t="n">
        <x:v>0.3</x:v>
      </x:c>
      <x:c r="M58" s="253" t="n">
        <x:v>0.55</x:v>
      </x:c>
      <x:c r="N58" s="252" t="n">
        <x:v>46269</x:v>
      </x:c>
      <x:c r="O58" s="48" t="str">
        <x:v>stale_cache</x:v>
      </x:c>
      <x:c r="P58" s="48" t="str">
        <x:v>v1.8</x:v>
      </x:c>
      <x:c r="Q58" s="48" t="n">
        <x:v>0.05</x:v>
      </x:c>
      <x:c r="R58" s="48" t="str">
        <x:v>pending</x:v>
      </x:c>
      <x:c r="S58" s="48"/>
      <x:c r="T58" s="48"/>
      <x:c r="U58" s="48"/>
      <x:c r="V58" s="254"/>
      <x:c r="W58" s="254"/>
      <x:c r="X58" s="254"/>
      <x:c r="Y58" s="48" t="str">
        <x:v>Raw=59.4; RiskPenalty=15; 影子观点不进入模拟组合</x:v>
      </x:c>
    </x:row>
    <x:row r="59">
      <x:c r="A59" s="252" t="n">
        <x:v>46271</x:v>
      </x:c>
      <x:c r="B59" s="48" t="str">
        <x:v>20260906-H08</x:v>
      </x:c>
      <x:c r="C59" s="48" t="str">
        <x:v>SHADOW-20260906-516110-SH</x:v>
      </x:c>
      <x:c r="D59" s="48" t="str">
        <x:v>shadow</x:v>
      </x:c>
      <x:c r="E59" s="48" t="str">
        <x:v>汽车ETF</x:v>
      </x:c>
      <x:c r="F59" s="48" t="str">
        <x:v>516110.SH</x:v>
      </x:c>
      <x:c r="G59" s="48" t="str">
        <x:v>看多</x:v>
      </x:c>
      <x:c r="H59" s="48" t="str">
        <x:v>1-4周</x:v>
      </x:c>
      <x:c r="I59" s="48" t="n">
        <x:v>41</x:v>
      </x:c>
      <x:c r="J59" s="48" t="str">
        <x:v>D</x:v>
      </x:c>
      <x:c r="K59" s="253" t="n">
        <x:v>0.57</x:v>
      </x:c>
      <x:c r="L59" s="253" t="n">
        <x:v>0.3</x:v>
      </x:c>
      <x:c r="M59" s="253" t="n">
        <x:v>0.55</x:v>
      </x:c>
      <x:c r="N59" s="252" t="n">
        <x:v>46269</x:v>
      </x:c>
      <x:c r="O59" s="48" t="str">
        <x:v>stale_cache</x:v>
      </x:c>
      <x:c r="P59" s="48" t="str">
        <x:v>v1.8</x:v>
      </x:c>
      <x:c r="Q59" s="48" t="n">
        <x:v>0.05</x:v>
      </x:c>
      <x:c r="R59" s="48" t="str">
        <x:v>pending</x:v>
      </x:c>
      <x:c r="S59" s="48"/>
      <x:c r="T59" s="48"/>
      <x:c r="U59" s="48"/>
      <x:c r="V59" s="254"/>
      <x:c r="W59" s="254"/>
      <x:c r="X59" s="254"/>
      <x:c r="Y59" s="48" t="str">
        <x:v>Raw=59.5; RiskPenalty=10; 影子观点不进入模拟组合</x:v>
      </x:c>
    </x:row>
    <x:row r="60">
      <x:c r="A60" s="252" t="n">
        <x:v>46271</x:v>
      </x:c>
      <x:c r="B60" s="48" t="str">
        <x:v>20260906-H09</x:v>
      </x:c>
      <x:c r="C60" s="48" t="str">
        <x:v>SHADOW-20260906-512980-SH</x:v>
      </x:c>
      <x:c r="D60" s="48" t="str">
        <x:v>shadow</x:v>
      </x:c>
      <x:c r="E60" s="48" t="str">
        <x:v>传媒ETF</x:v>
      </x:c>
      <x:c r="F60" s="48" t="str">
        <x:v>512980.SH</x:v>
      </x:c>
      <x:c r="G60" s="48" t="str">
        <x:v>看多</x:v>
      </x:c>
      <x:c r="H60" s="48" t="str">
        <x:v>1-4周</x:v>
      </x:c>
      <x:c r="I60" s="48" t="n">
        <x:v>41</x:v>
      </x:c>
      <x:c r="J60" s="48" t="str">
        <x:v>D</x:v>
      </x:c>
      <x:c r="K60" s="253" t="n">
        <x:v>0.56</x:v>
      </x:c>
      <x:c r="L60" s="253" t="n">
        <x:v>0.3</x:v>
      </x:c>
      <x:c r="M60" s="253" t="n">
        <x:v>0.55</x:v>
      </x:c>
      <x:c r="N60" s="252" t="n">
        <x:v>46269</x:v>
      </x:c>
      <x:c r="O60" s="48" t="str">
        <x:v>stale_cache</x:v>
      </x:c>
      <x:c r="P60" s="48" t="str">
        <x:v>v1.8</x:v>
      </x:c>
      <x:c r="Q60" s="48" t="n">
        <x:v>0.05</x:v>
      </x:c>
      <x:c r="R60" s="48" t="str">
        <x:v>pending</x:v>
      </x:c>
      <x:c r="S60" s="48"/>
      <x:c r="T60" s="48"/>
      <x:c r="U60" s="48"/>
      <x:c r="V60" s="254"/>
      <x:c r="W60" s="254"/>
      <x:c r="X60" s="254"/>
      <x:c r="Y60" s="48" t="str">
        <x:v>Raw=59.4; RiskPenalty=10; 影子观点不进入模拟组合</x:v>
      </x:c>
    </x:row>
    <x:row r="61">
      <x:c r="A61" s="252" t="n">
        <x:v>46271</x:v>
      </x:c>
      <x:c r="B61" s="48" t="str">
        <x:v>20260906-H10</x:v>
      </x:c>
      <x:c r="C61" s="48" t="str">
        <x:v>SHADOW-20260906-515880-SH</x:v>
      </x:c>
      <x:c r="D61" s="48" t="str">
        <x:v>shadow</x:v>
      </x:c>
      <x:c r="E61" s="48" t="str">
        <x:v>通信ETF</x:v>
      </x:c>
      <x:c r="F61" s="48" t="str">
        <x:v>515880.SH</x:v>
      </x:c>
      <x:c r="G61" s="48" t="str">
        <x:v>看多</x:v>
      </x:c>
      <x:c r="H61" s="48" t="str">
        <x:v>1-4周</x:v>
      </x:c>
      <x:c r="I61" s="48" t="n">
        <x:v>39</x:v>
      </x:c>
      <x:c r="J61" s="48" t="str">
        <x:v>D</x:v>
      </x:c>
      <x:c r="K61" s="253" t="n">
        <x:v>0.54</x:v>
      </x:c>
      <x:c r="L61" s="253" t="n">
        <x:v>0.3</x:v>
      </x:c>
      <x:c r="M61" s="253" t="n">
        <x:v>0.53</x:v>
      </x:c>
      <x:c r="N61" s="252" t="n">
        <x:v>46269</x:v>
      </x:c>
      <x:c r="O61" s="48" t="str">
        <x:v>stale_cache</x:v>
      </x:c>
      <x:c r="P61" s="48" t="str">
        <x:v>v1.8</x:v>
      </x:c>
      <x:c r="Q61" s="48" t="n">
        <x:v>0.05</x:v>
      </x:c>
      <x:c r="R61" s="48" t="str">
        <x:v>pending</x:v>
      </x:c>
      <x:c r="S61" s="48"/>
      <x:c r="T61" s="48"/>
      <x:c r="U61" s="48"/>
      <x:c r="V61" s="254"/>
      <x:c r="W61" s="254"/>
      <x:c r="X61" s="254"/>
      <x:c r="Y61" s="48" t="str">
        <x:v>Raw=55; RiskPenalty=10; 影子观点不进入模拟组合</x:v>
      </x:c>
    </x:row>
    <x:row r="62">
      <x:c r="A62" s="252" t="n">
        <x:v>46272</x:v>
      </x:c>
      <x:c r="B62" s="48" t="str">
        <x:v>20260907-O01</x:v>
      </x:c>
      <x:c r="C62" s="48" t="str">
        <x:v>THESIS-20260811-518880-HEDGE</x:v>
      </x:c>
      <x:c r="D62" s="48" t="str">
        <x:v>official</x:v>
      </x:c>
      <x:c r="E62" s="48" t="str">
        <x:v>黄金ETF</x:v>
      </x:c>
      <x:c r="F62" s="48" t="str">
        <x:v>518880.SH</x:v>
      </x:c>
      <x:c r="G62" s="48" t="str">
        <x:v>防御</x:v>
      </x:c>
      <x:c r="H62" s="48" t="str">
        <x:v>1-4周</x:v>
      </x:c>
      <x:c r="I62" s="48" t="n">
        <x:v>49</x:v>
      </x:c>
      <x:c r="J62" s="48" t="str">
        <x:v>D</x:v>
      </x:c>
      <x:c r="K62" s="253" t="n">
        <x:v>0.71</x:v>
      </x:c>
      <x:c r="L62" s="253" t="n">
        <x:v>0.45</x:v>
      </x:c>
      <x:c r="M62" s="253" t="n">
        <x:v>0.69</x:v>
      </x:c>
      <x:c r="N62" s="252" t="n">
        <x:v>46269</x:v>
      </x:c>
      <x:c r="O62" s="48" t="str">
        <x:v>stale_cache</x:v>
      </x:c>
      <x:c r="P62" s="48" t="str">
        <x:v>v1.8</x:v>
      </x:c>
      <x:c r="Q62" s="48" t="n">
        <x:v>0.05</x:v>
      </x:c>
      <x:c r="R62" s="48" t="str">
        <x:v>reviewed</x:v>
      </x:c>
      <x:c r="S62" s="48" t="str">
        <x:v>错误</x:v>
      </x:c>
      <x:c r="T62" s="48" t="str">
        <x:v>触发标签待原始规则及事件回放，不能视作未触发</x:v>
      </x:c>
      <x:c r="U62" s="48" t="str">
        <x:v>仅方向验证，非已模拟成交</x:v>
      </x:c>
      <x:c r="V62" s="254" t="n">
        <x:v>-0.047096631205673645</x:v>
      </x:c>
      <x:c r="W62" s="254" t="n">
        <x:v>-0.062365127319810254</x:v>
      </x:c>
      <x:c r="X62" s="254" t="n">
        <x:v>0.01526849611413661</x:v>
      </x:c>
      <x:c r="Y62" s="48" t="str">
        <x:v>Raw=75.6; RiskPenalty=15; 正式观点；周复盘2026-10-17：方向窗口2026-09-07收盘至2026-10-13收盘；收益为标的区间涨跌，不是模拟交易盈亏。触发及交易标签待核验。</x:v>
      </x:c>
    </x:row>
    <x:row r="63">
      <x:c r="A63" s="252" t="n">
        <x:v>46272</x:v>
      </x:c>
      <x:c r="B63" s="48" t="str">
        <x:v>20260907-O02</x:v>
      </x:c>
      <x:c r="C63" s="48" t="str">
        <x:v>THESIS-20260815-512480-RECOVERY</x:v>
      </x:c>
      <x:c r="D63" s="48" t="str">
        <x:v>official</x:v>
      </x:c>
      <x:c r="E63" s="48" t="str">
        <x:v>半导体ETF</x:v>
      </x:c>
      <x:c r="F63" s="48" t="str">
        <x:v>512480.SH</x:v>
      </x:c>
      <x:c r="G63" s="48" t="str">
        <x:v>看多</x:v>
      </x:c>
      <x:c r="H63" s="48" t="str">
        <x:v>1-4周</x:v>
      </x:c>
      <x:c r="I63" s="48" t="n">
        <x:v>30</x:v>
      </x:c>
      <x:c r="J63" s="48" t="str">
        <x:v>D</x:v>
      </x:c>
      <x:c r="K63" s="253" t="n">
        <x:v>0.54</x:v>
      </x:c>
      <x:c r="L63" s="253" t="n">
        <x:v>0.38</x:v>
      </x:c>
      <x:c r="M63" s="253" t="n">
        <x:v>0.51</x:v>
      </x:c>
      <x:c r="N63" s="252" t="n">
        <x:v>46269</x:v>
      </x:c>
      <x:c r="O63" s="48" t="str">
        <x:v>stale_cache</x:v>
      </x:c>
      <x:c r="P63" s="48" t="str">
        <x:v>v1.8</x:v>
      </x:c>
      <x:c r="Q63" s="48" t="n">
        <x:v>0.05</x:v>
      </x:c>
      <x:c r="R63" s="48" t="str">
        <x:v>reviewed</x:v>
      </x:c>
      <x:c r="S63" s="48" t="str">
        <x:v>错误</x:v>
      </x:c>
      <x:c r="T63" s="48" t="str">
        <x:v>触发标签待原始规则及事件回放，不能视作未触发</x:v>
      </x:c>
      <x:c r="U63" s="48" t="str">
        <x:v>仅方向验证，非已模拟成交</x:v>
      </x:c>
      <x:c r="V63" s="254" t="n">
        <x:v>-0.11576846307385225</x:v>
      </x:c>
      <x:c r="W63" s="254" t="n">
        <x:v>-0.062365127319810254</x:v>
      </x:c>
      <x:c r="X63" s="254" t="n">
        <x:v>-0.05340333575404199</x:v>
      </x:c>
      <x:c r="Y63" s="48" t="str">
        <x:v>Raw=59; RiskPenalty=25; 正式观点；周复盘2026-10-17：方向窗口2026-09-07收盘至2026-10-13收盘；收益为标的区间涨跌，不是模拟交易盈亏。触发及交易标签待核验。</x:v>
      </x:c>
    </x:row>
    <x:row r="64">
      <x:c r="A64" s="252" t="n">
        <x:v>46272</x:v>
      </x:c>
      <x:c r="B64" s="48" t="str">
        <x:v>20260907-O03</x:v>
      </x:c>
      <x:c r="C64" s="48" t="str">
        <x:v>THESIS-20260822-510300-MACRO</x:v>
      </x:c>
      <x:c r="D64" s="48" t="str">
        <x:v>official</x:v>
      </x:c>
      <x:c r="E64" s="48" t="str">
        <x:v>沪深300ETF</x:v>
      </x:c>
      <x:c r="F64" s="48" t="str">
        <x:v>510300.SH</x:v>
      </x:c>
      <x:c r="G64" s="48" t="str">
        <x:v>看多</x:v>
      </x:c>
      <x:c r="H64" s="48" t="str">
        <x:v>2-6周</x:v>
      </x:c>
      <x:c r="I64" s="48" t="n">
        <x:v>45</x:v>
      </x:c>
      <x:c r="J64" s="48" t="str">
        <x:v>D</x:v>
      </x:c>
      <x:c r="K64" s="253" t="n">
        <x:v>0.59</x:v>
      </x:c>
      <x:c r="L64" s="253" t="n">
        <x:v>0.42</x:v>
      </x:c>
      <x:c r="M64" s="253" t="n">
        <x:v>0.56</x:v>
      </x:c>
      <x:c r="N64" s="252" t="n">
        <x:v>46269</x:v>
      </x:c>
      <x:c r="O64" s="48" t="str">
        <x:v>stale_cache</x:v>
      </x:c>
      <x:c r="P64" s="48" t="str">
        <x:v>v1.8</x:v>
      </x:c>
      <x:c r="Q64" s="48" t="n">
        <x:v>0.05</x:v>
      </x:c>
      <x:c r="R64" s="48" t="str">
        <x:v>pending</x:v>
      </x:c>
      <x:c r="S64" s="48"/>
      <x:c r="T64" s="48"/>
      <x:c r="U64" s="48"/>
      <x:c r="V64" s="254"/>
      <x:c r="W64" s="254"/>
      <x:c r="X64" s="254"/>
      <x:c r="Y64" s="48" t="str">
        <x:v>Raw=64.3; RiskPenalty=10; 正式观点</x:v>
      </x:c>
    </x:row>
    <x:row r="65">
      <x:c r="A65" s="252" t="n">
        <x:v>46272</x:v>
      </x:c>
      <x:c r="B65" s="48" t="str">
        <x:v>20260907-O04</x:v>
      </x:c>
      <x:c r="C65" s="48" t="str">
        <x:v>THESIS-20260801-562500-ORDERS</x:v>
      </x:c>
      <x:c r="D65" s="48" t="str">
        <x:v>official</x:v>
      </x:c>
      <x:c r="E65" s="48" t="str">
        <x:v>机器人ETF</x:v>
      </x:c>
      <x:c r="F65" s="48" t="str">
        <x:v>562500.SH</x:v>
      </x:c>
      <x:c r="G65" s="48" t="str">
        <x:v>看多</x:v>
      </x:c>
      <x:c r="H65" s="48" t="str">
        <x:v>1-4周</x:v>
      </x:c>
      <x:c r="I65" s="48" t="n">
        <x:v>44</x:v>
      </x:c>
      <x:c r="J65" s="48" t="str">
        <x:v>D</x:v>
      </x:c>
      <x:c r="K65" s="253" t="n">
        <x:v>0.6</x:v>
      </x:c>
      <x:c r="L65" s="253" t="n">
        <x:v>0.32</x:v>
      </x:c>
      <x:c r="M65" s="253" t="n">
        <x:v>0.58</x:v>
      </x:c>
      <x:c r="N65" s="252" t="n">
        <x:v>46269</x:v>
      </x:c>
      <x:c r="O65" s="48" t="str">
        <x:v>stale_cache</x:v>
      </x:c>
      <x:c r="P65" s="48" t="str">
        <x:v>v1.8</x:v>
      </x:c>
      <x:c r="Q65" s="48" t="n">
        <x:v>0.05</x:v>
      </x:c>
      <x:c r="R65" s="48" t="str">
        <x:v>reviewed</x:v>
      </x:c>
      <x:c r="S65" s="48" t="str">
        <x:v>错误</x:v>
      </x:c>
      <x:c r="T65" s="48" t="str">
        <x:v>触发标签待原始规则及事件回放，不能视作未触发</x:v>
      </x:c>
      <x:c r="U65" s="48" t="str">
        <x:v>仅方向验证，非已模拟成交</x:v>
      </x:c>
      <x:c r="V65" s="254" t="n">
        <x:v>-0.12447698744769875</x:v>
      </x:c>
      <x:c r="W65" s="254" t="n">
        <x:v>-0.062365127319810254</x:v>
      </x:c>
      <x:c r="X65" s="254" t="n">
        <x:v>-0.062111860127888496</x:v>
      </x:c>
      <x:c r="Y65" s="48" t="str">
        <x:v>Raw=62.9; RiskPenalty=10; 正式观点；周复盘2026-10-17：方向窗口2026-09-07收盘至2026-10-13收盘；收益为标的区间涨跌，不是模拟交易盈亏。触发及交易标签待核验。</x:v>
      </x:c>
    </x:row>
    <x:row r="66">
      <x:c r="A66" s="252" t="n">
        <x:v>46272</x:v>
      </x:c>
      <x:c r="B66" s="48" t="str">
        <x:v>20260907-O05</x:v>
      </x:c>
      <x:c r="C66" s="48" t="str">
        <x:v>THESIS-20260828-159928-DEFENSIVE-EXIT</x:v>
      </x:c>
      <x:c r="D66" s="48" t="str">
        <x:v>official</x:v>
      </x:c>
      <x:c r="E66" s="48" t="str">
        <x:v>消费ETF</x:v>
      </x:c>
      <x:c r="F66" s="48" t="str">
        <x:v>159928.SZ</x:v>
      </x:c>
      <x:c r="G66" s="48" t="str">
        <x:v>看空</x:v>
      </x:c>
      <x:c r="H66" s="48" t="str">
        <x:v>1-3周</x:v>
      </x:c>
      <x:c r="I66" s="48" t="n">
        <x:v>43</x:v>
      </x:c>
      <x:c r="J66" s="48" t="str">
        <x:v>D</x:v>
      </x:c>
      <x:c r="K66" s="253" t="n">
        <x:v>0.6</x:v>
      </x:c>
      <x:c r="L66" s="253" t="n">
        <x:v>0.48</x:v>
      </x:c>
      <x:c r="M66" s="253" t="n">
        <x:v>0.58</x:v>
      </x:c>
      <x:c r="N66" s="252" t="n">
        <x:v>46269</x:v>
      </x:c>
      <x:c r="O66" s="48" t="str">
        <x:v>stale_cache</x:v>
      </x:c>
      <x:c r="P66" s="48" t="str">
        <x:v>v1.8</x:v>
      </x:c>
      <x:c r="Q66" s="48" t="n">
        <x:v>0.05</x:v>
      </x:c>
      <x:c r="R66" s="48" t="str">
        <x:v>reviewed</x:v>
      </x:c>
      <x:c r="S66" s="48" t="str">
        <x:v>正确</x:v>
      </x:c>
      <x:c r="T66" s="48" t="str">
        <x:v>到期样本：训练表未单列触发规则，未模拟成交；仅补充方向收益标签</x:v>
      </x:c>
      <x:c r="U66" s="48" t="str">
        <x:v>正式观点：方向已验证，交易标签不替代入场规则回放</x:v>
      </x:c>
      <x:c r="V66" s="254" t="n">
        <x:v>-0.0527086383601757</x:v>
      </x:c>
      <x:c r="W66" s="254" t="n">
        <x:v>-0.04498269896193752</x:v>
      </x:c>
      <x:c r="X66" s="254" t="n">
        <x:v>-0.00772593939823818</x:v>
      </x:c>
      <x:c r="Y66" s="48" t="str">
        <x:v>Raw=63.1; RiskPenalty=14; 正式观点；周复盘2026-10-10：样本截至2026-09-29，实际收益-5.27%，基准-4.50%，超额-0.77%。</x:v>
      </x:c>
    </x:row>
    <x:row r="67">
      <x:c r="A67" s="252" t="n">
        <x:v>46272</x:v>
      </x:c>
      <x:c r="B67" s="48" t="str">
        <x:v>20260907-H01</x:v>
      </x:c>
      <x:c r="C67" s="48" t="str">
        <x:v>SHADOW-20260907-515080-SH</x:v>
      </x:c>
      <x:c r="D67" s="48" t="str">
        <x:v>shadow</x:v>
      </x:c>
      <x:c r="E67" s="48" t="str">
        <x:v>中证红利ETF</x:v>
      </x:c>
      <x:c r="F67" s="48" t="str">
        <x:v>515080.SH</x:v>
      </x:c>
      <x:c r="G67" s="48" t="str">
        <x:v>看多</x:v>
      </x:c>
      <x:c r="H67" s="48" t="str">
        <x:v>1-4周</x:v>
      </x:c>
      <x:c r="I67" s="48" t="n">
        <x:v>41</x:v>
      </x:c>
      <x:c r="J67" s="48" t="str">
        <x:v>D</x:v>
      </x:c>
      <x:c r="K67" s="253" t="n">
        <x:v>0.56</x:v>
      </x:c>
      <x:c r="L67" s="253" t="n">
        <x:v>0.3</x:v>
      </x:c>
      <x:c r="M67" s="253" t="n">
        <x:v>0.55</x:v>
      </x:c>
      <x:c r="N67" s="252" t="n">
        <x:v>46269</x:v>
      </x:c>
      <x:c r="O67" s="48" t="str">
        <x:v>stale_cache</x:v>
      </x:c>
      <x:c r="P67" s="48" t="str">
        <x:v>v1.8</x:v>
      </x:c>
      <x:c r="Q67" s="48" t="n">
        <x:v>0.05</x:v>
      </x:c>
      <x:c r="R67" s="48" t="str">
        <x:v>pending</x:v>
      </x:c>
      <x:c r="S67" s="48"/>
      <x:c r="T67" s="48"/>
      <x:c r="U67" s="48"/>
      <x:c r="V67" s="254"/>
      <x:c r="W67" s="254"/>
      <x:c r="X67" s="254"/>
      <x:c r="Y67" s="48" t="str">
        <x:v>Raw=59.3; RiskPenalty=10; 影子观点不进入模拟组合</x:v>
      </x:c>
    </x:row>
    <x:row r="68">
      <x:c r="A68" s="252" t="n">
        <x:v>46272</x:v>
      </x:c>
      <x:c r="B68" s="48" t="str">
        <x:v>20260907-H02</x:v>
      </x:c>
      <x:c r="C68" s="48" t="str">
        <x:v>SHADOW-20260907-513180-SH</x:v>
      </x:c>
      <x:c r="D68" s="48" t="str">
        <x:v>shadow</x:v>
      </x:c>
      <x:c r="E68" s="48" t="str">
        <x:v>恒生科技ETF</x:v>
      </x:c>
      <x:c r="F68" s="48" t="str">
        <x:v>513180.SH</x:v>
      </x:c>
      <x:c r="G68" s="48" t="str">
        <x:v>看多</x:v>
      </x:c>
      <x:c r="H68" s="48" t="str">
        <x:v>1-4周</x:v>
      </x:c>
      <x:c r="I68" s="48" t="n">
        <x:v>39</x:v>
      </x:c>
      <x:c r="J68" s="48" t="str">
        <x:v>D</x:v>
      </x:c>
      <x:c r="K68" s="253" t="n">
        <x:v>0.54</x:v>
      </x:c>
      <x:c r="L68" s="253" t="n">
        <x:v>0.3</x:v>
      </x:c>
      <x:c r="M68" s="253" t="n">
        <x:v>0.53</x:v>
      </x:c>
      <x:c r="N68" s="252" t="n">
        <x:v>46269</x:v>
      </x:c>
      <x:c r="O68" s="48" t="str">
        <x:v>stale_cache</x:v>
      </x:c>
      <x:c r="P68" s="48" t="str">
        <x:v>v1.8</x:v>
      </x:c>
      <x:c r="Q68" s="48" t="n">
        <x:v>0.05</x:v>
      </x:c>
      <x:c r="R68" s="48" t="str">
        <x:v>pending</x:v>
      </x:c>
      <x:c r="S68" s="48"/>
      <x:c r="T68" s="48"/>
      <x:c r="U68" s="48"/>
      <x:c r="V68" s="254"/>
      <x:c r="W68" s="254"/>
      <x:c r="X68" s="254"/>
      <x:c r="Y68" s="48" t="str">
        <x:v>Raw=55.3; RiskPenalty=10; 影子观点不进入模拟组合</x:v>
      </x:c>
    </x:row>
    <x:row r="69">
      <x:c r="A69" s="252" t="n">
        <x:v>46272</x:v>
      </x:c>
      <x:c r="B69" s="48" t="str">
        <x:v>20260907-H03</x:v>
      </x:c>
      <x:c r="C69" s="48" t="str">
        <x:v>SHADOW-20260907-588000-SH</x:v>
      </x:c>
      <x:c r="D69" s="48" t="str">
        <x:v>shadow</x:v>
      </x:c>
      <x:c r="E69" s="48" t="str">
        <x:v>科创50ETF</x:v>
      </x:c>
      <x:c r="F69" s="48" t="str">
        <x:v>588000.SH</x:v>
      </x:c>
      <x:c r="G69" s="48" t="str">
        <x:v>看多</x:v>
      </x:c>
      <x:c r="H69" s="48" t="str">
        <x:v>1-4周</x:v>
      </x:c>
      <x:c r="I69" s="48" t="n">
        <x:v>39</x:v>
      </x:c>
      <x:c r="J69" s="48" t="str">
        <x:v>D</x:v>
      </x:c>
      <x:c r="K69" s="253" t="n">
        <x:v>0.54</x:v>
      </x:c>
      <x:c r="L69" s="253" t="n">
        <x:v>0.3</x:v>
      </x:c>
      <x:c r="M69" s="253" t="n">
        <x:v>0.53</x:v>
      </x:c>
      <x:c r="N69" s="252" t="n">
        <x:v>46269</x:v>
      </x:c>
      <x:c r="O69" s="48" t="str">
        <x:v>stale_cache</x:v>
      </x:c>
      <x:c r="P69" s="48" t="str">
        <x:v>v1.8</x:v>
      </x:c>
      <x:c r="Q69" s="48" t="n">
        <x:v>0.05</x:v>
      </x:c>
      <x:c r="R69" s="48" t="str">
        <x:v>reviewed</x:v>
      </x:c>
      <x:c r="S69" s="48" t="str">
        <x:v>错误</x:v>
      </x:c>
      <x:c r="T69" s="48" t="str">
        <x:v>触发标签待原始规则及事件回放，不能视作未触发</x:v>
      </x:c>
      <x:c r="U69" s="48" t="str">
        <x:v>影子方向标签，不入模拟组合</x:v>
      </x:c>
      <x:c r="V69" s="254" t="n">
        <x:v>-0.11612903225806459</x:v>
      </x:c>
      <x:c r="W69" s="254" t="n">
        <x:v>-0.062365127319810254</x:v>
      </x:c>
      <x:c r="X69" s="254" t="n">
        <x:v>-0.05376390493825434</x:v>
      </x:c>
      <x:c r="Y69" s="48" t="str">
        <x:v>Raw=55; RiskPenalty=10; 影子观点不进入模拟组合；周复盘2026-10-17：方向窗口2026-09-07收盘至2026-10-13收盘；收益为标的区间涨跌，不是模拟交易盈亏。触发及交易标签待核验。</x:v>
      </x:c>
    </x:row>
    <x:row r="70">
      <x:c r="A70" s="252" t="n">
        <x:v>46272</x:v>
      </x:c>
      <x:c r="B70" s="48" t="str">
        <x:v>20260907-H04</x:v>
      </x:c>
      <x:c r="C70" s="48" t="str">
        <x:v>SHADOW-20260907-588200-SH</x:v>
      </x:c>
      <x:c r="D70" s="48" t="str">
        <x:v>shadow</x:v>
      </x:c>
      <x:c r="E70" s="48" t="str">
        <x:v>科创创业ETF</x:v>
      </x:c>
      <x:c r="F70" s="48" t="str">
        <x:v>588200.SH</x:v>
      </x:c>
      <x:c r="G70" s="48" t="str">
        <x:v>看多</x:v>
      </x:c>
      <x:c r="H70" s="48" t="str">
        <x:v>1-4周</x:v>
      </x:c>
      <x:c r="I70" s="48" t="n">
        <x:v>41</x:v>
      </x:c>
      <x:c r="J70" s="48" t="str">
        <x:v>D</x:v>
      </x:c>
      <x:c r="K70" s="253" t="n">
        <x:v>0.57</x:v>
      </x:c>
      <x:c r="L70" s="253" t="n">
        <x:v>0.3</x:v>
      </x:c>
      <x:c r="M70" s="253" t="n">
        <x:v>0.56</x:v>
      </x:c>
      <x:c r="N70" s="252" t="n">
        <x:v>46269</x:v>
      </x:c>
      <x:c r="O70" s="48" t="str">
        <x:v>stale_cache</x:v>
      </x:c>
      <x:c r="P70" s="48" t="str">
        <x:v>v1.8</x:v>
      </x:c>
      <x:c r="Q70" s="48" t="n">
        <x:v>0.05</x:v>
      </x:c>
      <x:c r="R70" s="48" t="str">
        <x:v>pending</x:v>
      </x:c>
      <x:c r="S70" s="48"/>
      <x:c r="T70" s="48"/>
      <x:c r="U70" s="48"/>
      <x:c r="V70" s="254"/>
      <x:c r="W70" s="254"/>
      <x:c r="X70" s="254"/>
      <x:c r="Y70" s="48" t="str">
        <x:v>Raw=58.9; RiskPenalty=10; 影子观点不进入模拟组合</x:v>
      </x:c>
    </x:row>
    <x:row r="71">
      <x:c r="A71" s="252" t="n">
        <x:v>46272</x:v>
      </x:c>
      <x:c r="B71" s="48" t="str">
        <x:v>20260907-H05</x:v>
      </x:c>
      <x:c r="C71" s="48" t="str">
        <x:v>SHADOW-20260907-159766-SZ</x:v>
      </x:c>
      <x:c r="D71" s="48" t="str">
        <x:v>shadow</x:v>
      </x:c>
      <x:c r="E71" s="48" t="str">
        <x:v>旅游ETF</x:v>
      </x:c>
      <x:c r="F71" s="48" t="str">
        <x:v>159766.SZ</x:v>
      </x:c>
      <x:c r="G71" s="48" t="str">
        <x:v>看多</x:v>
      </x:c>
      <x:c r="H71" s="48" t="str">
        <x:v>1-4周</x:v>
      </x:c>
      <x:c r="I71" s="48" t="n">
        <x:v>44</x:v>
      </x:c>
      <x:c r="J71" s="48" t="str">
        <x:v>D</x:v>
      </x:c>
      <x:c r="K71" s="253" t="n">
        <x:v>0.61</x:v>
      </x:c>
      <x:c r="L71" s="253" t="n">
        <x:v>0.3</x:v>
      </x:c>
      <x:c r="M71" s="253" t="n">
        <x:v>0.59</x:v>
      </x:c>
      <x:c r="N71" s="252" t="n">
        <x:v>46269</x:v>
      </x:c>
      <x:c r="O71" s="48" t="str">
        <x:v>stale_cache</x:v>
      </x:c>
      <x:c r="P71" s="48" t="str">
        <x:v>v1.8</x:v>
      </x:c>
      <x:c r="Q71" s="48" t="n">
        <x:v>0.05</x:v>
      </x:c>
      <x:c r="R71" s="48" t="str">
        <x:v>pending</x:v>
      </x:c>
      <x:c r="S71" s="48"/>
      <x:c r="T71" s="48"/>
      <x:c r="U71" s="48"/>
      <x:c r="V71" s="254"/>
      <x:c r="W71" s="254"/>
      <x:c r="X71" s="254"/>
      <x:c r="Y71" s="48" t="str">
        <x:v>Raw=63.6; RiskPenalty=10; 影子观点不进入模拟组合</x:v>
      </x:c>
    </x:row>
    <x:row r="72">
      <x:c r="A72" s="252" t="n">
        <x:v>46272</x:v>
      </x:c>
      <x:c r="B72" s="48" t="str">
        <x:v>20260907-H06</x:v>
      </x:c>
      <x:c r="C72" s="48" t="str">
        <x:v>SHADOW-20260907-512170-SH</x:v>
      </x:c>
      <x:c r="D72" s="48" t="str">
        <x:v>shadow</x:v>
      </x:c>
      <x:c r="E72" s="48" t="str">
        <x:v>医疗ETF</x:v>
      </x:c>
      <x:c r="F72" s="48" t="str">
        <x:v>512170.SH</x:v>
      </x:c>
      <x:c r="G72" s="48" t="str">
        <x:v>看多</x:v>
      </x:c>
      <x:c r="H72" s="48" t="str">
        <x:v>1-4周</x:v>
      </x:c>
      <x:c r="I72" s="48" t="n">
        <x:v>41</x:v>
      </x:c>
      <x:c r="J72" s="48" t="str">
        <x:v>D</x:v>
      </x:c>
      <x:c r="K72" s="253" t="n">
        <x:v>0.57</x:v>
      </x:c>
      <x:c r="L72" s="253" t="n">
        <x:v>0.3</x:v>
      </x:c>
      <x:c r="M72" s="253" t="n">
        <x:v>0.56</x:v>
      </x:c>
      <x:c r="N72" s="252" t="n">
        <x:v>46269</x:v>
      </x:c>
      <x:c r="O72" s="48" t="str">
        <x:v>stale_cache</x:v>
      </x:c>
      <x:c r="P72" s="48" t="str">
        <x:v>v1.8</x:v>
      </x:c>
      <x:c r="Q72" s="48" t="n">
        <x:v>0.05</x:v>
      </x:c>
      <x:c r="R72" s="48" t="str">
        <x:v>pending</x:v>
      </x:c>
      <x:c r="S72" s="48"/>
      <x:c r="T72" s="48"/>
      <x:c r="U72" s="48"/>
      <x:c r="V72" s="254"/>
      <x:c r="W72" s="254"/>
      <x:c r="X72" s="254"/>
      <x:c r="Y72" s="48" t="str">
        <x:v>Raw=58.9; RiskPenalty=10; 影子观点不进入模拟组合</x:v>
      </x:c>
    </x:row>
    <x:row r="73">
      <x:c r="A73" s="252" t="n">
        <x:v>46272</x:v>
      </x:c>
      <x:c r="B73" s="48" t="str">
        <x:v>20260907-H07</x:v>
      </x:c>
      <x:c r="C73" s="48" t="str">
        <x:v>SHADOW-20260907-512660-SH</x:v>
      </x:c>
      <x:c r="D73" s="48" t="str">
        <x:v>shadow</x:v>
      </x:c>
      <x:c r="E73" s="48" t="str">
        <x:v>军工ETF</x:v>
      </x:c>
      <x:c r="F73" s="48" t="str">
        <x:v>512660.SH</x:v>
      </x:c>
      <x:c r="G73" s="48" t="str">
        <x:v>看多</x:v>
      </x:c>
      <x:c r="H73" s="48" t="str">
        <x:v>1-4周</x:v>
      </x:c>
      <x:c r="I73" s="48" t="n">
        <x:v>36</x:v>
      </x:c>
      <x:c r="J73" s="48" t="str">
        <x:v>D</x:v>
      </x:c>
      <x:c r="K73" s="253" t="n">
        <x:v>0.56</x:v>
      </x:c>
      <x:c r="L73" s="253" t="n">
        <x:v>0.3</x:v>
      </x:c>
      <x:c r="M73" s="253" t="n">
        <x:v>0.55</x:v>
      </x:c>
      <x:c r="N73" s="252" t="n">
        <x:v>46269</x:v>
      </x:c>
      <x:c r="O73" s="48" t="str">
        <x:v>stale_cache</x:v>
      </x:c>
      <x:c r="P73" s="48" t="str">
        <x:v>v1.8</x:v>
      </x:c>
      <x:c r="Q73" s="48" t="n">
        <x:v>0.05</x:v>
      </x:c>
      <x:c r="R73" s="48" t="str">
        <x:v>pending</x:v>
      </x:c>
      <x:c r="S73" s="48"/>
      <x:c r="T73" s="48"/>
      <x:c r="U73" s="48"/>
      <x:c r="V73" s="254"/>
      <x:c r="W73" s="254"/>
      <x:c r="X73" s="254"/>
      <x:c r="Y73" s="48" t="str">
        <x:v>Raw=59.4; RiskPenalty=15; 影子观点不进入模拟组合</x:v>
      </x:c>
    </x:row>
    <x:row r="74">
      <x:c r="A74" s="252" t="n">
        <x:v>46272</x:v>
      </x:c>
      <x:c r="B74" s="48" t="str">
        <x:v>20260907-H08</x:v>
      </x:c>
      <x:c r="C74" s="48" t="str">
        <x:v>SHADOW-20260907-516110-SH</x:v>
      </x:c>
      <x:c r="D74" s="48" t="str">
        <x:v>shadow</x:v>
      </x:c>
      <x:c r="E74" s="48" t="str">
        <x:v>汽车ETF</x:v>
      </x:c>
      <x:c r="F74" s="48" t="str">
        <x:v>516110.SH</x:v>
      </x:c>
      <x:c r="G74" s="48" t="str">
        <x:v>看多</x:v>
      </x:c>
      <x:c r="H74" s="48" t="str">
        <x:v>1-4周</x:v>
      </x:c>
      <x:c r="I74" s="48" t="n">
        <x:v>41</x:v>
      </x:c>
      <x:c r="J74" s="48" t="str">
        <x:v>D</x:v>
      </x:c>
      <x:c r="K74" s="253" t="n">
        <x:v>0.57</x:v>
      </x:c>
      <x:c r="L74" s="253" t="n">
        <x:v>0.3</x:v>
      </x:c>
      <x:c r="M74" s="253" t="n">
        <x:v>0.55</x:v>
      </x:c>
      <x:c r="N74" s="252" t="n">
        <x:v>46269</x:v>
      </x:c>
      <x:c r="O74" s="48" t="str">
        <x:v>stale_cache</x:v>
      </x:c>
      <x:c r="P74" s="48" t="str">
        <x:v>v1.8</x:v>
      </x:c>
      <x:c r="Q74" s="48" t="n">
        <x:v>0.05</x:v>
      </x:c>
      <x:c r="R74" s="48" t="str">
        <x:v>pending</x:v>
      </x:c>
      <x:c r="S74" s="48"/>
      <x:c r="T74" s="48"/>
      <x:c r="U74" s="48"/>
      <x:c r="V74" s="254"/>
      <x:c r="W74" s="254"/>
      <x:c r="X74" s="254"/>
      <x:c r="Y74" s="48" t="str">
        <x:v>Raw=59.5; RiskPenalty=10; 影子观点不进入模拟组合</x:v>
      </x:c>
    </x:row>
    <x:row r="75">
      <x:c r="A75" s="252" t="n">
        <x:v>46272</x:v>
      </x:c>
      <x:c r="B75" s="48" t="str">
        <x:v>20260907-H09</x:v>
      </x:c>
      <x:c r="C75" s="48" t="str">
        <x:v>SHADOW-20260907-512980-SH</x:v>
      </x:c>
      <x:c r="D75" s="48" t="str">
        <x:v>shadow</x:v>
      </x:c>
      <x:c r="E75" s="48" t="str">
        <x:v>传媒ETF</x:v>
      </x:c>
      <x:c r="F75" s="48" t="str">
        <x:v>512980.SH</x:v>
      </x:c>
      <x:c r="G75" s="48" t="str">
        <x:v>看多</x:v>
      </x:c>
      <x:c r="H75" s="48" t="str">
        <x:v>1-4周</x:v>
      </x:c>
      <x:c r="I75" s="48" t="n">
        <x:v>41</x:v>
      </x:c>
      <x:c r="J75" s="48" t="str">
        <x:v>D</x:v>
      </x:c>
      <x:c r="K75" s="253" t="n">
        <x:v>0.56</x:v>
      </x:c>
      <x:c r="L75" s="253" t="n">
        <x:v>0.3</x:v>
      </x:c>
      <x:c r="M75" s="253" t="n">
        <x:v>0.55</x:v>
      </x:c>
      <x:c r="N75" s="252" t="n">
        <x:v>46269</x:v>
      </x:c>
      <x:c r="O75" s="48" t="str">
        <x:v>stale_cache</x:v>
      </x:c>
      <x:c r="P75" s="48" t="str">
        <x:v>v1.8</x:v>
      </x:c>
      <x:c r="Q75" s="48" t="n">
        <x:v>0.05</x:v>
      </x:c>
      <x:c r="R75" s="48" t="str">
        <x:v>pending</x:v>
      </x:c>
      <x:c r="S75" s="48"/>
      <x:c r="T75" s="48"/>
      <x:c r="U75" s="48"/>
      <x:c r="V75" s="254"/>
      <x:c r="W75" s="254"/>
      <x:c r="X75" s="254"/>
      <x:c r="Y75" s="48" t="str">
        <x:v>Raw=59.4; RiskPenalty=10; 影子观点不进入模拟组合</x:v>
      </x:c>
    </x:row>
    <x:row r="76">
      <x:c r="A76" s="252" t="n">
        <x:v>46272</x:v>
      </x:c>
      <x:c r="B76" s="48" t="str">
        <x:v>20260907-H10</x:v>
      </x:c>
      <x:c r="C76" s="48" t="str">
        <x:v>SHADOW-20260907-515880-SH</x:v>
      </x:c>
      <x:c r="D76" s="48" t="str">
        <x:v>shadow</x:v>
      </x:c>
      <x:c r="E76" s="48" t="str">
        <x:v>通信ETF</x:v>
      </x:c>
      <x:c r="F76" s="48" t="str">
        <x:v>515880.SH</x:v>
      </x:c>
      <x:c r="G76" s="48" t="str">
        <x:v>看多</x:v>
      </x:c>
      <x:c r="H76" s="48" t="str">
        <x:v>1-4周</x:v>
      </x:c>
      <x:c r="I76" s="48" t="n">
        <x:v>39</x:v>
      </x:c>
      <x:c r="J76" s="48" t="str">
        <x:v>D</x:v>
      </x:c>
      <x:c r="K76" s="253" t="n">
        <x:v>0.54</x:v>
      </x:c>
      <x:c r="L76" s="253" t="n">
        <x:v>0.3</x:v>
      </x:c>
      <x:c r="M76" s="253" t="n">
        <x:v>0.53</x:v>
      </x:c>
      <x:c r="N76" s="252" t="n">
        <x:v>46269</x:v>
      </x:c>
      <x:c r="O76" s="48" t="str">
        <x:v>stale_cache</x:v>
      </x:c>
      <x:c r="P76" s="48" t="str">
        <x:v>v1.8</x:v>
      </x:c>
      <x:c r="Q76" s="48" t="n">
        <x:v>0.05</x:v>
      </x:c>
      <x:c r="R76" s="48" t="str">
        <x:v>pending</x:v>
      </x:c>
      <x:c r="S76" s="48"/>
      <x:c r="T76" s="48"/>
      <x:c r="U76" s="48"/>
      <x:c r="V76" s="254"/>
      <x:c r="W76" s="254"/>
      <x:c r="X76" s="254"/>
      <x:c r="Y76" s="48" t="str">
        <x:v>Raw=55; RiskPenalty=10; 影子观点不进入模拟组合</x:v>
      </x:c>
    </x:row>
    <x:row r="77">
      <x:c r="A77" s="252" t="n">
        <x:v>46273</x:v>
      </x:c>
      <x:c r="B77" s="48" t="str">
        <x:v>20260908-O01</x:v>
      </x:c>
      <x:c r="C77" s="48" t="str">
        <x:v>THESIS-20260811-518880-HEDGE</x:v>
      </x:c>
      <x:c r="D77" s="48" t="str">
        <x:v>official</x:v>
      </x:c>
      <x:c r="E77" s="48" t="str">
        <x:v>黄金ETF</x:v>
      </x:c>
      <x:c r="F77" s="48" t="str">
        <x:v>518880.SH</x:v>
      </x:c>
      <x:c r="G77" s="48" t="str">
        <x:v>防御</x:v>
      </x:c>
      <x:c r="H77" s="48" t="str">
        <x:v>1-4周</x:v>
      </x:c>
      <x:c r="I77" s="48" t="n">
        <x:v>49</x:v>
      </x:c>
      <x:c r="J77" s="48" t="str">
        <x:v>D</x:v>
      </x:c>
      <x:c r="K77" s="253" t="n">
        <x:v>0.71</x:v>
      </x:c>
      <x:c r="L77" s="253" t="n">
        <x:v>0.45</x:v>
      </x:c>
      <x:c r="M77" s="253" t="n">
        <x:v>0.69</x:v>
      </x:c>
      <x:c r="N77" s="252" t="n">
        <x:v>46269</x:v>
      </x:c>
      <x:c r="O77" s="48" t="str">
        <x:v>stale_cache</x:v>
      </x:c>
      <x:c r="P77" s="48" t="str">
        <x:v>v1.8</x:v>
      </x:c>
      <x:c r="Q77" s="48" t="n">
        <x:v>0.05</x:v>
      </x:c>
      <x:c r="R77" s="48" t="str">
        <x:v>reviewed</x:v>
      </x:c>
      <x:c r="S77" s="48" t="str">
        <x:v>错误</x:v>
      </x:c>
      <x:c r="T77" s="48" t="str">
        <x:v>触发标签待原始规则及事件回放，不能视作未触发</x:v>
      </x:c>
      <x:c r="U77" s="48" t="str">
        <x:v>仅方向验证，非已模拟成交</x:v>
      </x:c>
      <x:c r="V77" s="254" t="n">
        <x:v>-0.06035149773405557</x:v>
      </x:c>
      <x:c r="W77" s="254" t="n">
        <x:v>-0.07136678200692048</x:v>
      </x:c>
      <x:c r="X77" s="254" t="n">
        <x:v>0.011015284272864911</x:v>
      </x:c>
      <x:c r="Y77" s="48" t="str">
        <x:v>Raw=75.6; RiskPenalty=15; 正式观点；周复盘2026-10-17：方向窗口2026-09-08收盘至2026-10-14收盘；收益为标的区间涨跌，不是模拟交易盈亏。触发及交易标签待核验。</x:v>
      </x:c>
    </x:row>
    <x:row r="78">
      <x:c r="A78" s="252" t="n">
        <x:v>46273</x:v>
      </x:c>
      <x:c r="B78" s="48" t="str">
        <x:v>20260908-O02</x:v>
      </x:c>
      <x:c r="C78" s="48" t="str">
        <x:v>THESIS-20260815-512480-RECOVERY</x:v>
      </x:c>
      <x:c r="D78" s="48" t="str">
        <x:v>official</x:v>
      </x:c>
      <x:c r="E78" s="48" t="str">
        <x:v>半导体ETF</x:v>
      </x:c>
      <x:c r="F78" s="48" t="str">
        <x:v>512480.SH</x:v>
      </x:c>
      <x:c r="G78" s="48" t="str">
        <x:v>看多</x:v>
      </x:c>
      <x:c r="H78" s="48" t="str">
        <x:v>1-4周</x:v>
      </x:c>
      <x:c r="I78" s="48" t="n">
        <x:v>30</x:v>
      </x:c>
      <x:c r="J78" s="48" t="str">
        <x:v>D</x:v>
      </x:c>
      <x:c r="K78" s="253" t="n">
        <x:v>0.54</x:v>
      </x:c>
      <x:c r="L78" s="253" t="n">
        <x:v>0.38</x:v>
      </x:c>
      <x:c r="M78" s="253" t="n">
        <x:v>0.51</x:v>
      </x:c>
      <x:c r="N78" s="252" t="n">
        <x:v>46269</x:v>
      </x:c>
      <x:c r="O78" s="48" t="str">
        <x:v>stale_cache</x:v>
      </x:c>
      <x:c r="P78" s="48" t="str">
        <x:v>v1.8</x:v>
      </x:c>
      <x:c r="Q78" s="48" t="n">
        <x:v>0.05</x:v>
      </x:c>
      <x:c r="R78" s="48" t="str">
        <x:v>reviewed</x:v>
      </x:c>
      <x:c r="S78" s="48" t="str">
        <x:v>错误</x:v>
      </x:c>
      <x:c r="T78" s="48" t="str">
        <x:v>触发标签待原始规则及事件回放，不能视作未触发</x:v>
      </x:c>
      <x:c r="U78" s="48" t="str">
        <x:v>仅方向验证，非已模拟成交</x:v>
      </x:c>
      <x:c r="V78" s="254" t="n">
        <x:v>-0.13157894736842102</x:v>
      </x:c>
      <x:c r="W78" s="254" t="n">
        <x:v>-0.07136678200692048</x:v>
      </x:c>
      <x:c r="X78" s="254" t="n">
        <x:v>-0.060212165361500536</x:v>
      </x:c>
      <x:c r="Y78" s="48" t="str">
        <x:v>Raw=59; RiskPenalty=25; 正式观点；周复盘2026-10-17：方向窗口2026-09-08收盘至2026-10-14收盘；收益为标的区间涨跌，不是模拟交易盈亏。触发及交易标签待核验。</x:v>
      </x:c>
    </x:row>
    <x:row r="79">
      <x:c r="A79" s="252" t="n">
        <x:v>46273</x:v>
      </x:c>
      <x:c r="B79" s="48" t="str">
        <x:v>20260908-O03</x:v>
      </x:c>
      <x:c r="C79" s="48" t="str">
        <x:v>THESIS-20260822-510300-MACRO</x:v>
      </x:c>
      <x:c r="D79" s="48" t="str">
        <x:v>official</x:v>
      </x:c>
      <x:c r="E79" s="48" t="str">
        <x:v>沪深300ETF</x:v>
      </x:c>
      <x:c r="F79" s="48" t="str">
        <x:v>510300.SH</x:v>
      </x:c>
      <x:c r="G79" s="48" t="str">
        <x:v>看多</x:v>
      </x:c>
      <x:c r="H79" s="48" t="str">
        <x:v>2-6周</x:v>
      </x:c>
      <x:c r="I79" s="48" t="n">
        <x:v>45</x:v>
      </x:c>
      <x:c r="J79" s="48" t="str">
        <x:v>D</x:v>
      </x:c>
      <x:c r="K79" s="253" t="n">
        <x:v>0.59</x:v>
      </x:c>
      <x:c r="L79" s="253" t="n">
        <x:v>0.42</x:v>
      </x:c>
      <x:c r="M79" s="253" t="n">
        <x:v>0.56</x:v>
      </x:c>
      <x:c r="N79" s="252" t="n">
        <x:v>46269</x:v>
      </x:c>
      <x:c r="O79" s="48" t="str">
        <x:v>stale_cache</x:v>
      </x:c>
      <x:c r="P79" s="48" t="str">
        <x:v>v1.8</x:v>
      </x:c>
      <x:c r="Q79" s="48" t="n">
        <x:v>0.05</x:v>
      </x:c>
      <x:c r="R79" s="48" t="str">
        <x:v>pending</x:v>
      </x:c>
      <x:c r="S79" s="48"/>
      <x:c r="T79" s="48"/>
      <x:c r="U79" s="48"/>
      <x:c r="V79" s="254"/>
      <x:c r="W79" s="254"/>
      <x:c r="X79" s="254"/>
      <x:c r="Y79" s="48" t="str">
        <x:v>Raw=64.3; RiskPenalty=10; 正式观点</x:v>
      </x:c>
    </x:row>
    <x:row r="80">
      <x:c r="A80" s="252" t="n">
        <x:v>46273</x:v>
      </x:c>
      <x:c r="B80" s="48" t="str">
        <x:v>20260908-O04</x:v>
      </x:c>
      <x:c r="C80" s="48" t="str">
        <x:v>THESIS-20260801-562500-ORDERS</x:v>
      </x:c>
      <x:c r="D80" s="48" t="str">
        <x:v>official</x:v>
      </x:c>
      <x:c r="E80" s="48" t="str">
        <x:v>机器人ETF</x:v>
      </x:c>
      <x:c r="F80" s="48" t="str">
        <x:v>562500.SH</x:v>
      </x:c>
      <x:c r="G80" s="48" t="str">
        <x:v>看多</x:v>
      </x:c>
      <x:c r="H80" s="48" t="str">
        <x:v>1-4周</x:v>
      </x:c>
      <x:c r="I80" s="48" t="n">
        <x:v>44</x:v>
      </x:c>
      <x:c r="J80" s="48" t="str">
        <x:v>D</x:v>
      </x:c>
      <x:c r="K80" s="253" t="n">
        <x:v>0.6</x:v>
      </x:c>
      <x:c r="L80" s="253" t="n">
        <x:v>0.32</x:v>
      </x:c>
      <x:c r="M80" s="253" t="n">
        <x:v>0.58</x:v>
      </x:c>
      <x:c r="N80" s="252" t="n">
        <x:v>46269</x:v>
      </x:c>
      <x:c r="O80" s="48" t="str">
        <x:v>stale_cache</x:v>
      </x:c>
      <x:c r="P80" s="48" t="str">
        <x:v>v1.8</x:v>
      </x:c>
      <x:c r="Q80" s="48" t="n">
        <x:v>0.05</x:v>
      </x:c>
      <x:c r="R80" s="48" t="str">
        <x:v>reviewed</x:v>
      </x:c>
      <x:c r="S80" s="48" t="str">
        <x:v>错误</x:v>
      </x:c>
      <x:c r="T80" s="48" t="str">
        <x:v>触发标签待原始规则及事件回放，不能视作未触发</x:v>
      </x:c>
      <x:c r="U80" s="48" t="str">
        <x:v>仅方向验证，非已模拟成交</x:v>
      </x:c>
      <x:c r="V80" s="254" t="n">
        <x:v>-0.1451104100946372</x:v>
      </x:c>
      <x:c r="W80" s="254" t="n">
        <x:v>-0.07136678200692048</x:v>
      </x:c>
      <x:c r="X80" s="254" t="n">
        <x:v>-0.07374362808771673</x:v>
      </x:c>
      <x:c r="Y80" s="48" t="str">
        <x:v>Raw=62.9; RiskPenalty=10; 正式观点；周复盘2026-10-17：方向窗口2026-09-08收盘至2026-10-14收盘；收益为标的区间涨跌，不是模拟交易盈亏。触发及交易标签待核验。</x:v>
      </x:c>
    </x:row>
    <x:row r="81">
      <x:c r="A81" s="252" t="n">
        <x:v>46273</x:v>
      </x:c>
      <x:c r="B81" s="48" t="str">
        <x:v>20260908-O05</x:v>
      </x:c>
      <x:c r="C81" s="48" t="str">
        <x:v>THESIS-20260828-159928-DEFENSIVE-EXIT</x:v>
      </x:c>
      <x:c r="D81" s="48" t="str">
        <x:v>official</x:v>
      </x:c>
      <x:c r="E81" s="48" t="str">
        <x:v>消费ETF</x:v>
      </x:c>
      <x:c r="F81" s="48" t="str">
        <x:v>159928.SZ</x:v>
      </x:c>
      <x:c r="G81" s="48" t="str">
        <x:v>看空</x:v>
      </x:c>
      <x:c r="H81" s="48" t="str">
        <x:v>1-3周</x:v>
      </x:c>
      <x:c r="I81" s="48" t="n">
        <x:v>43</x:v>
      </x:c>
      <x:c r="J81" s="48" t="str">
        <x:v>D</x:v>
      </x:c>
      <x:c r="K81" s="253" t="n">
        <x:v>0.6</x:v>
      </x:c>
      <x:c r="L81" s="253" t="n">
        <x:v>0.48</x:v>
      </x:c>
      <x:c r="M81" s="253" t="n">
        <x:v>0.58</x:v>
      </x:c>
      <x:c r="N81" s="252" t="n">
        <x:v>46269</x:v>
      </x:c>
      <x:c r="O81" s="48" t="str">
        <x:v>stale_cache</x:v>
      </x:c>
      <x:c r="P81" s="48" t="str">
        <x:v>v1.8</x:v>
      </x:c>
      <x:c r="Q81" s="48" t="n">
        <x:v>0.05</x:v>
      </x:c>
      <x:c r="R81" s="48" t="str">
        <x:v>reviewed</x:v>
      </x:c>
      <x:c r="S81" s="48" t="str">
        <x:v>正确</x:v>
      </x:c>
      <x:c r="T81" s="48" t="str">
        <x:v>到期样本：训练表未单列触发规则，未模拟成交；仅补充方向收益标签</x:v>
      </x:c>
      <x:c r="U81" s="48" t="str">
        <x:v>正式观点：方向已验证，交易标签不替代入场规则回放</x:v>
      </x:c>
      <x:c r="V81" s="254" t="n">
        <x:v>-0.030927835051546393</x:v>
      </x:c>
      <x:c r="W81" s="254" t="n">
        <x:v>-0.04420961828768588</x:v>
      </x:c>
      <x:c r="X81" s="254" t="n">
        <x:v>0.013281783236139488</x:v>
      </x:c>
      <x:c r="Y81" s="48" t="str">
        <x:v>Raw=63.1; RiskPenalty=14; 正式观点；周复盘2026-10-10：样本截至2026-09-30，实际收益-3.09%，基准-4.42%，超额1.33%。</x:v>
      </x:c>
    </x:row>
    <x:row r="82">
      <x:c r="A82" s="252" t="n">
        <x:v>46273</x:v>
      </x:c>
      <x:c r="B82" s="48" t="str">
        <x:v>20260908-H01</x:v>
      </x:c>
      <x:c r="C82" s="48" t="str">
        <x:v>SHADOW-20260908-515080-SH</x:v>
      </x:c>
      <x:c r="D82" s="48" t="str">
        <x:v>shadow</x:v>
      </x:c>
      <x:c r="E82" s="48" t="str">
        <x:v>中证红利ETF</x:v>
      </x:c>
      <x:c r="F82" s="48" t="str">
        <x:v>515080.SH</x:v>
      </x:c>
      <x:c r="G82" s="48" t="str">
        <x:v>看多</x:v>
      </x:c>
      <x:c r="H82" s="48" t="str">
        <x:v>1-4周</x:v>
      </x:c>
      <x:c r="I82" s="48" t="n">
        <x:v>41</x:v>
      </x:c>
      <x:c r="J82" s="48" t="str">
        <x:v>D</x:v>
      </x:c>
      <x:c r="K82" s="253" t="n">
        <x:v>0.56</x:v>
      </x:c>
      <x:c r="L82" s="253" t="n">
        <x:v>0.3</x:v>
      </x:c>
      <x:c r="M82" s="253" t="n">
        <x:v>0.55</x:v>
      </x:c>
      <x:c r="N82" s="252" t="n">
        <x:v>46269</x:v>
      </x:c>
      <x:c r="O82" s="48" t="str">
        <x:v>stale_cache</x:v>
      </x:c>
      <x:c r="P82" s="48" t="str">
        <x:v>v1.8</x:v>
      </x:c>
      <x:c r="Q82" s="48" t="n">
        <x:v>0.05</x:v>
      </x:c>
      <x:c r="R82" s="48" t="str">
        <x:v>pending</x:v>
      </x:c>
      <x:c r="S82" s="48"/>
      <x:c r="T82" s="48"/>
      <x:c r="U82" s="48"/>
      <x:c r="V82" s="254"/>
      <x:c r="W82" s="254"/>
      <x:c r="X82" s="254"/>
      <x:c r="Y82" s="48" t="str">
        <x:v>Raw=59.3; RiskPenalty=10; 影子观点不进入模拟组合</x:v>
      </x:c>
    </x:row>
    <x:row r="83">
      <x:c r="A83" s="252" t="n">
        <x:v>46273</x:v>
      </x:c>
      <x:c r="B83" s="48" t="str">
        <x:v>20260908-H02</x:v>
      </x:c>
      <x:c r="C83" s="48" t="str">
        <x:v>SHADOW-20260908-513180-SH</x:v>
      </x:c>
      <x:c r="D83" s="48" t="str">
        <x:v>shadow</x:v>
      </x:c>
      <x:c r="E83" s="48" t="str">
        <x:v>恒生科技ETF</x:v>
      </x:c>
      <x:c r="F83" s="48" t="str">
        <x:v>513180.SH</x:v>
      </x:c>
      <x:c r="G83" s="48" t="str">
        <x:v>看多</x:v>
      </x:c>
      <x:c r="H83" s="48" t="str">
        <x:v>1-4周</x:v>
      </x:c>
      <x:c r="I83" s="48" t="n">
        <x:v>39</x:v>
      </x:c>
      <x:c r="J83" s="48" t="str">
        <x:v>D</x:v>
      </x:c>
      <x:c r="K83" s="253" t="n">
        <x:v>0.54</x:v>
      </x:c>
      <x:c r="L83" s="253" t="n">
        <x:v>0.3</x:v>
      </x:c>
      <x:c r="M83" s="253" t="n">
        <x:v>0.53</x:v>
      </x:c>
      <x:c r="N83" s="252" t="n">
        <x:v>46269</x:v>
      </x:c>
      <x:c r="O83" s="48" t="str">
        <x:v>stale_cache</x:v>
      </x:c>
      <x:c r="P83" s="48" t="str">
        <x:v>v1.8</x:v>
      </x:c>
      <x:c r="Q83" s="48" t="n">
        <x:v>0.05</x:v>
      </x:c>
      <x:c r="R83" s="48" t="str">
        <x:v>pending</x:v>
      </x:c>
      <x:c r="S83" s="48"/>
      <x:c r="T83" s="48"/>
      <x:c r="U83" s="48"/>
      <x:c r="V83" s="254"/>
      <x:c r="W83" s="254"/>
      <x:c r="X83" s="254"/>
      <x:c r="Y83" s="48" t="str">
        <x:v>Raw=55.3; RiskPenalty=10; 影子观点不进入模拟组合</x:v>
      </x:c>
    </x:row>
    <x:row r="84">
      <x:c r="A84" s="252" t="n">
        <x:v>46273</x:v>
      </x:c>
      <x:c r="B84" s="48" t="str">
        <x:v>20260908-H03</x:v>
      </x:c>
      <x:c r="C84" s="48" t="str">
        <x:v>SHADOW-20260908-588000-SH</x:v>
      </x:c>
      <x:c r="D84" s="48" t="str">
        <x:v>shadow</x:v>
      </x:c>
      <x:c r="E84" s="48" t="str">
        <x:v>科创50ETF</x:v>
      </x:c>
      <x:c r="F84" s="48" t="str">
        <x:v>588000.SH</x:v>
      </x:c>
      <x:c r="G84" s="48" t="str">
        <x:v>看多</x:v>
      </x:c>
      <x:c r="H84" s="48" t="str">
        <x:v>1-4周</x:v>
      </x:c>
      <x:c r="I84" s="48" t="n">
        <x:v>39</x:v>
      </x:c>
      <x:c r="J84" s="48" t="str">
        <x:v>D</x:v>
      </x:c>
      <x:c r="K84" s="253" t="n">
        <x:v>0.54</x:v>
      </x:c>
      <x:c r="L84" s="253" t="n">
        <x:v>0.3</x:v>
      </x:c>
      <x:c r="M84" s="253" t="n">
        <x:v>0.53</x:v>
      </x:c>
      <x:c r="N84" s="252" t="n">
        <x:v>46269</x:v>
      </x:c>
      <x:c r="O84" s="48" t="str">
        <x:v>stale_cache</x:v>
      </x:c>
      <x:c r="P84" s="48" t="str">
        <x:v>v1.8</x:v>
      </x:c>
      <x:c r="Q84" s="48" t="n">
        <x:v>0.05</x:v>
      </x:c>
      <x:c r="R84" s="48" t="str">
        <x:v>reviewed</x:v>
      </x:c>
      <x:c r="S84" s="48" t="str">
        <x:v>错误</x:v>
      </x:c>
      <x:c r="T84" s="48" t="str">
        <x:v>触发标签待原始规则及事件回放，不能视作未触发</x:v>
      </x:c>
      <x:c r="U84" s="48" t="str">
        <x:v>影子方向标签，不入模拟组合</x:v>
      </x:c>
      <x:c r="V84" s="254" t="n">
        <x:v>-0.13265913146936348</x:v>
      </x:c>
      <x:c r="W84" s="254" t="n">
        <x:v>-0.07136678200692048</x:v>
      </x:c>
      <x:c r="X84" s="254" t="n">
        <x:v>-0.061292349462443</x:v>
      </x:c>
      <x:c r="Y84" s="48" t="str">
        <x:v>Raw=55; RiskPenalty=10; 影子观点不进入模拟组合；周复盘2026-10-17：方向窗口2026-09-08收盘至2026-10-14收盘；收益为标的区间涨跌，不是模拟交易盈亏。触发及交易标签待核验。</x:v>
      </x:c>
    </x:row>
    <x:row r="85">
      <x:c r="A85" s="252" t="n">
        <x:v>46273</x:v>
      </x:c>
      <x:c r="B85" s="48" t="str">
        <x:v>20260908-H04</x:v>
      </x:c>
      <x:c r="C85" s="48" t="str">
        <x:v>SHADOW-20260908-588200-SH</x:v>
      </x:c>
      <x:c r="D85" s="48" t="str">
        <x:v>shadow</x:v>
      </x:c>
      <x:c r="E85" s="48" t="str">
        <x:v>科创创业ETF</x:v>
      </x:c>
      <x:c r="F85" s="48" t="str">
        <x:v>588200.SH</x:v>
      </x:c>
      <x:c r="G85" s="48" t="str">
        <x:v>看多</x:v>
      </x:c>
      <x:c r="H85" s="48" t="str">
        <x:v>1-4周</x:v>
      </x:c>
      <x:c r="I85" s="48" t="n">
        <x:v>41</x:v>
      </x:c>
      <x:c r="J85" s="48" t="str">
        <x:v>D</x:v>
      </x:c>
      <x:c r="K85" s="253" t="n">
        <x:v>0.57</x:v>
      </x:c>
      <x:c r="L85" s="253" t="n">
        <x:v>0.3</x:v>
      </x:c>
      <x:c r="M85" s="253" t="n">
        <x:v>0.56</x:v>
      </x:c>
      <x:c r="N85" s="252" t="n">
        <x:v>46269</x:v>
      </x:c>
      <x:c r="O85" s="48" t="str">
        <x:v>stale_cache</x:v>
      </x:c>
      <x:c r="P85" s="48" t="str">
        <x:v>v1.8</x:v>
      </x:c>
      <x:c r="Q85" s="48" t="n">
        <x:v>0.05</x:v>
      </x:c>
      <x:c r="R85" s="48" t="str">
        <x:v>pending</x:v>
      </x:c>
      <x:c r="S85" s="48"/>
      <x:c r="T85" s="48"/>
      <x:c r="U85" s="48"/>
      <x:c r="V85" s="254"/>
      <x:c r="W85" s="254"/>
      <x:c r="X85" s="254"/>
      <x:c r="Y85" s="48" t="str">
        <x:v>Raw=58.9; RiskPenalty=10; 影子观点不进入模拟组合</x:v>
      </x:c>
    </x:row>
    <x:row r="86">
      <x:c r="A86" s="252" t="n">
        <x:v>46273</x:v>
      </x:c>
      <x:c r="B86" s="48" t="str">
        <x:v>20260908-H05</x:v>
      </x:c>
      <x:c r="C86" s="48" t="str">
        <x:v>SHADOW-20260908-159766-SZ</x:v>
      </x:c>
      <x:c r="D86" s="48" t="str">
        <x:v>shadow</x:v>
      </x:c>
      <x:c r="E86" s="48" t="str">
        <x:v>旅游ETF</x:v>
      </x:c>
      <x:c r="F86" s="48" t="str">
        <x:v>159766.SZ</x:v>
      </x:c>
      <x:c r="G86" s="48" t="str">
        <x:v>看多</x:v>
      </x:c>
      <x:c r="H86" s="48" t="str">
        <x:v>1-4周</x:v>
      </x:c>
      <x:c r="I86" s="48" t="n">
        <x:v>44</x:v>
      </x:c>
      <x:c r="J86" s="48" t="str">
        <x:v>D</x:v>
      </x:c>
      <x:c r="K86" s="253" t="n">
        <x:v>0.61</x:v>
      </x:c>
      <x:c r="L86" s="253" t="n">
        <x:v>0.3</x:v>
      </x:c>
      <x:c r="M86" s="253" t="n">
        <x:v>0.59</x:v>
      </x:c>
      <x:c r="N86" s="252" t="n">
        <x:v>46269</x:v>
      </x:c>
      <x:c r="O86" s="48" t="str">
        <x:v>stale_cache</x:v>
      </x:c>
      <x:c r="P86" s="48" t="str">
        <x:v>v1.8</x:v>
      </x:c>
      <x:c r="Q86" s="48" t="n">
        <x:v>0.05</x:v>
      </x:c>
      <x:c r="R86" s="48" t="str">
        <x:v>pending</x:v>
      </x:c>
      <x:c r="S86" s="48"/>
      <x:c r="T86" s="48"/>
      <x:c r="U86" s="48"/>
      <x:c r="V86" s="254"/>
      <x:c r="W86" s="254"/>
      <x:c r="X86" s="254"/>
      <x:c r="Y86" s="48" t="str">
        <x:v>Raw=63.6; RiskPenalty=10; 影子观点不进入模拟组合</x:v>
      </x:c>
    </x:row>
    <x:row r="87">
      <x:c r="A87" s="252" t="n">
        <x:v>46273</x:v>
      </x:c>
      <x:c r="B87" s="48" t="str">
        <x:v>20260908-H06</x:v>
      </x:c>
      <x:c r="C87" s="48" t="str">
        <x:v>SHADOW-20260908-512170-SH</x:v>
      </x:c>
      <x:c r="D87" s="48" t="str">
        <x:v>shadow</x:v>
      </x:c>
      <x:c r="E87" s="48" t="str">
        <x:v>医疗ETF</x:v>
      </x:c>
      <x:c r="F87" s="48" t="str">
        <x:v>512170.SH</x:v>
      </x:c>
      <x:c r="G87" s="48" t="str">
        <x:v>看多</x:v>
      </x:c>
      <x:c r="H87" s="48" t="str">
        <x:v>1-4周</x:v>
      </x:c>
      <x:c r="I87" s="48" t="n">
        <x:v>41</x:v>
      </x:c>
      <x:c r="J87" s="48" t="str">
        <x:v>D</x:v>
      </x:c>
      <x:c r="K87" s="253" t="n">
        <x:v>0.57</x:v>
      </x:c>
      <x:c r="L87" s="253" t="n">
        <x:v>0.3</x:v>
      </x:c>
      <x:c r="M87" s="253" t="n">
        <x:v>0.56</x:v>
      </x:c>
      <x:c r="N87" s="252" t="n">
        <x:v>46269</x:v>
      </x:c>
      <x:c r="O87" s="48" t="str">
        <x:v>stale_cache</x:v>
      </x:c>
      <x:c r="P87" s="48" t="str">
        <x:v>v1.8</x:v>
      </x:c>
      <x:c r="Q87" s="48" t="n">
        <x:v>0.05</x:v>
      </x:c>
      <x:c r="R87" s="48" t="str">
        <x:v>pending</x:v>
      </x:c>
      <x:c r="S87" s="48"/>
      <x:c r="T87" s="48"/>
      <x:c r="U87" s="48"/>
      <x:c r="V87" s="254"/>
      <x:c r="W87" s="254"/>
      <x:c r="X87" s="254"/>
      <x:c r="Y87" s="48" t="str">
        <x:v>Raw=58.9; RiskPenalty=10; 影子观点不进入模拟组合</x:v>
      </x:c>
    </x:row>
    <x:row r="88">
      <x:c r="A88" s="252" t="n">
        <x:v>46273</x:v>
      </x:c>
      <x:c r="B88" s="48" t="str">
        <x:v>20260908-H07</x:v>
      </x:c>
      <x:c r="C88" s="48" t="str">
        <x:v>SHADOW-20260908-512660-SH</x:v>
      </x:c>
      <x:c r="D88" s="48" t="str">
        <x:v>shadow</x:v>
      </x:c>
      <x:c r="E88" s="48" t="str">
        <x:v>军工ETF</x:v>
      </x:c>
      <x:c r="F88" s="48" t="str">
        <x:v>512660.SH</x:v>
      </x:c>
      <x:c r="G88" s="48" t="str">
        <x:v>看多</x:v>
      </x:c>
      <x:c r="H88" s="48" t="str">
        <x:v>1-4周</x:v>
      </x:c>
      <x:c r="I88" s="48" t="n">
        <x:v>36</x:v>
      </x:c>
      <x:c r="J88" s="48" t="str">
        <x:v>D</x:v>
      </x:c>
      <x:c r="K88" s="253" t="n">
        <x:v>0.56</x:v>
      </x:c>
      <x:c r="L88" s="253" t="n">
        <x:v>0.3</x:v>
      </x:c>
      <x:c r="M88" s="253" t="n">
        <x:v>0.55</x:v>
      </x:c>
      <x:c r="N88" s="252" t="n">
        <x:v>46269</x:v>
      </x:c>
      <x:c r="O88" s="48" t="str">
        <x:v>stale_cache</x:v>
      </x:c>
      <x:c r="P88" s="48" t="str">
        <x:v>v1.8</x:v>
      </x:c>
      <x:c r="Q88" s="48" t="n">
        <x:v>0.05</x:v>
      </x:c>
      <x:c r="R88" s="48" t="str">
        <x:v>pending</x:v>
      </x:c>
      <x:c r="S88" s="48"/>
      <x:c r="T88" s="48"/>
      <x:c r="U88" s="48"/>
      <x:c r="V88" s="254"/>
      <x:c r="W88" s="254"/>
      <x:c r="X88" s="254"/>
      <x:c r="Y88" s="48" t="str">
        <x:v>Raw=59.4; RiskPenalty=15; 影子观点不进入模拟组合</x:v>
      </x:c>
    </x:row>
    <x:row r="89">
      <x:c r="A89" s="252" t="n">
        <x:v>46273</x:v>
      </x:c>
      <x:c r="B89" s="48" t="str">
        <x:v>20260908-H08</x:v>
      </x:c>
      <x:c r="C89" s="48" t="str">
        <x:v>SHADOW-20260908-516110-SH</x:v>
      </x:c>
      <x:c r="D89" s="48" t="str">
        <x:v>shadow</x:v>
      </x:c>
      <x:c r="E89" s="48" t="str">
        <x:v>汽车ETF</x:v>
      </x:c>
      <x:c r="F89" s="48" t="str">
        <x:v>516110.SH</x:v>
      </x:c>
      <x:c r="G89" s="48" t="str">
        <x:v>看多</x:v>
      </x:c>
      <x:c r="H89" s="48" t="str">
        <x:v>1-4周</x:v>
      </x:c>
      <x:c r="I89" s="48" t="n">
        <x:v>41</x:v>
      </x:c>
      <x:c r="J89" s="48" t="str">
        <x:v>D</x:v>
      </x:c>
      <x:c r="K89" s="253" t="n">
        <x:v>0.57</x:v>
      </x:c>
      <x:c r="L89" s="253" t="n">
        <x:v>0.3</x:v>
      </x:c>
      <x:c r="M89" s="253" t="n">
        <x:v>0.55</x:v>
      </x:c>
      <x:c r="N89" s="252" t="n">
        <x:v>46269</x:v>
      </x:c>
      <x:c r="O89" s="48" t="str">
        <x:v>stale_cache</x:v>
      </x:c>
      <x:c r="P89" s="48" t="str">
        <x:v>v1.8</x:v>
      </x:c>
      <x:c r="Q89" s="48" t="n">
        <x:v>0.05</x:v>
      </x:c>
      <x:c r="R89" s="48" t="str">
        <x:v>pending</x:v>
      </x:c>
      <x:c r="S89" s="48"/>
      <x:c r="T89" s="48"/>
      <x:c r="U89" s="48"/>
      <x:c r="V89" s="254"/>
      <x:c r="W89" s="254"/>
      <x:c r="X89" s="254"/>
      <x:c r="Y89" s="48" t="str">
        <x:v>Raw=59.5; RiskPenalty=10; 影子观点不进入模拟组合</x:v>
      </x:c>
    </x:row>
    <x:row r="90">
      <x:c r="A90" s="252" t="n">
        <x:v>46273</x:v>
      </x:c>
      <x:c r="B90" s="48" t="str">
        <x:v>20260908-H09</x:v>
      </x:c>
      <x:c r="C90" s="48" t="str">
        <x:v>SHADOW-20260908-512980-SH</x:v>
      </x:c>
      <x:c r="D90" s="48" t="str">
        <x:v>shadow</x:v>
      </x:c>
      <x:c r="E90" s="48" t="str">
        <x:v>传媒ETF</x:v>
      </x:c>
      <x:c r="F90" s="48" t="str">
        <x:v>512980.SH</x:v>
      </x:c>
      <x:c r="G90" s="48" t="str">
        <x:v>看多</x:v>
      </x:c>
      <x:c r="H90" s="48" t="str">
        <x:v>1-4周</x:v>
      </x:c>
      <x:c r="I90" s="48" t="n">
        <x:v>41</x:v>
      </x:c>
      <x:c r="J90" s="48" t="str">
        <x:v>D</x:v>
      </x:c>
      <x:c r="K90" s="253" t="n">
        <x:v>0.56</x:v>
      </x:c>
      <x:c r="L90" s="253" t="n">
        <x:v>0.3</x:v>
      </x:c>
      <x:c r="M90" s="253" t="n">
        <x:v>0.55</x:v>
      </x:c>
      <x:c r="N90" s="252" t="n">
        <x:v>46269</x:v>
      </x:c>
      <x:c r="O90" s="48" t="str">
        <x:v>stale_cache</x:v>
      </x:c>
      <x:c r="P90" s="48" t="str">
        <x:v>v1.8</x:v>
      </x:c>
      <x:c r="Q90" s="48" t="n">
        <x:v>0.05</x:v>
      </x:c>
      <x:c r="R90" s="48" t="str">
        <x:v>pending</x:v>
      </x:c>
      <x:c r="S90" s="48"/>
      <x:c r="T90" s="48"/>
      <x:c r="U90" s="48"/>
      <x:c r="V90" s="254"/>
      <x:c r="W90" s="254"/>
      <x:c r="X90" s="254"/>
      <x:c r="Y90" s="48" t="str">
        <x:v>Raw=59.4; RiskPenalty=10; 影子观点不进入模拟组合</x:v>
      </x:c>
    </x:row>
    <x:row r="91">
      <x:c r="A91" s="252" t="n">
        <x:v>46273</x:v>
      </x:c>
      <x:c r="B91" s="48" t="str">
        <x:v>20260908-H10</x:v>
      </x:c>
      <x:c r="C91" s="48" t="str">
        <x:v>SHADOW-20260908-515880-SH</x:v>
      </x:c>
      <x:c r="D91" s="48" t="str">
        <x:v>shadow</x:v>
      </x:c>
      <x:c r="E91" s="48" t="str">
        <x:v>通信ETF</x:v>
      </x:c>
      <x:c r="F91" s="48" t="str">
        <x:v>515880.SH</x:v>
      </x:c>
      <x:c r="G91" s="48" t="str">
        <x:v>看多</x:v>
      </x:c>
      <x:c r="H91" s="48" t="str">
        <x:v>1-4周</x:v>
      </x:c>
      <x:c r="I91" s="48" t="n">
        <x:v>39</x:v>
      </x:c>
      <x:c r="J91" s="48" t="str">
        <x:v>D</x:v>
      </x:c>
      <x:c r="K91" s="253" t="n">
        <x:v>0.54</x:v>
      </x:c>
      <x:c r="L91" s="253" t="n">
        <x:v>0.3</x:v>
      </x:c>
      <x:c r="M91" s="253" t="n">
        <x:v>0.53</x:v>
      </x:c>
      <x:c r="N91" s="252" t="n">
        <x:v>46269</x:v>
      </x:c>
      <x:c r="O91" s="48" t="str">
        <x:v>stale_cache</x:v>
      </x:c>
      <x:c r="P91" s="48" t="str">
        <x:v>v1.8</x:v>
      </x:c>
      <x:c r="Q91" s="48" t="n">
        <x:v>0.05</x:v>
      </x:c>
      <x:c r="R91" s="48" t="str">
        <x:v>pending</x:v>
      </x:c>
      <x:c r="S91" s="48"/>
      <x:c r="T91" s="48"/>
      <x:c r="U91" s="48"/>
      <x:c r="V91" s="254"/>
      <x:c r="W91" s="254"/>
      <x:c r="X91" s="254"/>
      <x:c r="Y91" s="48" t="str">
        <x:v>Raw=55; RiskPenalty=10; 影子观点不进入模拟组合</x:v>
      </x:c>
    </x:row>
    <x:row r="92">
      <x:c r="A92" s="252" t="n">
        <x:v>46274</x:v>
      </x:c>
      <x:c r="B92" s="48" t="str">
        <x:v>20260909-O01</x:v>
      </x:c>
      <x:c r="C92" s="48" t="str">
        <x:v>20260909-中东冲突与能源通道</x:v>
      </x:c>
      <x:c r="D92" s="48" t="str">
        <x:v>official</x:v>
      </x:c>
      <x:c r="E92" s="48" t="str">
        <x:v>黄金ETF</x:v>
      </x:c>
      <x:c r="F92" s="48" t="str">
        <x:v>518880.SH</x:v>
      </x:c>
      <x:c r="G92" s="48" t="str">
        <x:v>防御</x:v>
      </x:c>
      <x:c r="H92" s="48" t="str">
        <x:v>1-4周</x:v>
      </x:c>
      <x:c r="I92" s="48" t="n">
        <x:v>49</x:v>
      </x:c>
      <x:c r="J92" s="48" t="str">
        <x:v>D</x:v>
      </x:c>
      <x:c r="K92" s="253" t="n">
        <x:v>0.62</x:v>
      </x:c>
      <x:c r="L92" s="253" t="n">
        <x:v>0.54</x:v>
      </x:c>
      <x:c r="M92" s="253" t="n">
        <x:v>0.59</x:v>
      </x:c>
      <x:c r="N92" s="252" t="n">
        <x:v>46274</x:v>
      </x:c>
      <x:c r="O92" s="48" t="str">
        <x:v>live</x:v>
      </x:c>
      <x:c r="P92" s="48" t="str">
        <x:v>v1.8</x:v>
      </x:c>
      <x:c r="Q92" s="48" t="n">
        <x:v>0.05</x:v>
      </x:c>
      <x:c r="R92" s="48" t="str">
        <x:v>reviewed</x:v>
      </x:c>
      <x:c r="S92" s="48" t="str">
        <x:v>错误</x:v>
      </x:c>
      <x:c r="T92" s="48" t="str">
        <x:v>触发标签待原始规则及事件回放，不能视作未触发</x:v>
      </x:c>
      <x:c r="U92" s="48" t="str">
        <x:v>仅方向验证，非已模拟成交</x:v>
      </x:c>
      <x:c r="V92" s="254" t="n">
        <x:v>-0.06293551598274538</x:v>
      </x:c>
      <x:c r="W92" s="254" t="n">
        <x:v>-0.08518438645676074</x:v>
      </x:c>
      <x:c r="X92" s="254" t="n">
        <x:v>0.02224887047401536</x:v>
      </x:c>
      <x:c r="Y92" s="48" t="str">
        <x:v>Raw=66.6; RiskPenalty=10; 正式观点；周复盘2026-10-17：方向窗口2026-09-09收盘至2026-10-15收盘；收益为标的区间涨跌，不是模拟交易盈亏。触发及交易标签待核验。</x:v>
      </x:c>
    </x:row>
    <x:row r="93">
      <x:c r="A93" s="252" t="n">
        <x:v>46274</x:v>
      </x:c>
      <x:c r="B93" s="48" t="str">
        <x:v>20260909-O02</x:v>
      </x:c>
      <x:c r="C93" s="48" t="str">
        <x:v>20260909-AI产业链与国产算力</x:v>
      </x:c>
      <x:c r="D93" s="48" t="str">
        <x:v>official</x:v>
      </x:c>
      <x:c r="E93" s="48" t="str">
        <x:v>半导体ETF</x:v>
      </x:c>
      <x:c r="F93" s="48" t="str">
        <x:v>512480.SH</x:v>
      </x:c>
      <x:c r="G93" s="48" t="str">
        <x:v>看多</x:v>
      </x:c>
      <x:c r="H93" s="48" t="str">
        <x:v>1-4周</x:v>
      </x:c>
      <x:c r="I93" s="48" t="n">
        <x:v>53</x:v>
      </x:c>
      <x:c r="J93" s="48" t="str">
        <x:v>C</x:v>
      </x:c>
      <x:c r="K93" s="253" t="n">
        <x:v>0.62</x:v>
      </x:c>
      <x:c r="L93" s="253" t="n">
        <x:v>0.48</x:v>
      </x:c>
      <x:c r="M93" s="253" t="n">
        <x:v>0.59</x:v>
      </x:c>
      <x:c r="N93" s="252" t="n">
        <x:v>46274</x:v>
      </x:c>
      <x:c r="O93" s="48" t="str">
        <x:v>live</x:v>
      </x:c>
      <x:c r="P93" s="48" t="str">
        <x:v>v1.8</x:v>
      </x:c>
      <x:c r="Q93" s="48" t="n">
        <x:v>0.05</x:v>
      </x:c>
      <x:c r="R93" s="48" t="str">
        <x:v>reviewed</x:v>
      </x:c>
      <x:c r="S93" s="48" t="str">
        <x:v>错误</x:v>
      </x:c>
      <x:c r="T93" s="48" t="str">
        <x:v>触发标签待原始规则及事件回放，不能视作未触发</x:v>
      </x:c>
      <x:c r="U93" s="48" t="str">
        <x:v>仅方向验证，非已模拟成交</x:v>
      </x:c>
      <x:c r="V93" s="254" t="n">
        <x:v>-0.14547304170905395</x:v>
      </x:c>
      <x:c r="W93" s="254" t="n">
        <x:v>-0.08518438645676074</x:v>
      </x:c>
      <x:c r="X93" s="254" t="n">
        <x:v>-0.06028865525229321</x:v>
      </x:c>
      <x:c r="Y93" s="48" t="str">
        <x:v>Raw=65.9; RiskPenalty=5; 正式观点；周复盘2026-10-17：方向窗口2026-09-09收盘至2026-10-15收盘；收益为标的区间涨跌，不是模拟交易盈亏。触发及交易标签待核验。</x:v>
      </x:c>
    </x:row>
    <x:row r="94">
      <x:c r="A94" s="252" t="n">
        <x:v>46274</x:v>
      </x:c>
      <x:c r="B94" s="48" t="str">
        <x:v>20260909-O03</x:v>
      </x:c>
      <x:c r="C94" s="48" t="str">
        <x:v>20260909-城市更新与中国内需</x:v>
      </x:c>
      <x:c r="D94" s="48" t="str">
        <x:v>official</x:v>
      </x:c>
      <x:c r="E94" s="48" t="str">
        <x:v>沪深300ETF</x:v>
      </x:c>
      <x:c r="F94" s="48" t="str">
        <x:v>510300.SH</x:v>
      </x:c>
      <x:c r="G94" s="48" t="str">
        <x:v>看多</x:v>
      </x:c>
      <x:c r="H94" s="48" t="str">
        <x:v>2-6周</x:v>
      </x:c>
      <x:c r="I94" s="48" t="n">
        <x:v>53</x:v>
      </x:c>
      <x:c r="J94" s="48" t="str">
        <x:v>C</x:v>
      </x:c>
      <x:c r="K94" s="253" t="n">
        <x:v>0.62</x:v>
      </x:c>
      <x:c r="L94" s="253" t="n">
        <x:v>0.49</x:v>
      </x:c>
      <x:c r="M94" s="253" t="n">
        <x:v>0.59</x:v>
      </x:c>
      <x:c r="N94" s="252" t="n">
        <x:v>46274</x:v>
      </x:c>
      <x:c r="O94" s="48" t="str">
        <x:v>live</x:v>
      </x:c>
      <x:c r="P94" s="48" t="str">
        <x:v>v1.8</x:v>
      </x:c>
      <x:c r="Q94" s="48" t="n">
        <x:v>0.05</x:v>
      </x:c>
      <x:c r="R94" s="48" t="str">
        <x:v>pending</x:v>
      </x:c>
      <x:c r="S94" s="48"/>
      <x:c r="T94" s="48"/>
      <x:c r="U94" s="48"/>
      <x:c r="V94" s="254"/>
      <x:c r="W94" s="254"/>
      <x:c r="X94" s="254"/>
      <x:c r="Y94" s="48" t="str">
        <x:v>Raw=66.5; RiskPenalty=5; 正式观点</x:v>
      </x:c>
    </x:row>
    <x:row r="95">
      <x:c r="A95" s="252" t="n">
        <x:v>46274</x:v>
      </x:c>
      <x:c r="B95" s="48" t="str">
        <x:v>20260909-O04</x:v>
      </x:c>
      <x:c r="C95" s="48" t="str">
        <x:v>20260909-人形机器人与智能制造</x:v>
      </x:c>
      <x:c r="D95" s="48" t="str">
        <x:v>official</x:v>
      </x:c>
      <x:c r="E95" s="48" t="str">
        <x:v>机器人ETF</x:v>
      </x:c>
      <x:c r="F95" s="48" t="str">
        <x:v>562500.SH</x:v>
      </x:c>
      <x:c r="G95" s="48" t="str">
        <x:v>看多</x:v>
      </x:c>
      <x:c r="H95" s="48" t="str">
        <x:v>1-4周</x:v>
      </x:c>
      <x:c r="I95" s="48" t="n">
        <x:v>56</x:v>
      </x:c>
      <x:c r="J95" s="48" t="str">
        <x:v>C</x:v>
      </x:c>
      <x:c r="K95" s="253" t="n">
        <x:v>0.61</x:v>
      </x:c>
      <x:c r="L95" s="253" t="n">
        <x:v>0.43</x:v>
      </x:c>
      <x:c r="M95" s="253" t="n">
        <x:v>0.58</x:v>
      </x:c>
      <x:c r="N95" s="252" t="n">
        <x:v>46274</x:v>
      </x:c>
      <x:c r="O95" s="48" t="str">
        <x:v>live</x:v>
      </x:c>
      <x:c r="P95" s="48" t="str">
        <x:v>v1.8</x:v>
      </x:c>
      <x:c r="Q95" s="48" t="n">
        <x:v>0.05</x:v>
      </x:c>
      <x:c r="R95" s="48" t="str">
        <x:v>reviewed</x:v>
      </x:c>
      <x:c r="S95" s="48" t="str">
        <x:v>错误</x:v>
      </x:c>
      <x:c r="T95" s="48" t="str">
        <x:v>触发标签待原始规则及事件回放，不能视作未触发</x:v>
      </x:c>
      <x:c r="U95" s="48" t="str">
        <x:v>仅方向验证，非已模拟成交</x:v>
      </x:c>
      <x:c r="V95" s="254" t="n">
        <x:v>-0.16454352441613584</x:v>
      </x:c>
      <x:c r="W95" s="254" t="n">
        <x:v>-0.08518438645676074</x:v>
      </x:c>
      <x:c r="X95" s="254" t="n">
        <x:v>-0.0793591379593751</x:v>
      </x:c>
      <x:c r="Y95" s="48" t="str">
        <x:v>Raw=64.5; RiskPenalty=0; 正式观点；周复盘2026-10-17：方向窗口2026-09-09收盘至2026-10-15收盘；收益为标的区间涨跌，不是模拟交易盈亏。触发及交易标签待核验。</x:v>
      </x:c>
    </x:row>
    <x:row r="96">
      <x:c r="A96" s="252" t="n">
        <x:v>46274</x:v>
      </x:c>
      <x:c r="B96" s="48" t="str">
        <x:v>20260909-O05</x:v>
      </x:c>
      <x:c r="C96" s="48" t="str">
        <x:v>20260909-内需与传统消费升级</x:v>
      </x:c>
      <x:c r="D96" s="48" t="str">
        <x:v>official</x:v>
      </x:c>
      <x:c r="E96" s="48" t="str">
        <x:v>消费ETF</x:v>
      </x:c>
      <x:c r="F96" s="48" t="str">
        <x:v>159928.SZ</x:v>
      </x:c>
      <x:c r="G96" s="48" t="str">
        <x:v>看空</x:v>
      </x:c>
      <x:c r="H96" s="48" t="str">
        <x:v>1-3周</x:v>
      </x:c>
      <x:c r="I96" s="48" t="n">
        <x:v>50</x:v>
      </x:c>
      <x:c r="J96" s="48" t="str">
        <x:v>C</x:v>
      </x:c>
      <x:c r="K96" s="253" t="n">
        <x:v>0.58</x:v>
      </x:c>
      <x:c r="L96" s="253" t="n">
        <x:v>0.5</x:v>
      </x:c>
      <x:c r="M96" s="253" t="n">
        <x:v>0.55</x:v>
      </x:c>
      <x:c r="N96" s="252" t="n">
        <x:v>46274</x:v>
      </x:c>
      <x:c r="O96" s="48" t="str">
        <x:v>live</x:v>
      </x:c>
      <x:c r="P96" s="48" t="str">
        <x:v>v1.8</x:v>
      </x:c>
      <x:c r="Q96" s="48" t="n">
        <x:v>0.05</x:v>
      </x:c>
      <x:c r="R96" s="48" t="str">
        <x:v>reviewed</x:v>
      </x:c>
      <x:c r="S96" s="48" t="str">
        <x:v>正确</x:v>
      </x:c>
      <x:c r="T96" s="48" t="str">
        <x:v>到期样本：训练表未单列触发规则，未模拟成交；仅补充方向收益标签</x:v>
      </x:c>
      <x:c r="U96" s="48" t="str">
        <x:v>正式观点：方向已验证，交易标签不替代入场规则回放</x:v>
      </x:c>
      <x:c r="V96" s="254" t="n">
        <x:v>-0.020989505247376306</x:v>
      </x:c>
      <x:c r="W96" s="254" t="n">
        <x:v>-0.04938271604938271</x:v>
      </x:c>
      <x:c r="X96" s="254" t="n">
        <x:v>0.028393210802006408</x:v>
      </x:c>
      <x:c r="Y96" s="48" t="str">
        <x:v>Raw=62.6; RiskPenalty=5; 正式观点；周复盘2026-10-10：样本截至2026-10-08，实际收益-2.10%，基准-4.94%，超额2.84%。</x:v>
      </x:c>
    </x:row>
    <x:row r="97">
      <x:c r="A97" s="252" t="n">
        <x:v>46274</x:v>
      </x:c>
      <x:c r="B97" s="48" t="str">
        <x:v>20260909-H01</x:v>
      </x:c>
      <x:c r="C97" s="48" t="str">
        <x:v>20260909-S-515080-SH</x:v>
      </x:c>
      <x:c r="D97" s="48" t="str">
        <x:v>shadow</x:v>
      </x:c>
      <x:c r="E97" s="48" t="str">
        <x:v>中证红利ETF</x:v>
      </x:c>
      <x:c r="F97" s="48" t="str">
        <x:v>515080.SH</x:v>
      </x:c>
      <x:c r="G97" s="48" t="str">
        <x:v>看多</x:v>
      </x:c>
      <x:c r="H97" s="48" t="str">
        <x:v>1-4周</x:v>
      </x:c>
      <x:c r="I97" s="48" t="n">
        <x:v>60</x:v>
      </x:c>
      <x:c r="J97" s="48" t="str">
        <x:v>B</x:v>
      </x:c>
      <x:c r="K97" s="253" t="n">
        <x:v>0.61</x:v>
      </x:c>
      <x:c r="L97" s="253" t="n">
        <x:v>0.58</x:v>
      </x:c>
      <x:c r="M97" s="253" t="n">
        <x:v>0.58</x:v>
      </x:c>
      <x:c r="N97" s="252" t="n">
        <x:v>46274</x:v>
      </x:c>
      <x:c r="O97" s="48" t="str">
        <x:v>live</x:v>
      </x:c>
      <x:c r="P97" s="48" t="str">
        <x:v>v1.8</x:v>
      </x:c>
      <x:c r="Q97" s="48" t="n">
        <x:v>0.05</x:v>
      </x:c>
      <x:c r="R97" s="48" t="str">
        <x:v>pending</x:v>
      </x:c>
      <x:c r="S97" s="48"/>
      <x:c r="T97" s="48"/>
      <x:c r="U97" s="48"/>
      <x:c r="V97" s="254"/>
      <x:c r="W97" s="254"/>
      <x:c r="X97" s="254"/>
      <x:c r="Y97" s="48" t="str">
        <x:v>Raw=66.6; RiskPenalty=0; 影子观点不进入模拟组合</x:v>
      </x:c>
    </x:row>
    <x:row r="98">
      <x:c r="A98" s="252" t="n">
        <x:v>46274</x:v>
      </x:c>
      <x:c r="B98" s="48" t="str">
        <x:v>20260909-H02</x:v>
      </x:c>
      <x:c r="C98" s="48" t="str">
        <x:v>20260909-S-513180-SH</x:v>
      </x:c>
      <x:c r="D98" s="48" t="str">
        <x:v>shadow</x:v>
      </x:c>
      <x:c r="E98" s="48" t="str">
        <x:v>恒生科技ETF</x:v>
      </x:c>
      <x:c r="F98" s="48" t="str">
        <x:v>513180.SH</x:v>
      </x:c>
      <x:c r="G98" s="48" t="str">
        <x:v>看多</x:v>
      </x:c>
      <x:c r="H98" s="48" t="str">
        <x:v>1-4周</x:v>
      </x:c>
      <x:c r="I98" s="48" t="n">
        <x:v>54</x:v>
      </x:c>
      <x:c r="J98" s="48" t="str">
        <x:v>C</x:v>
      </x:c>
      <x:c r="K98" s="253" t="n">
        <x:v>0.58</x:v>
      </x:c>
      <x:c r="L98" s="253" t="n">
        <x:v>0.42</x:v>
      </x:c>
      <x:c r="M98" s="253" t="n">
        <x:v>0.56</x:v>
      </x:c>
      <x:c r="N98" s="252" t="n">
        <x:v>46274</x:v>
      </x:c>
      <x:c r="O98" s="48" t="str">
        <x:v>live</x:v>
      </x:c>
      <x:c r="P98" s="48" t="str">
        <x:v>v1.8</x:v>
      </x:c>
      <x:c r="Q98" s="48" t="n">
        <x:v>0.05</x:v>
      </x:c>
      <x:c r="R98" s="48" t="str">
        <x:v>pending</x:v>
      </x:c>
      <x:c r="S98" s="48"/>
      <x:c r="T98" s="48"/>
      <x:c r="U98" s="48"/>
      <x:c r="V98" s="254"/>
      <x:c r="W98" s="254"/>
      <x:c r="X98" s="254"/>
      <x:c r="Y98" s="48" t="str">
        <x:v>Raw=61.4; RiskPenalty=0; 影子观点不进入模拟组合</x:v>
      </x:c>
    </x:row>
    <x:row r="99">
      <x:c r="A99" s="252" t="n">
        <x:v>46274</x:v>
      </x:c>
      <x:c r="B99" s="48" t="str">
        <x:v>20260909-H03</x:v>
      </x:c>
      <x:c r="C99" s="48" t="str">
        <x:v>20260909-S-588000-SH</x:v>
      </x:c>
      <x:c r="D99" s="48" t="str">
        <x:v>shadow</x:v>
      </x:c>
      <x:c r="E99" s="48" t="str">
        <x:v>科创50ETF</x:v>
      </x:c>
      <x:c r="F99" s="48" t="str">
        <x:v>588000.SH</x:v>
      </x:c>
      <x:c r="G99" s="48" t="str">
        <x:v>看多</x:v>
      </x:c>
      <x:c r="H99" s="48" t="str">
        <x:v>1-4周</x:v>
      </x:c>
      <x:c r="I99" s="48" t="n">
        <x:v>54</x:v>
      </x:c>
      <x:c r="J99" s="48" t="str">
        <x:v>C</x:v>
      </x:c>
      <x:c r="K99" s="253" t="n">
        <x:v>0.58</x:v>
      </x:c>
      <x:c r="L99" s="253" t="n">
        <x:v>0.42</x:v>
      </x:c>
      <x:c r="M99" s="253" t="n">
        <x:v>0.56</x:v>
      </x:c>
      <x:c r="N99" s="252" t="n">
        <x:v>46274</x:v>
      </x:c>
      <x:c r="O99" s="48" t="str">
        <x:v>live</x:v>
      </x:c>
      <x:c r="P99" s="48" t="str">
        <x:v>v1.8</x:v>
      </x:c>
      <x:c r="Q99" s="48" t="n">
        <x:v>0.05</x:v>
      </x:c>
      <x:c r="R99" s="48" t="str">
        <x:v>reviewed</x:v>
      </x:c>
      <x:c r="S99" s="48" t="str">
        <x:v>错误</x:v>
      </x:c>
      <x:c r="T99" s="48" t="str">
        <x:v>触发标签待原始规则及事件回放，不能视作未触发</x:v>
      </x:c>
      <x:c r="U99" s="48" t="str">
        <x:v>影子方向标签，不入模拟组合</x:v>
      </x:c>
      <x:c r="V99" s="254" t="n">
        <x:v>-0.1394374625972472</x:v>
      </x:c>
      <x:c r="W99" s="254" t="n">
        <x:v>-0.08518438645676074</x:v>
      </x:c>
      <x:c r="X99" s="254" t="n">
        <x:v>-0.05425307614048647</x:v>
      </x:c>
      <x:c r="Y99" s="48" t="str">
        <x:v>Raw=61.4; RiskPenalty=0; 影子观点不进入模拟组合；周复盘2026-10-17：方向窗口2026-09-09收盘至2026-10-15收盘；收益为标的区间涨跌，不是模拟交易盈亏。触发及交易标签待核验。</x:v>
      </x:c>
    </x:row>
    <x:row r="100">
      <x:c r="A100" s="252" t="n">
        <x:v>46274</x:v>
      </x:c>
      <x:c r="B100" s="48" t="str">
        <x:v>20260909-H04</x:v>
      </x:c>
      <x:c r="C100" s="48" t="str">
        <x:v>20260909-S-588200-SH</x:v>
      </x:c>
      <x:c r="D100" s="48" t="str">
        <x:v>shadow</x:v>
      </x:c>
      <x:c r="E100" s="48" t="str">
        <x:v>科创创业ETF</x:v>
      </x:c>
      <x:c r="F100" s="48" t="str">
        <x:v>588200.SH</x:v>
      </x:c>
      <x:c r="G100" s="48" t="str">
        <x:v>看多</x:v>
      </x:c>
      <x:c r="H100" s="48" t="str">
        <x:v>1-4周</x:v>
      </x:c>
      <x:c r="I100" s="48" t="n">
        <x:v>54</x:v>
      </x:c>
      <x:c r="J100" s="48" t="str">
        <x:v>C</x:v>
      </x:c>
      <x:c r="K100" s="253" t="n">
        <x:v>0.58</x:v>
      </x:c>
      <x:c r="L100" s="253" t="n">
        <x:v>0.42</x:v>
      </x:c>
      <x:c r="M100" s="253" t="n">
        <x:v>0.56</x:v>
      </x:c>
      <x:c r="N100" s="252" t="n">
        <x:v>46274</x:v>
      </x:c>
      <x:c r="O100" s="48" t="str">
        <x:v>live</x:v>
      </x:c>
      <x:c r="P100" s="48" t="str">
        <x:v>v1.8</x:v>
      </x:c>
      <x:c r="Q100" s="48" t="n">
        <x:v>0.05</x:v>
      </x:c>
      <x:c r="R100" s="48" t="str">
        <x:v>pending</x:v>
      </x:c>
      <x:c r="S100" s="48"/>
      <x:c r="T100" s="48"/>
      <x:c r="U100" s="48"/>
      <x:c r="V100" s="254"/>
      <x:c r="W100" s="254"/>
      <x:c r="X100" s="254"/>
      <x:c r="Y100" s="48" t="str">
        <x:v>Raw=61.3; RiskPenalty=0; 影子观点不进入模拟组合</x:v>
      </x:c>
    </x:row>
    <x:row r="101">
      <x:c r="A101" s="252" t="n">
        <x:v>46274</x:v>
      </x:c>
      <x:c r="B101" s="48" t="str">
        <x:v>20260909-H05</x:v>
      </x:c>
      <x:c r="C101" s="48" t="str">
        <x:v>20260909-S-159766-SZ</x:v>
      </x:c>
      <x:c r="D101" s="48" t="str">
        <x:v>shadow</x:v>
      </x:c>
      <x:c r="E101" s="48" t="str">
        <x:v>旅游ETF</x:v>
      </x:c>
      <x:c r="F101" s="48" t="str">
        <x:v>159766.SZ</x:v>
      </x:c>
      <x:c r="G101" s="48" t="str">
        <x:v>看多</x:v>
      </x:c>
      <x:c r="H101" s="48" t="str">
        <x:v>1-4周</x:v>
      </x:c>
      <x:c r="I101" s="48" t="n">
        <x:v>60</x:v>
      </x:c>
      <x:c r="J101" s="48" t="str">
        <x:v>B</x:v>
      </x:c>
      <x:c r="K101" s="253" t="n">
        <x:v>0.61</x:v>
      </x:c>
      <x:c r="L101" s="253" t="n">
        <x:v>0.58</x:v>
      </x:c>
      <x:c r="M101" s="253" t="n">
        <x:v>0.58</x:v>
      </x:c>
      <x:c r="N101" s="252" t="n">
        <x:v>46274</x:v>
      </x:c>
      <x:c r="O101" s="48" t="str">
        <x:v>live</x:v>
      </x:c>
      <x:c r="P101" s="48" t="str">
        <x:v>v1.8</x:v>
      </x:c>
      <x:c r="Q101" s="48" t="n">
        <x:v>0.05</x:v>
      </x:c>
      <x:c r="R101" s="48" t="str">
        <x:v>pending</x:v>
      </x:c>
      <x:c r="S101" s="48"/>
      <x:c r="T101" s="48"/>
      <x:c r="U101" s="48"/>
      <x:c r="V101" s="254"/>
      <x:c r="W101" s="254"/>
      <x:c r="X101" s="254"/>
      <x:c r="Y101" s="48" t="str">
        <x:v>Raw=66.9; RiskPenalty=0; 影子观点不进入模拟组合</x:v>
      </x:c>
    </x:row>
    <x:row r="102">
      <x:c r="A102" s="252" t="n">
        <x:v>46274</x:v>
      </x:c>
      <x:c r="B102" s="48" t="str">
        <x:v>20260909-H06</x:v>
      </x:c>
      <x:c r="C102" s="48" t="str">
        <x:v>20260909-S-512170-SH</x:v>
      </x:c>
      <x:c r="D102" s="48" t="str">
        <x:v>shadow</x:v>
      </x:c>
      <x:c r="E102" s="48" t="str">
        <x:v>医疗ETF</x:v>
      </x:c>
      <x:c r="F102" s="48" t="str">
        <x:v>512170.SH</x:v>
      </x:c>
      <x:c r="G102" s="48" t="str">
        <x:v>看多</x:v>
      </x:c>
      <x:c r="H102" s="48" t="str">
        <x:v>1-4周</x:v>
      </x:c>
      <x:c r="I102" s="48" t="n">
        <x:v>54</x:v>
      </x:c>
      <x:c r="J102" s="48" t="str">
        <x:v>C</x:v>
      </x:c>
      <x:c r="K102" s="253" t="n">
        <x:v>0.58</x:v>
      </x:c>
      <x:c r="L102" s="253" t="n">
        <x:v>0.42</x:v>
      </x:c>
      <x:c r="M102" s="253" t="n">
        <x:v>0.56</x:v>
      </x:c>
      <x:c r="N102" s="252" t="n">
        <x:v>46274</x:v>
      </x:c>
      <x:c r="O102" s="48" t="str">
        <x:v>live</x:v>
      </x:c>
      <x:c r="P102" s="48" t="str">
        <x:v>v1.8</x:v>
      </x:c>
      <x:c r="Q102" s="48" t="n">
        <x:v>0.05</x:v>
      </x:c>
      <x:c r="R102" s="48" t="str">
        <x:v>pending</x:v>
      </x:c>
      <x:c r="S102" s="48"/>
      <x:c r="T102" s="48"/>
      <x:c r="U102" s="48"/>
      <x:c r="V102" s="254"/>
      <x:c r="W102" s="254"/>
      <x:c r="X102" s="254"/>
      <x:c r="Y102" s="48" t="str">
        <x:v>Raw=61.4; RiskPenalty=0; 影子观点不进入模拟组合</x:v>
      </x:c>
    </x:row>
    <x:row r="103">
      <x:c r="A103" s="252" t="n">
        <x:v>46274</x:v>
      </x:c>
      <x:c r="B103" s="48" t="str">
        <x:v>20260909-H07</x:v>
      </x:c>
      <x:c r="C103" s="48" t="str">
        <x:v>20260909-S-512660-SH</x:v>
      </x:c>
      <x:c r="D103" s="48" t="str">
        <x:v>shadow</x:v>
      </x:c>
      <x:c r="E103" s="48" t="str">
        <x:v>军工ETF</x:v>
      </x:c>
      <x:c r="F103" s="48" t="str">
        <x:v>512660.SH</x:v>
      </x:c>
      <x:c r="G103" s="48" t="str">
        <x:v>看多</x:v>
      </x:c>
      <x:c r="H103" s="48" t="str">
        <x:v>1-4周</x:v>
      </x:c>
      <x:c r="I103" s="48" t="n">
        <x:v>55</x:v>
      </x:c>
      <x:c r="J103" s="48" t="str">
        <x:v>C</x:v>
      </x:c>
      <x:c r="K103" s="253" t="n">
        <x:v>0.62</x:v>
      </x:c>
      <x:c r="L103" s="253" t="n">
        <x:v>0.58</x:v>
      </x:c>
      <x:c r="M103" s="253" t="n">
        <x:v>0.59</x:v>
      </x:c>
      <x:c r="N103" s="252" t="n">
        <x:v>46274</x:v>
      </x:c>
      <x:c r="O103" s="48" t="str">
        <x:v>live</x:v>
      </x:c>
      <x:c r="P103" s="48" t="str">
        <x:v>v1.8</x:v>
      </x:c>
      <x:c r="Q103" s="48" t="n">
        <x:v>0.05</x:v>
      </x:c>
      <x:c r="R103" s="48" t="str">
        <x:v>pending</x:v>
      </x:c>
      <x:c r="S103" s="48"/>
      <x:c r="T103" s="48"/>
      <x:c r="U103" s="48"/>
      <x:c r="V103" s="254"/>
      <x:c r="W103" s="254"/>
      <x:c r="X103" s="254"/>
      <x:c r="Y103" s="48" t="str">
        <x:v>Raw=67.9; RiskPenalty=5; 影子观点不进入模拟组合</x:v>
      </x:c>
    </x:row>
    <x:row r="104">
      <x:c r="A104" s="252" t="n">
        <x:v>46274</x:v>
      </x:c>
      <x:c r="B104" s="48" t="str">
        <x:v>20260909-H08</x:v>
      </x:c>
      <x:c r="C104" s="48" t="str">
        <x:v>20260909-S-516110-SH</x:v>
      </x:c>
      <x:c r="D104" s="48" t="str">
        <x:v>shadow</x:v>
      </x:c>
      <x:c r="E104" s="48" t="str">
        <x:v>汽车ETF</x:v>
      </x:c>
      <x:c r="F104" s="48" t="str">
        <x:v>516110.SH</x:v>
      </x:c>
      <x:c r="G104" s="48" t="str">
        <x:v>看多</x:v>
      </x:c>
      <x:c r="H104" s="48" t="str">
        <x:v>1-4周</x:v>
      </x:c>
      <x:c r="I104" s="48" t="n">
        <x:v>54</x:v>
      </x:c>
      <x:c r="J104" s="48" t="str">
        <x:v>C</x:v>
      </x:c>
      <x:c r="K104" s="253" t="n">
        <x:v>0.57</x:v>
      </x:c>
      <x:c r="L104" s="253" t="n">
        <x:v>0.42</x:v>
      </x:c>
      <x:c r="M104" s="253" t="n">
        <x:v>0.56</x:v>
      </x:c>
      <x:c r="N104" s="252" t="n">
        <x:v>46274</x:v>
      </x:c>
      <x:c r="O104" s="48" t="str">
        <x:v>live</x:v>
      </x:c>
      <x:c r="P104" s="48" t="str">
        <x:v>v1.8</x:v>
      </x:c>
      <x:c r="Q104" s="48" t="n">
        <x:v>0.05</x:v>
      </x:c>
      <x:c r="R104" s="48" t="str">
        <x:v>pending</x:v>
      </x:c>
      <x:c r="S104" s="48"/>
      <x:c r="T104" s="48"/>
      <x:c r="U104" s="48"/>
      <x:c r="V104" s="254"/>
      <x:c r="W104" s="254"/>
      <x:c r="X104" s="254"/>
      <x:c r="Y104" s="48" t="str">
        <x:v>Raw=60.9; RiskPenalty=0; 影子观点不进入模拟组合</x:v>
      </x:c>
    </x:row>
    <x:row r="105">
      <x:c r="A105" s="252" t="n">
        <x:v>46274</x:v>
      </x:c>
      <x:c r="B105" s="48" t="str">
        <x:v>20260909-H09</x:v>
      </x:c>
      <x:c r="C105" s="48" t="str">
        <x:v>20260909-S-512980-SH</x:v>
      </x:c>
      <x:c r="D105" s="48" t="str">
        <x:v>shadow</x:v>
      </x:c>
      <x:c r="E105" s="48" t="str">
        <x:v>传媒ETF</x:v>
      </x:c>
      <x:c r="F105" s="48" t="str">
        <x:v>512980.SH</x:v>
      </x:c>
      <x:c r="G105" s="48" t="str">
        <x:v>看多</x:v>
      </x:c>
      <x:c r="H105" s="48" t="str">
        <x:v>1-4周</x:v>
      </x:c>
      <x:c r="I105" s="48" t="n">
        <x:v>60</x:v>
      </x:c>
      <x:c r="J105" s="48" t="str">
        <x:v>B</x:v>
      </x:c>
      <x:c r="K105" s="253" t="n">
        <x:v>0.61</x:v>
      </x:c>
      <x:c r="L105" s="253" t="n">
        <x:v>0.58</x:v>
      </x:c>
      <x:c r="M105" s="253" t="n">
        <x:v>0.58</x:v>
      </x:c>
      <x:c r="N105" s="252" t="n">
        <x:v>46274</x:v>
      </x:c>
      <x:c r="O105" s="48" t="str">
        <x:v>live</x:v>
      </x:c>
      <x:c r="P105" s="48" t="str">
        <x:v>v1.8</x:v>
      </x:c>
      <x:c r="Q105" s="48" t="n">
        <x:v>0.05</x:v>
      </x:c>
      <x:c r="R105" s="48" t="str">
        <x:v>pending</x:v>
      </x:c>
      <x:c r="S105" s="48"/>
      <x:c r="T105" s="48"/>
      <x:c r="U105" s="48"/>
      <x:c r="V105" s="254"/>
      <x:c r="W105" s="254"/>
      <x:c r="X105" s="254"/>
      <x:c r="Y105" s="48" t="str">
        <x:v>Raw=66.5; RiskPenalty=0; 影子观点不进入模拟组合</x:v>
      </x:c>
    </x:row>
    <x:row r="106">
      <x:c r="A106" s="252" t="n">
        <x:v>46274</x:v>
      </x:c>
      <x:c r="B106" s="48" t="str">
        <x:v>20260909-H10</x:v>
      </x:c>
      <x:c r="C106" s="48" t="str">
        <x:v>20260909-S-515880-SH</x:v>
      </x:c>
      <x:c r="D106" s="48" t="str">
        <x:v>shadow</x:v>
      </x:c>
      <x:c r="E106" s="48" t="str">
        <x:v>通信ETF</x:v>
      </x:c>
      <x:c r="F106" s="48" t="str">
        <x:v>515880.SH</x:v>
      </x:c>
      <x:c r="G106" s="48" t="str">
        <x:v>看多</x:v>
      </x:c>
      <x:c r="H106" s="48" t="str">
        <x:v>1-4周</x:v>
      </x:c>
      <x:c r="I106" s="48" t="n">
        <x:v>59</x:v>
      </x:c>
      <x:c r="J106" s="48" t="str">
        <x:v>C</x:v>
      </x:c>
      <x:c r="K106" s="253" t="n">
        <x:v>0.61</x:v>
      </x:c>
      <x:c r="L106" s="253" t="n">
        <x:v>0.58</x:v>
      </x:c>
      <x:c r="M106" s="253" t="n">
        <x:v>0.58</x:v>
      </x:c>
      <x:c r="N106" s="252" t="n">
        <x:v>46274</x:v>
      </x:c>
      <x:c r="O106" s="48" t="str">
        <x:v>live</x:v>
      </x:c>
      <x:c r="P106" s="48" t="str">
        <x:v>v1.8</x:v>
      </x:c>
      <x:c r="Q106" s="48" t="n">
        <x:v>0.05</x:v>
      </x:c>
      <x:c r="R106" s="48" t="str">
        <x:v>pending</x:v>
      </x:c>
      <x:c r="S106" s="48"/>
      <x:c r="T106" s="48"/>
      <x:c r="U106" s="48"/>
      <x:c r="V106" s="254"/>
      <x:c r="W106" s="254"/>
      <x:c r="X106" s="254"/>
      <x:c r="Y106" s="48" t="str">
        <x:v>Raw=66.1; RiskPenalty=0; 影子观点不进入模拟组合</x:v>
      </x:c>
    </x:row>
    <x:row r="107">
      <x:c r="A107" s="252" t="n">
        <x:v>46276</x:v>
      </x:c>
      <x:c r="B107" s="48" t="str">
        <x:v>20260911-O01</x:v>
      </x:c>
      <x:c r="C107" s="48" t="str">
        <x:v>20260911-中东冲突与能源通道</x:v>
      </x:c>
      <x:c r="D107" s="48" t="str">
        <x:v>official</x:v>
      </x:c>
      <x:c r="E107" s="48" t="str">
        <x:v>黄金ETF</x:v>
      </x:c>
      <x:c r="F107" s="48" t="str">
        <x:v>518880.SH</x:v>
      </x:c>
      <x:c r="G107" s="48" t="str">
        <x:v>防御</x:v>
      </x:c>
      <x:c r="H107" s="48" t="str">
        <x:v>1-4周</x:v>
      </x:c>
      <x:c r="I107" s="48" t="n">
        <x:v>49</x:v>
      </x:c>
      <x:c r="J107" s="48" t="str">
        <x:v>D</x:v>
      </x:c>
      <x:c r="K107" s="253" t="n">
        <x:v>0.62</x:v>
      </x:c>
      <x:c r="L107" s="253" t="n">
        <x:v>0.54</x:v>
      </x:c>
      <x:c r="M107" s="253" t="n">
        <x:v>0.59</x:v>
      </x:c>
      <x:c r="N107" s="252" t="n">
        <x:v>46276</x:v>
      </x:c>
      <x:c r="O107" s="48" t="str">
        <x:v>live</x:v>
      </x:c>
      <x:c r="P107" s="48" t="str">
        <x:v>v1.8</x:v>
      </x:c>
      <x:c r="Q107" s="48" t="n">
        <x:v>0.05</x:v>
      </x:c>
      <x:c r="R107" s="48" t="str">
        <x:v>reviewed</x:v>
      </x:c>
      <x:c r="S107" s="48" t="str">
        <x:v>错误</x:v>
      </x:c>
      <x:c r="T107" s="48" t="str">
        <x:v>触发标签待原始规则及事件回放，不能视作未触发</x:v>
      </x:c>
      <x:c r="U107" s="48" t="str">
        <x:v>仅方向验证，非已模拟成交</x:v>
      </x:c>
      <x:c r="V107" s="254" t="n">
        <x:v>-0.043609527004360826</x:v>
      </x:c>
      <x:c r="W107" s="254" t="n">
        <x:v>-0.07403363179733558</x:v>
      </x:c>
      <x:c r="X107" s="254" t="n">
        <x:v>0.03042410479297475</x:v>
      </x:c>
      <x:c r="Y107" s="48" t="str">
        <x:v>Raw=66.6; RiskPenalty=10; 正式观点；周复盘2026-10-24：方向窗口2026-09-11收盘至2026-10-19收盘；收益为标的区间涨跌，不是模拟交易盈亏。触发及交易标签待核验。</x:v>
      </x:c>
    </x:row>
    <x:row r="108">
      <x:c r="A108" s="252" t="n">
        <x:v>46276</x:v>
      </x:c>
      <x:c r="B108" s="48" t="str">
        <x:v>20260911-O02</x:v>
      </x:c>
      <x:c r="C108" s="48" t="str">
        <x:v>20260911-中美关税与AI科技供应链</x:v>
      </x:c>
      <x:c r="D108" s="48" t="str">
        <x:v>official</x:v>
      </x:c>
      <x:c r="E108" s="48" t="str">
        <x:v>半导体ETF</x:v>
      </x:c>
      <x:c r="F108" s="48" t="str">
        <x:v>512480.SH</x:v>
      </x:c>
      <x:c r="G108" s="48" t="str">
        <x:v>看多</x:v>
      </x:c>
      <x:c r="H108" s="48" t="str">
        <x:v>1-4周</x:v>
      </x:c>
      <x:c r="I108" s="48" t="n">
        <x:v>53</x:v>
      </x:c>
      <x:c r="J108" s="48" t="str">
        <x:v>C</x:v>
      </x:c>
      <x:c r="K108" s="253" t="n">
        <x:v>0.62</x:v>
      </x:c>
      <x:c r="L108" s="253" t="n">
        <x:v>0.48</x:v>
      </x:c>
      <x:c r="M108" s="253" t="n">
        <x:v>0.59</x:v>
      </x:c>
      <x:c r="N108" s="252" t="n">
        <x:v>46276</x:v>
      </x:c>
      <x:c r="O108" s="48" t="str">
        <x:v>live</x:v>
      </x:c>
      <x:c r="P108" s="48" t="str">
        <x:v>v1.8</x:v>
      </x:c>
      <x:c r="Q108" s="48" t="n">
        <x:v>0.05</x:v>
      </x:c>
      <x:c r="R108" s="48" t="str">
        <x:v>reviewed</x:v>
      </x:c>
      <x:c r="S108" s="48" t="str">
        <x:v>错误</x:v>
      </x:c>
      <x:c r="T108" s="48" t="str">
        <x:v>触发标签待原始规则及事件回放，不能视作未触发</x:v>
      </x:c>
      <x:c r="U108" s="48" t="str">
        <x:v>仅方向验证，非已模拟成交</x:v>
      </x:c>
      <x:c r="V108" s="254" t="n">
        <x:v>-0.14583333333333337</x:v>
      </x:c>
      <x:c r="W108" s="254" t="n">
        <x:v>-0.07403363179733558</x:v>
      </x:c>
      <x:c r="X108" s="254" t="n">
        <x:v>-0.0717997015359978</x:v>
      </x:c>
      <x:c r="Y108" s="48" t="str">
        <x:v>Raw=65.9; RiskPenalty=5; 正式观点；周复盘2026-10-24：方向窗口2026-09-11收盘至2026-10-19收盘；收益为标的区间涨跌，不是模拟交易盈亏。触发及交易标签待核验。</x:v>
      </x:c>
    </x:row>
    <x:row r="109">
      <x:c r="A109" s="252" t="n">
        <x:v>46276</x:v>
      </x:c>
      <x:c r="B109" s="48" t="str">
        <x:v>20260911-O03</x:v>
      </x:c>
      <x:c r="C109" s="48" t="str">
        <x:v>20260911-中美关税与中国外贸</x:v>
      </x:c>
      <x:c r="D109" s="48" t="str">
        <x:v>official</x:v>
      </x:c>
      <x:c r="E109" s="48" t="str">
        <x:v>沪深300ETF</x:v>
      </x:c>
      <x:c r="F109" s="48" t="str">
        <x:v>510300.SH</x:v>
      </x:c>
      <x:c r="G109" s="48" t="str">
        <x:v>看多</x:v>
      </x:c>
      <x:c r="H109" s="48" t="str">
        <x:v>2-6周</x:v>
      </x:c>
      <x:c r="I109" s="48" t="n">
        <x:v>53</x:v>
      </x:c>
      <x:c r="J109" s="48" t="str">
        <x:v>C</x:v>
      </x:c>
      <x:c r="K109" s="253" t="n">
        <x:v>0.62</x:v>
      </x:c>
      <x:c r="L109" s="253" t="n">
        <x:v>0.49</x:v>
      </x:c>
      <x:c r="M109" s="253" t="n">
        <x:v>0.59</x:v>
      </x:c>
      <x:c r="N109" s="252" t="n">
        <x:v>46276</x:v>
      </x:c>
      <x:c r="O109" s="48" t="str">
        <x:v>live</x:v>
      </x:c>
      <x:c r="P109" s="48" t="str">
        <x:v>v1.8</x:v>
      </x:c>
      <x:c r="Q109" s="48" t="n">
        <x:v>0.05</x:v>
      </x:c>
      <x:c r="R109" s="48" t="str">
        <x:v>pending</x:v>
      </x:c>
      <x:c r="S109" s="48"/>
      <x:c r="T109" s="48"/>
      <x:c r="U109" s="48"/>
      <x:c r="V109" s="254"/>
      <x:c r="W109" s="254"/>
      <x:c r="X109" s="254"/>
      <x:c r="Y109" s="48" t="str">
        <x:v>Raw=66.5; RiskPenalty=5; 正式观点</x:v>
      </x:c>
    </x:row>
    <x:row r="110">
      <x:c r="A110" s="252" t="n">
        <x:v>46276</x:v>
      </x:c>
      <x:c r="B110" s="48" t="str">
        <x:v>20260911-O04</x:v>
      </x:c>
      <x:c r="C110" s="48" t="str">
        <x:v>20260911-G20创新与机器人量产</x:v>
      </x:c>
      <x:c r="D110" s="48" t="str">
        <x:v>official</x:v>
      </x:c>
      <x:c r="E110" s="48" t="str">
        <x:v>机器人ETF</x:v>
      </x:c>
      <x:c r="F110" s="48" t="str">
        <x:v>562500.SH</x:v>
      </x:c>
      <x:c r="G110" s="48" t="str">
        <x:v>看多</x:v>
      </x:c>
      <x:c r="H110" s="48" t="str">
        <x:v>1-4周</x:v>
      </x:c>
      <x:c r="I110" s="48" t="n">
        <x:v>56</x:v>
      </x:c>
      <x:c r="J110" s="48" t="str">
        <x:v>C</x:v>
      </x:c>
      <x:c r="K110" s="253" t="n">
        <x:v>0.61</x:v>
      </x:c>
      <x:c r="L110" s="253" t="n">
        <x:v>0.43</x:v>
      </x:c>
      <x:c r="M110" s="253" t="n">
        <x:v>0.58</x:v>
      </x:c>
      <x:c r="N110" s="252" t="n">
        <x:v>46276</x:v>
      </x:c>
      <x:c r="O110" s="48" t="str">
        <x:v>live</x:v>
      </x:c>
      <x:c r="P110" s="48" t="str">
        <x:v>v1.8</x:v>
      </x:c>
      <x:c r="Q110" s="48" t="n">
        <x:v>0.05</x:v>
      </x:c>
      <x:c r="R110" s="48" t="str">
        <x:v>reviewed</x:v>
      </x:c>
      <x:c r="S110" s="48" t="str">
        <x:v>错误</x:v>
      </x:c>
      <x:c r="T110" s="48" t="str">
        <x:v>触发标签待原始规则及事件回放，不能视作未触发</x:v>
      </x:c>
      <x:c r="U110" s="48" t="str">
        <x:v>仅方向验证，非已模拟成交</x:v>
      </x:c>
      <x:c r="V110" s="254" t="n">
        <x:v>-0.10329670329670337</x:v>
      </x:c>
      <x:c r="W110" s="254" t="n">
        <x:v>-0.07403363179733558</x:v>
      </x:c>
      <x:c r="X110" s="254" t="n">
        <x:v>-0.0292630714993678</x:v>
      </x:c>
      <x:c r="Y110" s="48" t="str">
        <x:v>Raw=64.5; RiskPenalty=0; 正式观点；周复盘2026-10-24：方向窗口2026-09-11收盘至2026-10-19收盘；收益为标的区间涨跌，不是模拟交易盈亏。触发及交易标签待核验。</x:v>
      </x:c>
    </x:row>
    <x:row r="111">
      <x:c r="A111" s="252" t="n">
        <x:v>46276</x:v>
      </x:c>
      <x:c r="B111" s="48" t="str">
        <x:v>20260911-O05</x:v>
      </x:c>
      <x:c r="C111" s="48" t="str">
        <x:v>20260911-服务贸易与内需消费</x:v>
      </x:c>
      <x:c r="D111" s="48" t="str">
        <x:v>official</x:v>
      </x:c>
      <x:c r="E111" s="48" t="str">
        <x:v>消费ETF</x:v>
      </x:c>
      <x:c r="F111" s="48" t="str">
        <x:v>159928.SZ</x:v>
      </x:c>
      <x:c r="G111" s="48" t="str">
        <x:v>看空</x:v>
      </x:c>
      <x:c r="H111" s="48" t="str">
        <x:v>1-3周</x:v>
      </x:c>
      <x:c r="I111" s="48" t="n">
        <x:v>50</x:v>
      </x:c>
      <x:c r="J111" s="48" t="str">
        <x:v>C</x:v>
      </x:c>
      <x:c r="K111" s="253" t="n">
        <x:v>0.58</x:v>
      </x:c>
      <x:c r="L111" s="253" t="n">
        <x:v>0.5</x:v>
      </x:c>
      <x:c r="M111" s="253" t="n">
        <x:v>0.55</x:v>
      </x:c>
      <x:c r="N111" s="252" t="n">
        <x:v>46276</x:v>
      </x:c>
      <x:c r="O111" s="48" t="str">
        <x:v>live</x:v>
      </x:c>
      <x:c r="P111" s="48" t="str">
        <x:v>v1.8</x:v>
      </x:c>
      <x:c r="Q111" s="48" t="n">
        <x:v>0.05</x:v>
      </x:c>
      <x:c r="R111" s="48" t="str">
        <x:v>reviewed</x:v>
      </x:c>
      <x:c r="S111" s="48" t="str">
        <x:v>错误</x:v>
      </x:c>
      <x:c r="T111" s="48" t="str">
        <x:v>触发标签待原始规则及事件回放，不能视作未触发</x:v>
      </x:c>
      <x:c r="U111" s="48" t="str">
        <x:v>仅方向验证，非已模拟成交</x:v>
      </x:c>
      <x:c r="V111" s="254" t="n">
        <x:v>0.012158054711246313</x:v>
      </x:c>
      <x:c r="W111" s="254" t="n">
        <x:v>-0.047827036470845075</x:v>
      </x:c>
      <x:c r="X111" s="254" t="n">
        <x:v>0.05998509118209139</x:v>
      </x:c>
      <x:c r="Y111" s="48" t="str">
        <x:v>Raw=62.6; RiskPenalty=5; 正式观点；周复盘2026-10-17：方向窗口2026-09-11收盘至2026-10-12收盘；收益为标的区间涨跌，不是模拟交易盈亏。触发及交易标签待核验。</x:v>
      </x:c>
    </x:row>
    <x:row r="112">
      <x:c r="A112" s="252" t="n">
        <x:v>46276</x:v>
      </x:c>
      <x:c r="B112" s="48" t="str">
        <x:v>20260911-H01</x:v>
      </x:c>
      <x:c r="C112" s="48" t="str">
        <x:v>20260911-S-515080-SH</x:v>
      </x:c>
      <x:c r="D112" s="48" t="str">
        <x:v>shadow</x:v>
      </x:c>
      <x:c r="E112" s="48" t="str">
        <x:v>中证红利ETF</x:v>
      </x:c>
      <x:c r="F112" s="48" t="str">
        <x:v>515080.SH</x:v>
      </x:c>
      <x:c r="G112" s="48" t="str">
        <x:v>看多</x:v>
      </x:c>
      <x:c r="H112" s="48" t="str">
        <x:v>1-4周</x:v>
      </x:c>
      <x:c r="I112" s="48" t="n">
        <x:v>54</x:v>
      </x:c>
      <x:c r="J112" s="48" t="str">
        <x:v>C</x:v>
      </x:c>
      <x:c r="K112" s="253" t="n">
        <x:v>0.58</x:v>
      </x:c>
      <x:c r="L112" s="253" t="n">
        <x:v>0.42</x:v>
      </x:c>
      <x:c r="M112" s="253" t="n">
        <x:v>0.56</x:v>
      </x:c>
      <x:c r="N112" s="252" t="n">
        <x:v>46276</x:v>
      </x:c>
      <x:c r="O112" s="48" t="str">
        <x:v>live</x:v>
      </x:c>
      <x:c r="P112" s="48" t="str">
        <x:v>v1.8</x:v>
      </x:c>
      <x:c r="Q112" s="48" t="n">
        <x:v>0.05</x:v>
      </x:c>
      <x:c r="R112" s="48" t="str">
        <x:v>pending</x:v>
      </x:c>
      <x:c r="S112" s="48"/>
      <x:c r="T112" s="48"/>
      <x:c r="U112" s="48"/>
      <x:c r="V112" s="254"/>
      <x:c r="W112" s="254"/>
      <x:c r="X112" s="254"/>
      <x:c r="Y112" s="48" t="str">
        <x:v>Raw=62.4; RiskPenalty=0; 影子观点不进入模拟组合</x:v>
      </x:c>
    </x:row>
    <x:row r="113">
      <x:c r="A113" s="252" t="n">
        <x:v>46276</x:v>
      </x:c>
      <x:c r="B113" s="48" t="str">
        <x:v>20260911-H02</x:v>
      </x:c>
      <x:c r="C113" s="48" t="str">
        <x:v>20260911-S-513180-SH</x:v>
      </x:c>
      <x:c r="D113" s="48" t="str">
        <x:v>shadow</x:v>
      </x:c>
      <x:c r="E113" s="48" t="str">
        <x:v>恒生科技ETF</x:v>
      </x:c>
      <x:c r="F113" s="48" t="str">
        <x:v>513180.SH</x:v>
      </x:c>
      <x:c r="G113" s="48" t="str">
        <x:v>看多</x:v>
      </x:c>
      <x:c r="H113" s="48" t="str">
        <x:v>1-4周</x:v>
      </x:c>
      <x:c r="I113" s="48" t="n">
        <x:v>55</x:v>
      </x:c>
      <x:c r="J113" s="48" t="str">
        <x:v>C</x:v>
      </x:c>
      <x:c r="K113" s="253" t="n">
        <x:v>0.59</x:v>
      </x:c>
      <x:c r="L113" s="253" t="n">
        <x:v>0.42</x:v>
      </x:c>
      <x:c r="M113" s="253" t="n">
        <x:v>0.56</x:v>
      </x:c>
      <x:c r="N113" s="252" t="n">
        <x:v>46276</x:v>
      </x:c>
      <x:c r="O113" s="48" t="str">
        <x:v>live</x:v>
      </x:c>
      <x:c r="P113" s="48" t="str">
        <x:v>v1.8</x:v>
      </x:c>
      <x:c r="Q113" s="48" t="n">
        <x:v>0.05</x:v>
      </x:c>
      <x:c r="R113" s="48" t="str">
        <x:v>pending</x:v>
      </x:c>
      <x:c r="S113" s="48"/>
      <x:c r="T113" s="48"/>
      <x:c r="U113" s="48"/>
      <x:c r="V113" s="254"/>
      <x:c r="W113" s="254"/>
      <x:c r="X113" s="254"/>
      <x:c r="Y113" s="48" t="str">
        <x:v>Raw=62.6; RiskPenalty=0; 影子观点不进入模拟组合</x:v>
      </x:c>
    </x:row>
    <x:row r="114">
      <x:c r="A114" s="252" t="n">
        <x:v>46276</x:v>
      </x:c>
      <x:c r="B114" s="48" t="str">
        <x:v>20260911-H03</x:v>
      </x:c>
      <x:c r="C114" s="48" t="str">
        <x:v>20260911-S-588000-SH</x:v>
      </x:c>
      <x:c r="D114" s="48" t="str">
        <x:v>shadow</x:v>
      </x:c>
      <x:c r="E114" s="48" t="str">
        <x:v>科创50ETF</x:v>
      </x:c>
      <x:c r="F114" s="48" t="str">
        <x:v>588000.SH</x:v>
      </x:c>
      <x:c r="G114" s="48" t="str">
        <x:v>看多</x:v>
      </x:c>
      <x:c r="H114" s="48" t="str">
        <x:v>1-4周</x:v>
      </x:c>
      <x:c r="I114" s="48" t="n">
        <x:v>55</x:v>
      </x:c>
      <x:c r="J114" s="48" t="str">
        <x:v>C</x:v>
      </x:c>
      <x:c r="K114" s="253" t="n">
        <x:v>0.59</x:v>
      </x:c>
      <x:c r="L114" s="253" t="n">
        <x:v>0.42</x:v>
      </x:c>
      <x:c r="M114" s="253" t="n">
        <x:v>0.56</x:v>
      </x:c>
      <x:c r="N114" s="252" t="n">
        <x:v>46276</x:v>
      </x:c>
      <x:c r="O114" s="48" t="str">
        <x:v>live</x:v>
      </x:c>
      <x:c r="P114" s="48" t="str">
        <x:v>v1.8</x:v>
      </x:c>
      <x:c r="Q114" s="48" t="n">
        <x:v>0.05</x:v>
      </x:c>
      <x:c r="R114" s="48" t="str">
        <x:v>reviewed</x:v>
      </x:c>
      <x:c r="S114" s="48" t="str">
        <x:v>错误</x:v>
      </x:c>
      <x:c r="T114" s="48" t="str">
        <x:v>触发标签待原始规则及事件回放，不能视作未触发</x:v>
      </x:c>
      <x:c r="U114" s="48" t="str">
        <x:v>影子方向标签，不入模拟组合</x:v>
      </x:c>
      <x:c r="V114" s="254" t="n">
        <x:v>-0.14276998169615618</x:v>
      </x:c>
      <x:c r="W114" s="254" t="n">
        <x:v>-0.07403363179733558</x:v>
      </x:c>
      <x:c r="X114" s="254" t="n">
        <x:v>-0.0687363498988206</x:v>
      </x:c>
      <x:c r="Y114" s="48" t="str">
        <x:v>Raw=63; RiskPenalty=0; 影子观点不进入模拟组合；周复盘2026-10-24：方向窗口2026-09-11收盘至2026-10-19收盘；收益为标的区间涨跌，不是模拟交易盈亏。触发及交易标签待核验。</x:v>
      </x:c>
    </x:row>
    <x:row r="115">
      <x:c r="A115" s="252" t="n">
        <x:v>46276</x:v>
      </x:c>
      <x:c r="B115" s="48" t="str">
        <x:v>20260911-H04</x:v>
      </x:c>
      <x:c r="C115" s="48" t="str">
        <x:v>20260911-S-588200-SH</x:v>
      </x:c>
      <x:c r="D115" s="48" t="str">
        <x:v>shadow</x:v>
      </x:c>
      <x:c r="E115" s="48" t="str">
        <x:v>科创创业ETF</x:v>
      </x:c>
      <x:c r="F115" s="48" t="str">
        <x:v>588200.SH</x:v>
      </x:c>
      <x:c r="G115" s="48" t="str">
        <x:v>看多</x:v>
      </x:c>
      <x:c r="H115" s="48" t="str">
        <x:v>1-4周</x:v>
      </x:c>
      <x:c r="I115" s="48" t="n">
        <x:v>54</x:v>
      </x:c>
      <x:c r="J115" s="48" t="str">
        <x:v>C</x:v>
      </x:c>
      <x:c r="K115" s="253" t="n">
        <x:v>0.58</x:v>
      </x:c>
      <x:c r="L115" s="253" t="n">
        <x:v>0.42</x:v>
      </x:c>
      <x:c r="M115" s="253" t="n">
        <x:v>0.56</x:v>
      </x:c>
      <x:c r="N115" s="252" t="n">
        <x:v>46276</x:v>
      </x:c>
      <x:c r="O115" s="48" t="str">
        <x:v>live</x:v>
      </x:c>
      <x:c r="P115" s="48" t="str">
        <x:v>v1.8</x:v>
      </x:c>
      <x:c r="Q115" s="48" t="n">
        <x:v>0.05</x:v>
      </x:c>
      <x:c r="R115" s="48" t="str">
        <x:v>pending</x:v>
      </x:c>
      <x:c r="S115" s="48"/>
      <x:c r="T115" s="48"/>
      <x:c r="U115" s="48"/>
      <x:c r="V115" s="254"/>
      <x:c r="W115" s="254"/>
      <x:c r="X115" s="254"/>
      <x:c r="Y115" s="48" t="str">
        <x:v>Raw=61.9; RiskPenalty=0; 影子观点不进入模拟组合</x:v>
      </x:c>
    </x:row>
    <x:row r="116">
      <x:c r="A116" s="252" t="n">
        <x:v>46276</x:v>
      </x:c>
      <x:c r="B116" s="48" t="str">
        <x:v>20260911-H05</x:v>
      </x:c>
      <x:c r="C116" s="48" t="str">
        <x:v>20260911-S-159766-SZ</x:v>
      </x:c>
      <x:c r="D116" s="48" t="str">
        <x:v>shadow</x:v>
      </x:c>
      <x:c r="E116" s="48" t="str">
        <x:v>旅游ETF</x:v>
      </x:c>
      <x:c r="F116" s="48" t="str">
        <x:v>159766.SZ</x:v>
      </x:c>
      <x:c r="G116" s="48" t="str">
        <x:v>看多</x:v>
      </x:c>
      <x:c r="H116" s="48" t="str">
        <x:v>1-4周</x:v>
      </x:c>
      <x:c r="I116" s="48" t="n">
        <x:v>55</x:v>
      </x:c>
      <x:c r="J116" s="48" t="str">
        <x:v>C</x:v>
      </x:c>
      <x:c r="K116" s="253" t="n">
        <x:v>0.59</x:v>
      </x:c>
      <x:c r="L116" s="253" t="n">
        <x:v>0.42</x:v>
      </x:c>
      <x:c r="M116" s="253" t="n">
        <x:v>0.56</x:v>
      </x:c>
      <x:c r="N116" s="252" t="n">
        <x:v>46276</x:v>
      </x:c>
      <x:c r="O116" s="48" t="str">
        <x:v>live</x:v>
      </x:c>
      <x:c r="P116" s="48" t="str">
        <x:v>v1.8</x:v>
      </x:c>
      <x:c r="Q116" s="48" t="n">
        <x:v>0.05</x:v>
      </x:c>
      <x:c r="R116" s="48" t="str">
        <x:v>pending</x:v>
      </x:c>
      <x:c r="S116" s="48"/>
      <x:c r="T116" s="48"/>
      <x:c r="U116" s="48"/>
      <x:c r="V116" s="254"/>
      <x:c r="W116" s="254"/>
      <x:c r="X116" s="254"/>
      <x:c r="Y116" s="48" t="str">
        <x:v>Raw=62.5; RiskPenalty=0; 影子观点不进入模拟组合</x:v>
      </x:c>
    </x:row>
    <x:row r="117">
      <x:c r="A117" s="252" t="n">
        <x:v>46276</x:v>
      </x:c>
      <x:c r="B117" s="48" t="str">
        <x:v>20260911-H06</x:v>
      </x:c>
      <x:c r="C117" s="48" t="str">
        <x:v>20260911-S-512170-SH</x:v>
      </x:c>
      <x:c r="D117" s="48" t="str">
        <x:v>shadow</x:v>
      </x:c>
      <x:c r="E117" s="48" t="str">
        <x:v>医疗ETF</x:v>
      </x:c>
      <x:c r="F117" s="48" t="str">
        <x:v>512170.SH</x:v>
      </x:c>
      <x:c r="G117" s="48" t="str">
        <x:v>看多</x:v>
      </x:c>
      <x:c r="H117" s="48" t="str">
        <x:v>1-4周</x:v>
      </x:c>
      <x:c r="I117" s="48" t="n">
        <x:v>54</x:v>
      </x:c>
      <x:c r="J117" s="48" t="str">
        <x:v>C</x:v>
      </x:c>
      <x:c r="K117" s="253" t="n">
        <x:v>0.58</x:v>
      </x:c>
      <x:c r="L117" s="253" t="n">
        <x:v>0.42</x:v>
      </x:c>
      <x:c r="M117" s="253" t="n">
        <x:v>0.56</x:v>
      </x:c>
      <x:c r="N117" s="252" t="n">
        <x:v>46276</x:v>
      </x:c>
      <x:c r="O117" s="48" t="str">
        <x:v>live</x:v>
      </x:c>
      <x:c r="P117" s="48" t="str">
        <x:v>v1.8</x:v>
      </x:c>
      <x:c r="Q117" s="48" t="n">
        <x:v>0.05</x:v>
      </x:c>
      <x:c r="R117" s="48" t="str">
        <x:v>pending</x:v>
      </x:c>
      <x:c r="S117" s="48"/>
      <x:c r="T117" s="48"/>
      <x:c r="U117" s="48"/>
      <x:c r="V117" s="254"/>
      <x:c r="W117" s="254"/>
      <x:c r="X117" s="254"/>
      <x:c r="Y117" s="48" t="str">
        <x:v>Raw=62.1; RiskPenalty=0; 影子观点不进入模拟组合</x:v>
      </x:c>
    </x:row>
    <x:row r="118">
      <x:c r="A118" s="252" t="n">
        <x:v>46276</x:v>
      </x:c>
      <x:c r="B118" s="48" t="str">
        <x:v>20260911-H07</x:v>
      </x:c>
      <x:c r="C118" s="48" t="str">
        <x:v>20260911-S-512660-SH</x:v>
      </x:c>
      <x:c r="D118" s="48" t="str">
        <x:v>shadow</x:v>
      </x:c>
      <x:c r="E118" s="48" t="str">
        <x:v>军工ETF</x:v>
      </x:c>
      <x:c r="F118" s="48" t="str">
        <x:v>512660.SH</x:v>
      </x:c>
      <x:c r="G118" s="48" t="str">
        <x:v>看多</x:v>
      </x:c>
      <x:c r="H118" s="48" t="str">
        <x:v>1-4周</x:v>
      </x:c>
      <x:c r="I118" s="48" t="n">
        <x:v>55</x:v>
      </x:c>
      <x:c r="J118" s="48" t="str">
        <x:v>C</x:v>
      </x:c>
      <x:c r="K118" s="253" t="n">
        <x:v>0.61</x:v>
      </x:c>
      <x:c r="L118" s="253" t="n">
        <x:v>0.58</x:v>
      </x:c>
      <x:c r="M118" s="253" t="n">
        <x:v>0.58</x:v>
      </x:c>
      <x:c r="N118" s="252" t="n">
        <x:v>46276</x:v>
      </x:c>
      <x:c r="O118" s="48" t="str">
        <x:v>live</x:v>
      </x:c>
      <x:c r="P118" s="48" t="str">
        <x:v>v1.8</x:v>
      </x:c>
      <x:c r="Q118" s="48" t="n">
        <x:v>0.05</x:v>
      </x:c>
      <x:c r="R118" s="48" t="str">
        <x:v>pending</x:v>
      </x:c>
      <x:c r="S118" s="48"/>
      <x:c r="T118" s="48"/>
      <x:c r="U118" s="48"/>
      <x:c r="V118" s="254"/>
      <x:c r="W118" s="254"/>
      <x:c r="X118" s="254"/>
      <x:c r="Y118" s="48" t="str">
        <x:v>Raw=66.9; RiskPenalty=5; 影子观点不进入模拟组合</x:v>
      </x:c>
    </x:row>
    <x:row r="119">
      <x:c r="A119" s="252" t="n">
        <x:v>46276</x:v>
      </x:c>
      <x:c r="B119" s="48" t="str">
        <x:v>20260911-H08</x:v>
      </x:c>
      <x:c r="C119" s="48" t="str">
        <x:v>20260911-S-516110-SH</x:v>
      </x:c>
      <x:c r="D119" s="48" t="str">
        <x:v>shadow</x:v>
      </x:c>
      <x:c r="E119" s="48" t="str">
        <x:v>汽车ETF</x:v>
      </x:c>
      <x:c r="F119" s="48" t="str">
        <x:v>516110.SH</x:v>
      </x:c>
      <x:c r="G119" s="48" t="str">
        <x:v>看多</x:v>
      </x:c>
      <x:c r="H119" s="48" t="str">
        <x:v>1-4周</x:v>
      </x:c>
      <x:c r="I119" s="48" t="n">
        <x:v>54</x:v>
      </x:c>
      <x:c r="J119" s="48" t="str">
        <x:v>C</x:v>
      </x:c>
      <x:c r="K119" s="253" t="n">
        <x:v>0.58</x:v>
      </x:c>
      <x:c r="L119" s="253" t="n">
        <x:v>0.42</x:v>
      </x:c>
      <x:c r="M119" s="253" t="n">
        <x:v>0.56</x:v>
      </x:c>
      <x:c r="N119" s="252" t="n">
        <x:v>46276</x:v>
      </x:c>
      <x:c r="O119" s="48" t="str">
        <x:v>live</x:v>
      </x:c>
      <x:c r="P119" s="48" t="str">
        <x:v>v1.8</x:v>
      </x:c>
      <x:c r="Q119" s="48" t="n">
        <x:v>0.05</x:v>
      </x:c>
      <x:c r="R119" s="48" t="str">
        <x:v>pending</x:v>
      </x:c>
      <x:c r="S119" s="48"/>
      <x:c r="T119" s="48"/>
      <x:c r="U119" s="48"/>
      <x:c r="V119" s="254"/>
      <x:c r="W119" s="254"/>
      <x:c r="X119" s="254"/>
      <x:c r="Y119" s="48" t="str">
        <x:v>Raw=61.9; RiskPenalty=0; 影子观点不进入模拟组合</x:v>
      </x:c>
    </x:row>
    <x:row r="120">
      <x:c r="A120" s="252" t="n">
        <x:v>46276</x:v>
      </x:c>
      <x:c r="B120" s="48" t="str">
        <x:v>20260911-H09</x:v>
      </x:c>
      <x:c r="C120" s="48" t="str">
        <x:v>20260911-S-512980-SH</x:v>
      </x:c>
      <x:c r="D120" s="48" t="str">
        <x:v>shadow</x:v>
      </x:c>
      <x:c r="E120" s="48" t="str">
        <x:v>传媒ETF</x:v>
      </x:c>
      <x:c r="F120" s="48" t="str">
        <x:v>512980.SH</x:v>
      </x:c>
      <x:c r="G120" s="48" t="str">
        <x:v>看多</x:v>
      </x:c>
      <x:c r="H120" s="48" t="str">
        <x:v>1-4周</x:v>
      </x:c>
      <x:c r="I120" s="48" t="n">
        <x:v>54</x:v>
      </x:c>
      <x:c r="J120" s="48" t="str">
        <x:v>C</x:v>
      </x:c>
      <x:c r="K120" s="253" t="n">
        <x:v>0.58</x:v>
      </x:c>
      <x:c r="L120" s="253" t="n">
        <x:v>0.42</x:v>
      </x:c>
      <x:c r="M120" s="253" t="n">
        <x:v>0.56</x:v>
      </x:c>
      <x:c r="N120" s="252" t="n">
        <x:v>46276</x:v>
      </x:c>
      <x:c r="O120" s="48" t="str">
        <x:v>live</x:v>
      </x:c>
      <x:c r="P120" s="48" t="str">
        <x:v>v1.8</x:v>
      </x:c>
      <x:c r="Q120" s="48" t="n">
        <x:v>0.05</x:v>
      </x:c>
      <x:c r="R120" s="48" t="str">
        <x:v>pending</x:v>
      </x:c>
      <x:c r="S120" s="48"/>
      <x:c r="T120" s="48"/>
      <x:c r="U120" s="48"/>
      <x:c r="V120" s="254"/>
      <x:c r="W120" s="254"/>
      <x:c r="X120" s="254"/>
      <x:c r="Y120" s="48" t="str">
        <x:v>Raw=61.6; RiskPenalty=0; 影子观点不进入模拟组合</x:v>
      </x:c>
    </x:row>
    <x:row r="121">
      <x:c r="A121" s="252" t="n">
        <x:v>46276</x:v>
      </x:c>
      <x:c r="B121" s="48" t="str">
        <x:v>20260911-H10</x:v>
      </x:c>
      <x:c r="C121" s="48" t="str">
        <x:v>20260911-S-515880-SH</x:v>
      </x:c>
      <x:c r="D121" s="48" t="str">
        <x:v>shadow</x:v>
      </x:c>
      <x:c r="E121" s="48" t="str">
        <x:v>通信ETF</x:v>
      </x:c>
      <x:c r="F121" s="48" t="str">
        <x:v>515880.SH</x:v>
      </x:c>
      <x:c r="G121" s="48" t="str">
        <x:v>看多</x:v>
      </x:c>
      <x:c r="H121" s="48" t="str">
        <x:v>1-4周</x:v>
      </x:c>
      <x:c r="I121" s="48" t="n">
        <x:v>60</x:v>
      </x:c>
      <x:c r="J121" s="48" t="str">
        <x:v>B</x:v>
      </x:c>
      <x:c r="K121" s="253" t="n">
        <x:v>0.61</x:v>
      </x:c>
      <x:c r="L121" s="253" t="n">
        <x:v>0.58</x:v>
      </x:c>
      <x:c r="M121" s="253" t="n">
        <x:v>0.58</x:v>
      </x:c>
      <x:c r="N121" s="252" t="n">
        <x:v>46276</x:v>
      </x:c>
      <x:c r="O121" s="48" t="str">
        <x:v>live</x:v>
      </x:c>
      <x:c r="P121" s="48" t="str">
        <x:v>v1.8</x:v>
      </x:c>
      <x:c r="Q121" s="48" t="n">
        <x:v>0.05</x:v>
      </x:c>
      <x:c r="R121" s="48" t="str">
        <x:v>pending</x:v>
      </x:c>
      <x:c r="S121" s="48"/>
      <x:c r="T121" s="48"/>
      <x:c r="U121" s="48"/>
      <x:c r="V121" s="254"/>
      <x:c r="W121" s="254"/>
      <x:c r="X121" s="254"/>
      <x:c r="Y121" s="48" t="str">
        <x:v>Raw=66.8; RiskPenalty=0; 影子观点不进入模拟组合</x:v>
      </x:c>
    </x:row>
    <x:row r="122">
      <x:c r="A122" s="252" t="n">
        <x:v>46278</x:v>
      </x:c>
      <x:c r="B122" s="48" t="str">
        <x:v>20260913-O01</x:v>
      </x:c>
      <x:c r="C122" s="48" t="str">
        <x:v>20260913-金砖合作与关键矿产</x:v>
      </x:c>
      <x:c r="D122" s="48" t="str">
        <x:v>official</x:v>
      </x:c>
      <x:c r="E122" s="48" t="str">
        <x:v>黄金ETF</x:v>
      </x:c>
      <x:c r="F122" s="48" t="str">
        <x:v>518880.SH</x:v>
      </x:c>
      <x:c r="G122" s="48" t="str">
        <x:v>防御</x:v>
      </x:c>
      <x:c r="H122" s="48" t="str">
        <x:v>1-4周</x:v>
      </x:c>
      <x:c r="I122" s="48" t="n">
        <x:v>39</x:v>
      </x:c>
      <x:c r="J122" s="48" t="str">
        <x:v>D</x:v>
      </x:c>
      <x:c r="K122" s="253" t="n">
        <x:v>0.62</x:v>
      </x:c>
      <x:c r="L122" s="253" t="n">
        <x:v>0.54</x:v>
      </x:c>
      <x:c r="M122" s="253" t="n">
        <x:v>0.59</x:v>
      </x:c>
      <x:c r="N122" s="252" t="n">
        <x:v>46276</x:v>
      </x:c>
      <x:c r="O122" s="48" t="str">
        <x:v>stale_cache</x:v>
      </x:c>
      <x:c r="P122" s="48" t="str">
        <x:v>v1.8</x:v>
      </x:c>
      <x:c r="Q122" s="48" t="n">
        <x:v>0.05</x:v>
      </x:c>
      <x:c r="R122" s="48" t="str">
        <x:v>reviewed</x:v>
      </x:c>
      <x:c r="S122" s="48" t="str">
        <x:v>错误</x:v>
      </x:c>
      <x:c r="T122" s="48" t="str">
        <x:v>触发标签待原始规则及事件回放，不能视作未触发</x:v>
      </x:c>
      <x:c r="U122" s="48" t="str">
        <x:v>仅方向验证，非已模拟成交</x:v>
      </x:c>
      <x:c r="V122" s="254" t="n">
        <x:v>-0.043609527004360826</x:v>
      </x:c>
      <x:c r="W122" s="254" t="n">
        <x:v>-0.07403363179733558</x:v>
      </x:c>
      <x:c r="X122" s="254" t="n">
        <x:v>0.03042410479297475</x:v>
      </x:c>
      <x:c r="Y122" s="48" t="str">
        <x:v>Raw=66.6; RiskPenalty=20; 正式观点；周复盘2026-10-24：方向窗口2026-09-11收盘至2026-10-19收盘；收益为标的区间涨跌，不是模拟交易盈亏。触发及交易标签待核验。</x:v>
      </x:c>
    </x:row>
    <x:row r="123">
      <x:c r="A123" s="252" t="n">
        <x:v>46278</x:v>
      </x:c>
      <x:c r="B123" s="48" t="str">
        <x:v>20260913-O02</x:v>
      </x:c>
      <x:c r="C123" s="48" t="str">
        <x:v>20260913-人工智能-软件</x:v>
      </x:c>
      <x:c r="D123" s="48" t="str">
        <x:v>official</x:v>
      </x:c>
      <x:c r="E123" s="48" t="str">
        <x:v>半导体ETF</x:v>
      </x:c>
      <x:c r="F123" s="48" t="str">
        <x:v>512480.SH</x:v>
      </x:c>
      <x:c r="G123" s="48" t="str">
        <x:v>看多</x:v>
      </x:c>
      <x:c r="H123" s="48" t="str">
        <x:v>1-4周</x:v>
      </x:c>
      <x:c r="I123" s="48" t="n">
        <x:v>43</x:v>
      </x:c>
      <x:c r="J123" s="48" t="str">
        <x:v>D</x:v>
      </x:c>
      <x:c r="K123" s="253" t="n">
        <x:v>0.62</x:v>
      </x:c>
      <x:c r="L123" s="253" t="n">
        <x:v>0.48</x:v>
      </x:c>
      <x:c r="M123" s="253" t="n">
        <x:v>0.59</x:v>
      </x:c>
      <x:c r="N123" s="252" t="n">
        <x:v>46276</x:v>
      </x:c>
      <x:c r="O123" s="48" t="str">
        <x:v>stale_cache</x:v>
      </x:c>
      <x:c r="P123" s="48" t="str">
        <x:v>v1.8</x:v>
      </x:c>
      <x:c r="Q123" s="48" t="n">
        <x:v>0.05</x:v>
      </x:c>
      <x:c r="R123" s="48" t="str">
        <x:v>reviewed</x:v>
      </x:c>
      <x:c r="S123" s="48" t="str">
        <x:v>错误</x:v>
      </x:c>
      <x:c r="T123" s="48" t="str">
        <x:v>触发标签待原始规则及事件回放，不能视作未触发</x:v>
      </x:c>
      <x:c r="U123" s="48" t="str">
        <x:v>仅方向验证，非已模拟成交</x:v>
      </x:c>
      <x:c r="V123" s="254" t="n">
        <x:v>-0.14583333333333337</x:v>
      </x:c>
      <x:c r="W123" s="254" t="n">
        <x:v>-0.07403363179733558</x:v>
      </x:c>
      <x:c r="X123" s="254" t="n">
        <x:v>-0.0717997015359978</x:v>
      </x:c>
      <x:c r="Y123" s="48" t="str">
        <x:v>Raw=65.9; RiskPenalty=15; 正式观点；周复盘2026-10-24：方向窗口2026-09-11收盘至2026-10-19收盘；收益为标的区间涨跌，不是模拟交易盈亏。触发及交易标签待核验。</x:v>
      </x:c>
    </x:row>
    <x:row r="124">
      <x:c r="A124" s="252" t="n">
        <x:v>46278</x:v>
      </x:c>
      <x:c r="B124" s="48" t="str">
        <x:v>20260913-O03</x:v>
      </x:c>
      <x:c r="C124" s="48" t="str">
        <x:v>20260913-中国风险偏好与全球利率</x:v>
      </x:c>
      <x:c r="D124" s="48" t="str">
        <x:v>official</x:v>
      </x:c>
      <x:c r="E124" s="48" t="str">
        <x:v>沪深300ETF</x:v>
      </x:c>
      <x:c r="F124" s="48" t="str">
        <x:v>510300.SH</x:v>
      </x:c>
      <x:c r="G124" s="48" t="str">
        <x:v>看多</x:v>
      </x:c>
      <x:c r="H124" s="48" t="str">
        <x:v>2-6周</x:v>
      </x:c>
      <x:c r="I124" s="48" t="n">
        <x:v>43</x:v>
      </x:c>
      <x:c r="J124" s="48" t="str">
        <x:v>D</x:v>
      </x:c>
      <x:c r="K124" s="253" t="n">
        <x:v>0.62</x:v>
      </x:c>
      <x:c r="L124" s="253" t="n">
        <x:v>0.49</x:v>
      </x:c>
      <x:c r="M124" s="253" t="n">
        <x:v>0.59</x:v>
      </x:c>
      <x:c r="N124" s="252" t="n">
        <x:v>46276</x:v>
      </x:c>
      <x:c r="O124" s="48" t="str">
        <x:v>stale_cache</x:v>
      </x:c>
      <x:c r="P124" s="48" t="str">
        <x:v>v1.8</x:v>
      </x:c>
      <x:c r="Q124" s="48" t="n">
        <x:v>0.05</x:v>
      </x:c>
      <x:c r="R124" s="48" t="str">
        <x:v>pending</x:v>
      </x:c>
      <x:c r="S124" s="48"/>
      <x:c r="T124" s="48"/>
      <x:c r="U124" s="48"/>
      <x:c r="V124" s="254"/>
      <x:c r="W124" s="254"/>
      <x:c r="X124" s="254"/>
      <x:c r="Y124" s="48" t="str">
        <x:v>Raw=66.5; RiskPenalty=15; 正式观点</x:v>
      </x:c>
    </x:row>
    <x:row r="125">
      <x:c r="A125" s="252" t="n">
        <x:v>46278</x:v>
      </x:c>
      <x:c r="B125" s="48" t="str">
        <x:v>20260913-O04</x:v>
      </x:c>
      <x:c r="C125" s="48" t="str">
        <x:v>20260913-金砖科技合作与人工智能-软件</x:v>
      </x:c>
      <x:c r="D125" s="48" t="str">
        <x:v>official</x:v>
      </x:c>
      <x:c r="E125" s="48" t="str">
        <x:v>机器人ETF</x:v>
      </x:c>
      <x:c r="F125" s="48" t="str">
        <x:v>562500.SH</x:v>
      </x:c>
      <x:c r="G125" s="48" t="str">
        <x:v>看多</x:v>
      </x:c>
      <x:c r="H125" s="48" t="str">
        <x:v>1-4周</x:v>
      </x:c>
      <x:c r="I125" s="48" t="n">
        <x:v>46</x:v>
      </x:c>
      <x:c r="J125" s="48" t="str">
        <x:v>D</x:v>
      </x:c>
      <x:c r="K125" s="253" t="n">
        <x:v>0.61</x:v>
      </x:c>
      <x:c r="L125" s="253" t="n">
        <x:v>0.43</x:v>
      </x:c>
      <x:c r="M125" s="253" t="n">
        <x:v>0.58</x:v>
      </x:c>
      <x:c r="N125" s="252" t="n">
        <x:v>46276</x:v>
      </x:c>
      <x:c r="O125" s="48" t="str">
        <x:v>stale_cache</x:v>
      </x:c>
      <x:c r="P125" s="48" t="str">
        <x:v>v1.8</x:v>
      </x:c>
      <x:c r="Q125" s="48" t="n">
        <x:v>0.05</x:v>
      </x:c>
      <x:c r="R125" s="48" t="str">
        <x:v>reviewed</x:v>
      </x:c>
      <x:c r="S125" s="48" t="str">
        <x:v>错误</x:v>
      </x:c>
      <x:c r="T125" s="48" t="str">
        <x:v>触发标签待原始规则及事件回放，不能视作未触发</x:v>
      </x:c>
      <x:c r="U125" s="48" t="str">
        <x:v>仅方向验证，非已模拟成交</x:v>
      </x:c>
      <x:c r="V125" s="254" t="n">
        <x:v>-0.10329670329670337</x:v>
      </x:c>
      <x:c r="W125" s="254" t="n">
        <x:v>-0.07403363179733558</x:v>
      </x:c>
      <x:c r="X125" s="254" t="n">
        <x:v>-0.0292630714993678</x:v>
      </x:c>
      <x:c r="Y125" s="48" t="str">
        <x:v>Raw=64.5; RiskPenalty=10; 正式观点；周复盘2026-10-24：方向窗口2026-09-11收盘至2026-10-19收盘；收益为标的区间涨跌，不是模拟交易盈亏。触发及交易标签待核验。</x:v>
      </x:c>
    </x:row>
    <x:row r="126">
      <x:c r="A126" s="252" t="n">
        <x:v>46278</x:v>
      </x:c>
      <x:c r="B126" s="48" t="str">
        <x:v>20260913-O05</x:v>
      </x:c>
      <x:c r="C126" s="48" t="str">
        <x:v>20260913-服务贸易与中国风险偏好</x:v>
      </x:c>
      <x:c r="D126" s="48" t="str">
        <x:v>official</x:v>
      </x:c>
      <x:c r="E126" s="48" t="str">
        <x:v>消费ETF</x:v>
      </x:c>
      <x:c r="F126" s="48" t="str">
        <x:v>159928.SZ</x:v>
      </x:c>
      <x:c r="G126" s="48" t="str">
        <x:v>看空</x:v>
      </x:c>
      <x:c r="H126" s="48" t="str">
        <x:v>1-3周</x:v>
      </x:c>
      <x:c r="I126" s="48" t="n">
        <x:v>40</x:v>
      </x:c>
      <x:c r="J126" s="48" t="str">
        <x:v>D</x:v>
      </x:c>
      <x:c r="K126" s="253" t="n">
        <x:v>0.58</x:v>
      </x:c>
      <x:c r="L126" s="253" t="n">
        <x:v>0.5</x:v>
      </x:c>
      <x:c r="M126" s="253" t="n">
        <x:v>0.55</x:v>
      </x:c>
      <x:c r="N126" s="252" t="n">
        <x:v>46276</x:v>
      </x:c>
      <x:c r="O126" s="48" t="str">
        <x:v>stale_cache</x:v>
      </x:c>
      <x:c r="P126" s="48" t="str">
        <x:v>v1.8</x:v>
      </x:c>
      <x:c r="Q126" s="48" t="n">
        <x:v>0.05</x:v>
      </x:c>
      <x:c r="R126" s="48" t="str">
        <x:v>reviewed</x:v>
      </x:c>
      <x:c r="S126" s="48" t="str">
        <x:v>错误</x:v>
      </x:c>
      <x:c r="T126" s="48" t="str">
        <x:v>触发标签待原始规则及事件回放，不能视作未触发</x:v>
      </x:c>
      <x:c r="U126" s="48" t="str">
        <x:v>仅方向验证，非已模拟成交</x:v>
      </x:c>
      <x:c r="V126" s="254" t="n">
        <x:v>0.012158054711246313</x:v>
      </x:c>
      <x:c r="W126" s="254" t="n">
        <x:v>-0.047827036470845075</x:v>
      </x:c>
      <x:c r="X126" s="254" t="n">
        <x:v>0.05998509118209139</x:v>
      </x:c>
      <x:c r="Y126" s="48" t="str">
        <x:v>Raw=62.6; RiskPenalty=15; 正式观点；周复盘2026-10-17：方向窗口2026-09-11收盘至2026-10-12收盘；收益为标的区间涨跌，不是模拟交易盈亏。触发及交易标签待核验。</x:v>
      </x:c>
    </x:row>
    <x:row r="127">
      <x:c r="A127" s="252" t="n">
        <x:v>46278</x:v>
      </x:c>
      <x:c r="B127" s="48" t="str">
        <x:v>20260913-H01</x:v>
      </x:c>
      <x:c r="C127" s="48" t="str">
        <x:v>20260913-S-515080-SH</x:v>
      </x:c>
      <x:c r="D127" s="48" t="str">
        <x:v>shadow</x:v>
      </x:c>
      <x:c r="E127" s="48" t="str">
        <x:v>中证红利ETF</x:v>
      </x:c>
      <x:c r="F127" s="48" t="str">
        <x:v>515080.SH</x:v>
      </x:c>
      <x:c r="G127" s="48" t="str">
        <x:v>看多</x:v>
      </x:c>
      <x:c r="H127" s="48" t="str">
        <x:v>1-4周</x:v>
      </x:c>
      <x:c r="I127" s="48" t="n">
        <x:v>42</x:v>
      </x:c>
      <x:c r="J127" s="48" t="str">
        <x:v>D</x:v>
      </x:c>
      <x:c r="K127" s="253" t="n">
        <x:v>0.55</x:v>
      </x:c>
      <x:c r="L127" s="253" t="n">
        <x:v>0.42</x:v>
      </x:c>
      <x:c r="M127" s="253" t="n">
        <x:v>0.54</x:v>
      </x:c>
      <x:c r="N127" s="252" t="n">
        <x:v>46276</x:v>
      </x:c>
      <x:c r="O127" s="48" t="str">
        <x:v>stale_cache</x:v>
      </x:c>
      <x:c r="P127" s="48" t="str">
        <x:v>v1.8</x:v>
      </x:c>
      <x:c r="Q127" s="48" t="n">
        <x:v>0.05</x:v>
      </x:c>
      <x:c r="R127" s="48" t="str">
        <x:v>pending</x:v>
      </x:c>
      <x:c r="S127" s="48"/>
      <x:c r="T127" s="48"/>
      <x:c r="U127" s="48"/>
      <x:c r="V127" s="254"/>
      <x:c r="W127" s="254"/>
      <x:c r="X127" s="254"/>
      <x:c r="Y127" s="48" t="str">
        <x:v>Raw=56.9; RiskPenalty=10; 影子观点不进入模拟组合</x:v>
      </x:c>
    </x:row>
    <x:row r="128">
      <x:c r="A128" s="252" t="n">
        <x:v>46278</x:v>
      </x:c>
      <x:c r="B128" s="48" t="str">
        <x:v>20260913-H02</x:v>
      </x:c>
      <x:c r="C128" s="48" t="str">
        <x:v>20260913-S-513180-SH</x:v>
      </x:c>
      <x:c r="D128" s="48" t="str">
        <x:v>shadow</x:v>
      </x:c>
      <x:c r="E128" s="48" t="str">
        <x:v>恒生科技ETF</x:v>
      </x:c>
      <x:c r="F128" s="48" t="str">
        <x:v>513180.SH</x:v>
      </x:c>
      <x:c r="G128" s="48" t="str">
        <x:v>看多</x:v>
      </x:c>
      <x:c r="H128" s="48" t="str">
        <x:v>1-4周</x:v>
      </x:c>
      <x:c r="I128" s="48" t="n">
        <x:v>42</x:v>
      </x:c>
      <x:c r="J128" s="48" t="str">
        <x:v>D</x:v>
      </x:c>
      <x:c r="K128" s="253" t="n">
        <x:v>0.55</x:v>
      </x:c>
      <x:c r="L128" s="253" t="n">
        <x:v>0.42</x:v>
      </x:c>
      <x:c r="M128" s="253" t="n">
        <x:v>0.54</x:v>
      </x:c>
      <x:c r="N128" s="252" t="n">
        <x:v>46276</x:v>
      </x:c>
      <x:c r="O128" s="48" t="str">
        <x:v>stale_cache</x:v>
      </x:c>
      <x:c r="P128" s="48" t="str">
        <x:v>v1.8</x:v>
      </x:c>
      <x:c r="Q128" s="48" t="n">
        <x:v>0.05</x:v>
      </x:c>
      <x:c r="R128" s="48" t="str">
        <x:v>pending</x:v>
      </x:c>
      <x:c r="S128" s="48"/>
      <x:c r="T128" s="48"/>
      <x:c r="U128" s="48"/>
      <x:c r="V128" s="254"/>
      <x:c r="W128" s="254"/>
      <x:c r="X128" s="254"/>
      <x:c r="Y128" s="48" t="str">
        <x:v>Raw=57.1; RiskPenalty=10; 影子观点不进入模拟组合</x:v>
      </x:c>
    </x:row>
    <x:row r="129">
      <x:c r="A129" s="252" t="n">
        <x:v>46278</x:v>
      </x:c>
      <x:c r="B129" s="48" t="str">
        <x:v>20260913-H03</x:v>
      </x:c>
      <x:c r="C129" s="48" t="str">
        <x:v>20260913-S-588000-SH</x:v>
      </x:c>
      <x:c r="D129" s="48" t="str">
        <x:v>shadow</x:v>
      </x:c>
      <x:c r="E129" s="48" t="str">
        <x:v>科创50ETF</x:v>
      </x:c>
      <x:c r="F129" s="48" t="str">
        <x:v>588000.SH</x:v>
      </x:c>
      <x:c r="G129" s="48" t="str">
        <x:v>看多</x:v>
      </x:c>
      <x:c r="H129" s="48" t="str">
        <x:v>1-4周</x:v>
      </x:c>
      <x:c r="I129" s="48" t="n">
        <x:v>42</x:v>
      </x:c>
      <x:c r="J129" s="48" t="str">
        <x:v>D</x:v>
      </x:c>
      <x:c r="K129" s="253" t="n">
        <x:v>0.55</x:v>
      </x:c>
      <x:c r="L129" s="253" t="n">
        <x:v>0.42</x:v>
      </x:c>
      <x:c r="M129" s="253" t="n">
        <x:v>0.54</x:v>
      </x:c>
      <x:c r="N129" s="252" t="n">
        <x:v>46276</x:v>
      </x:c>
      <x:c r="O129" s="48" t="str">
        <x:v>stale_cache</x:v>
      </x:c>
      <x:c r="P129" s="48" t="str">
        <x:v>v1.8</x:v>
      </x:c>
      <x:c r="Q129" s="48" t="n">
        <x:v>0.05</x:v>
      </x:c>
      <x:c r="R129" s="48" t="str">
        <x:v>reviewed</x:v>
      </x:c>
      <x:c r="S129" s="48" t="str">
        <x:v>错误</x:v>
      </x:c>
      <x:c r="T129" s="48" t="str">
        <x:v>触发标签待原始规则及事件回放，不能视作未触发</x:v>
      </x:c>
      <x:c r="U129" s="48" t="str">
        <x:v>影子方向标签，不入模拟组合</x:v>
      </x:c>
      <x:c r="V129" s="254" t="n">
        <x:v>-0.14276998169615618</x:v>
      </x:c>
      <x:c r="W129" s="254" t="n">
        <x:v>-0.07403363179733558</x:v>
      </x:c>
      <x:c r="X129" s="254" t="n">
        <x:v>-0.0687363498988206</x:v>
      </x:c>
      <x:c r="Y129" s="48" t="str">
        <x:v>Raw=57.5; RiskPenalty=10; 影子观点不进入模拟组合；周复盘2026-10-24：方向窗口2026-09-11收盘至2026-10-19收盘；收益为标的区间涨跌，不是模拟交易盈亏。触发及交易标签待核验。</x:v>
      </x:c>
    </x:row>
    <x:row r="130">
      <x:c r="A130" s="252" t="n">
        <x:v>46278</x:v>
      </x:c>
      <x:c r="B130" s="48" t="str">
        <x:v>20260913-H04</x:v>
      </x:c>
      <x:c r="C130" s="48" t="str">
        <x:v>20260913-S-588200-SH</x:v>
      </x:c>
      <x:c r="D130" s="48" t="str">
        <x:v>shadow</x:v>
      </x:c>
      <x:c r="E130" s="48" t="str">
        <x:v>科创创业ETF</x:v>
      </x:c>
      <x:c r="F130" s="48" t="str">
        <x:v>588200.SH</x:v>
      </x:c>
      <x:c r="G130" s="48" t="str">
        <x:v>看多</x:v>
      </x:c>
      <x:c r="H130" s="48" t="str">
        <x:v>1-4周</x:v>
      </x:c>
      <x:c r="I130" s="48" t="n">
        <x:v>42</x:v>
      </x:c>
      <x:c r="J130" s="48" t="str">
        <x:v>D</x:v>
      </x:c>
      <x:c r="K130" s="253" t="n">
        <x:v>0.55</x:v>
      </x:c>
      <x:c r="L130" s="253" t="n">
        <x:v>0.42</x:v>
      </x:c>
      <x:c r="M130" s="253" t="n">
        <x:v>0.53</x:v>
      </x:c>
      <x:c r="N130" s="252" t="n">
        <x:v>46276</x:v>
      </x:c>
      <x:c r="O130" s="48" t="str">
        <x:v>stale_cache</x:v>
      </x:c>
      <x:c r="P130" s="48" t="str">
        <x:v>v1.8</x:v>
      </x:c>
      <x:c r="Q130" s="48" t="n">
        <x:v>0.05</x:v>
      </x:c>
      <x:c r="R130" s="48" t="str">
        <x:v>pending</x:v>
      </x:c>
      <x:c r="S130" s="48"/>
      <x:c r="T130" s="48"/>
      <x:c r="U130" s="48"/>
      <x:c r="V130" s="254"/>
      <x:c r="W130" s="254"/>
      <x:c r="X130" s="254"/>
      <x:c r="Y130" s="48" t="str">
        <x:v>Raw=56.4; RiskPenalty=10; 影子观点不进入模拟组合</x:v>
      </x:c>
    </x:row>
    <x:row r="131">
      <x:c r="A131" s="252" t="n">
        <x:v>46278</x:v>
      </x:c>
      <x:c r="B131" s="48" t="str">
        <x:v>20260913-H05</x:v>
      </x:c>
      <x:c r="C131" s="48" t="str">
        <x:v>20260913-S-159766-SZ</x:v>
      </x:c>
      <x:c r="D131" s="48" t="str">
        <x:v>shadow</x:v>
      </x:c>
      <x:c r="E131" s="48" t="str">
        <x:v>旅游ETF</x:v>
      </x:c>
      <x:c r="F131" s="48" t="str">
        <x:v>159766.SZ</x:v>
      </x:c>
      <x:c r="G131" s="48" t="str">
        <x:v>看多</x:v>
      </x:c>
      <x:c r="H131" s="48" t="str">
        <x:v>1-4周</x:v>
      </x:c>
      <x:c r="I131" s="48" t="n">
        <x:v>42</x:v>
      </x:c>
      <x:c r="J131" s="48" t="str">
        <x:v>D</x:v>
      </x:c>
      <x:c r="K131" s="253" t="n">
        <x:v>0.55</x:v>
      </x:c>
      <x:c r="L131" s="253" t="n">
        <x:v>0.42</x:v>
      </x:c>
      <x:c r="M131" s="253" t="n">
        <x:v>0.54</x:v>
      </x:c>
      <x:c r="N131" s="252" t="n">
        <x:v>46276</x:v>
      </x:c>
      <x:c r="O131" s="48" t="str">
        <x:v>stale_cache</x:v>
      </x:c>
      <x:c r="P131" s="48" t="str">
        <x:v>v1.8</x:v>
      </x:c>
      <x:c r="Q131" s="48" t="n">
        <x:v>0.05</x:v>
      </x:c>
      <x:c r="R131" s="48" t="str">
        <x:v>pending</x:v>
      </x:c>
      <x:c r="S131" s="48"/>
      <x:c r="T131" s="48"/>
      <x:c r="U131" s="48"/>
      <x:c r="V131" s="254"/>
      <x:c r="W131" s="254"/>
      <x:c r="X131" s="254"/>
      <x:c r="Y131" s="48" t="str">
        <x:v>Raw=57; RiskPenalty=10; 影子观点不进入模拟组合</x:v>
      </x:c>
    </x:row>
    <x:row r="132">
      <x:c r="A132" s="252" t="n">
        <x:v>46278</x:v>
      </x:c>
      <x:c r="B132" s="48" t="str">
        <x:v>20260913-H06</x:v>
      </x:c>
      <x:c r="C132" s="48" t="str">
        <x:v>20260913-S-512170-SH</x:v>
      </x:c>
      <x:c r="D132" s="48" t="str">
        <x:v>shadow</x:v>
      </x:c>
      <x:c r="E132" s="48" t="str">
        <x:v>医疗ETF</x:v>
      </x:c>
      <x:c r="F132" s="48" t="str">
        <x:v>512170.SH</x:v>
      </x:c>
      <x:c r="G132" s="48" t="str">
        <x:v>看多</x:v>
      </x:c>
      <x:c r="H132" s="48" t="str">
        <x:v>1-4周</x:v>
      </x:c>
      <x:c r="I132" s="48" t="n">
        <x:v>42</x:v>
      </x:c>
      <x:c r="J132" s="48" t="str">
        <x:v>D</x:v>
      </x:c>
      <x:c r="K132" s="253" t="n">
        <x:v>0.55</x:v>
      </x:c>
      <x:c r="L132" s="253" t="n">
        <x:v>0.42</x:v>
      </x:c>
      <x:c r="M132" s="253" t="n">
        <x:v>0.54</x:v>
      </x:c>
      <x:c r="N132" s="252" t="n">
        <x:v>46276</x:v>
      </x:c>
      <x:c r="O132" s="48" t="str">
        <x:v>stale_cache</x:v>
      </x:c>
      <x:c r="P132" s="48" t="str">
        <x:v>v1.8</x:v>
      </x:c>
      <x:c r="Q132" s="48" t="n">
        <x:v>0.05</x:v>
      </x:c>
      <x:c r="R132" s="48" t="str">
        <x:v>pending</x:v>
      </x:c>
      <x:c r="S132" s="48"/>
      <x:c r="T132" s="48"/>
      <x:c r="U132" s="48"/>
      <x:c r="V132" s="254"/>
      <x:c r="W132" s="254"/>
      <x:c r="X132" s="254"/>
      <x:c r="Y132" s="48" t="str">
        <x:v>Raw=56.6; RiskPenalty=10; 影子观点不进入模拟组合</x:v>
      </x:c>
    </x:row>
    <x:row r="133">
      <x:c r="A133" s="252" t="n">
        <x:v>46278</x:v>
      </x:c>
      <x:c r="B133" s="48" t="str">
        <x:v>20260913-H07</x:v>
      </x:c>
      <x:c r="C133" s="48" t="str">
        <x:v>20260913-S-512660-SH</x:v>
      </x:c>
      <x:c r="D133" s="48" t="str">
        <x:v>shadow</x:v>
      </x:c>
      <x:c r="E133" s="48" t="str">
        <x:v>军工ETF</x:v>
      </x:c>
      <x:c r="F133" s="48" t="str">
        <x:v>512660.SH</x:v>
      </x:c>
      <x:c r="G133" s="48" t="str">
        <x:v>看多</x:v>
      </x:c>
      <x:c r="H133" s="48" t="str">
        <x:v>1-4周</x:v>
      </x:c>
      <x:c r="I133" s="48" t="n">
        <x:v>42</x:v>
      </x:c>
      <x:c r="J133" s="48" t="str">
        <x:v>D</x:v>
      </x:c>
      <x:c r="K133" s="253" t="n">
        <x:v>0.58</x:v>
      </x:c>
      <x:c r="L133" s="253" t="n">
        <x:v>0.58</x:v>
      </x:c>
      <x:c r="M133" s="253" t="n">
        <x:v>0.56</x:v>
      </x:c>
      <x:c r="N133" s="252" t="n">
        <x:v>46276</x:v>
      </x:c>
      <x:c r="O133" s="48" t="str">
        <x:v>stale_cache</x:v>
      </x:c>
      <x:c r="P133" s="48" t="str">
        <x:v>v1.8</x:v>
      </x:c>
      <x:c r="Q133" s="48" t="n">
        <x:v>0.05</x:v>
      </x:c>
      <x:c r="R133" s="48" t="str">
        <x:v>pending</x:v>
      </x:c>
      <x:c r="S133" s="48"/>
      <x:c r="T133" s="48"/>
      <x:c r="U133" s="48"/>
      <x:c r="V133" s="254"/>
      <x:c r="W133" s="254"/>
      <x:c r="X133" s="254"/>
      <x:c r="Y133" s="48" t="str">
        <x:v>Raw=61.4; RiskPenalty=15; 影子观点不进入模拟组合</x:v>
      </x:c>
    </x:row>
    <x:row r="134">
      <x:c r="A134" s="252" t="n">
        <x:v>46278</x:v>
      </x:c>
      <x:c r="B134" s="48" t="str">
        <x:v>20260913-H08</x:v>
      </x:c>
      <x:c r="C134" s="48" t="str">
        <x:v>20260913-S-516110-SH</x:v>
      </x:c>
      <x:c r="D134" s="48" t="str">
        <x:v>shadow</x:v>
      </x:c>
      <x:c r="E134" s="48" t="str">
        <x:v>汽车ETF</x:v>
      </x:c>
      <x:c r="F134" s="48" t="str">
        <x:v>516110.SH</x:v>
      </x:c>
      <x:c r="G134" s="48" t="str">
        <x:v>看多</x:v>
      </x:c>
      <x:c r="H134" s="48" t="str">
        <x:v>1-4周</x:v>
      </x:c>
      <x:c r="I134" s="48" t="n">
        <x:v>42</x:v>
      </x:c>
      <x:c r="J134" s="48" t="str">
        <x:v>D</x:v>
      </x:c>
      <x:c r="K134" s="253" t="n">
        <x:v>0.55</x:v>
      </x:c>
      <x:c r="L134" s="253" t="n">
        <x:v>0.42</x:v>
      </x:c>
      <x:c r="M134" s="253" t="n">
        <x:v>0.53</x:v>
      </x:c>
      <x:c r="N134" s="252" t="n">
        <x:v>46276</x:v>
      </x:c>
      <x:c r="O134" s="48" t="str">
        <x:v>stale_cache</x:v>
      </x:c>
      <x:c r="P134" s="48" t="str">
        <x:v>v1.8</x:v>
      </x:c>
      <x:c r="Q134" s="48" t="n">
        <x:v>0.05</x:v>
      </x:c>
      <x:c r="R134" s="48" t="str">
        <x:v>pending</x:v>
      </x:c>
      <x:c r="S134" s="48"/>
      <x:c r="T134" s="48"/>
      <x:c r="U134" s="48"/>
      <x:c r="V134" s="254"/>
      <x:c r="W134" s="254"/>
      <x:c r="X134" s="254"/>
      <x:c r="Y134" s="48" t="str">
        <x:v>Raw=56.4; RiskPenalty=10; 影子观点不进入模拟组合</x:v>
      </x:c>
    </x:row>
    <x:row r="135">
      <x:c r="A135" s="252" t="n">
        <x:v>46278</x:v>
      </x:c>
      <x:c r="B135" s="48" t="str">
        <x:v>20260913-H09</x:v>
      </x:c>
      <x:c r="C135" s="48" t="str">
        <x:v>20260913-S-512980-SH</x:v>
      </x:c>
      <x:c r="D135" s="48" t="str">
        <x:v>shadow</x:v>
      </x:c>
      <x:c r="E135" s="48" t="str">
        <x:v>传媒ETF</x:v>
      </x:c>
      <x:c r="F135" s="48" t="str">
        <x:v>512980.SH</x:v>
      </x:c>
      <x:c r="G135" s="48" t="str">
        <x:v>看多</x:v>
      </x:c>
      <x:c r="H135" s="48" t="str">
        <x:v>1-4周</x:v>
      </x:c>
      <x:c r="I135" s="48" t="n">
        <x:v>42</x:v>
      </x:c>
      <x:c r="J135" s="48" t="str">
        <x:v>D</x:v>
      </x:c>
      <x:c r="K135" s="253" t="n">
        <x:v>0.54</x:v>
      </x:c>
      <x:c r="L135" s="253" t="n">
        <x:v>0.42</x:v>
      </x:c>
      <x:c r="M135" s="253" t="n">
        <x:v>0.53</x:v>
      </x:c>
      <x:c r="N135" s="252" t="n">
        <x:v>46276</x:v>
      </x:c>
      <x:c r="O135" s="48" t="str">
        <x:v>stale_cache</x:v>
      </x:c>
      <x:c r="P135" s="48" t="str">
        <x:v>v1.8</x:v>
      </x:c>
      <x:c r="Q135" s="48" t="n">
        <x:v>0.05</x:v>
      </x:c>
      <x:c r="R135" s="48" t="str">
        <x:v>pending</x:v>
      </x:c>
      <x:c r="S135" s="48"/>
      <x:c r="T135" s="48"/>
      <x:c r="U135" s="48"/>
      <x:c r="V135" s="254"/>
      <x:c r="W135" s="254"/>
      <x:c r="X135" s="254"/>
      <x:c r="Y135" s="48" t="str">
        <x:v>Raw=56.1; RiskPenalty=10; 影子观点不进入模拟组合</x:v>
      </x:c>
    </x:row>
    <x:row r="136">
      <x:c r="A136" s="252" t="n">
        <x:v>46278</x:v>
      </x:c>
      <x:c r="B136" s="48" t="str">
        <x:v>20260913-H10</x:v>
      </x:c>
      <x:c r="C136" s="48" t="str">
        <x:v>20260913-S-515880-SH</x:v>
      </x:c>
      <x:c r="D136" s="48" t="str">
        <x:v>shadow</x:v>
      </x:c>
      <x:c r="E136" s="48" t="str">
        <x:v>通信ETF</x:v>
      </x:c>
      <x:c r="F136" s="48" t="str">
        <x:v>515880.SH</x:v>
      </x:c>
      <x:c r="G136" s="48" t="str">
        <x:v>看多</x:v>
      </x:c>
      <x:c r="H136" s="48" t="str">
        <x:v>1-4周</x:v>
      </x:c>
      <x:c r="I136" s="48" t="n">
        <x:v>47</x:v>
      </x:c>
      <x:c r="J136" s="48" t="str">
        <x:v>D</x:v>
      </x:c>
      <x:c r="K136" s="253" t="n">
        <x:v>0.58</x:v>
      </x:c>
      <x:c r="L136" s="253" t="n">
        <x:v>0.58</x:v>
      </x:c>
      <x:c r="M136" s="253" t="n">
        <x:v>0.56</x:v>
      </x:c>
      <x:c r="N136" s="252" t="n">
        <x:v>46276</x:v>
      </x:c>
      <x:c r="O136" s="48" t="str">
        <x:v>stale_cache</x:v>
      </x:c>
      <x:c r="P136" s="48" t="str">
        <x:v>v1.8</x:v>
      </x:c>
      <x:c r="Q136" s="48" t="n">
        <x:v>0.05</x:v>
      </x:c>
      <x:c r="R136" s="48" t="str">
        <x:v>pending</x:v>
      </x:c>
      <x:c r="S136" s="48"/>
      <x:c r="T136" s="48"/>
      <x:c r="U136" s="48"/>
      <x:c r="V136" s="254"/>
      <x:c r="W136" s="254"/>
      <x:c r="X136" s="254"/>
      <x:c r="Y136" s="48" t="str">
        <x:v>Raw=61.3; RiskPenalty=10; 影子观点不进入模拟组合</x:v>
      </x:c>
    </x:row>
    <x:row r="137">
      <x:c r="A137" s="252" t="n">
        <x:v>46279</x:v>
      </x:c>
      <x:c r="B137" s="48" t="str">
        <x:v>20260914-O01</x:v>
      </x:c>
      <x:c r="C137" s="48" t="str">
        <x:v>20260914-霍尔木兹与能源通道</x:v>
      </x:c>
      <x:c r="D137" s="48" t="str">
        <x:v>official</x:v>
      </x:c>
      <x:c r="E137" s="48" t="str">
        <x:v>黄金ETF</x:v>
      </x:c>
      <x:c r="F137" s="48" t="str">
        <x:v>518880.SH</x:v>
      </x:c>
      <x:c r="G137" s="48" t="str">
        <x:v>防御</x:v>
      </x:c>
      <x:c r="H137" s="48" t="str">
        <x:v>1-4周</x:v>
      </x:c>
      <x:c r="I137" s="48" t="n">
        <x:v>39</x:v>
      </x:c>
      <x:c r="J137" s="48" t="str">
        <x:v>D</x:v>
      </x:c>
      <x:c r="K137" s="253" t="n">
        <x:v>0.62</x:v>
      </x:c>
      <x:c r="L137" s="253" t="n">
        <x:v>0.54</x:v>
      </x:c>
      <x:c r="M137" s="253" t="n">
        <x:v>0.59</x:v>
      </x:c>
      <x:c r="N137" s="252" t="n">
        <x:v>46276</x:v>
      </x:c>
      <x:c r="O137" s="48" t="str">
        <x:v>stale_cache</x:v>
      </x:c>
      <x:c r="P137" s="48" t="str">
        <x:v>v1.8</x:v>
      </x:c>
      <x:c r="Q137" s="48" t="n">
        <x:v>0.05</x:v>
      </x:c>
      <x:c r="R137" s="48" t="str">
        <x:v>reviewed</x:v>
      </x:c>
      <x:c r="S137" s="48" t="str">
        <x:v>错误</x:v>
      </x:c>
      <x:c r="T137" s="48" t="str">
        <x:v>触发标签待原始规则及事件回放，不能视作未触发</x:v>
      </x:c>
      <x:c r="U137" s="48" t="str">
        <x:v>仅方向验证，非已模拟成交</x:v>
      </x:c>
      <x:c r="V137" s="254" t="n">
        <x:v>-0.04709859154929574</x:v>
      </x:c>
      <x:c r="W137" s="254" t="n">
        <x:v>-0.07293497363796131</x:v>
      </x:c>
      <x:c r="X137" s="254" t="n">
        <x:v>0.025836382088665566</x:v>
      </x:c>
      <x:c r="Y137" s="48" t="str">
        <x:v>Raw=66.6; RiskPenalty=20; 正式观点；周复盘2026-10-24：方向窗口2026-09-14收盘至2026-10-20收盘；收益为标的区间涨跌，不是模拟交易盈亏。触发及交易标签待核验。</x:v>
      </x:c>
    </x:row>
    <x:row r="138">
      <x:c r="A138" s="252" t="n">
        <x:v>46279</x:v>
      </x:c>
      <x:c r="B138" s="48" t="str">
        <x:v>20260914-O02</x:v>
      </x:c>
      <x:c r="C138" s="48" t="str">
        <x:v>20260914-AI知识产权与算力限制</x:v>
      </x:c>
      <x:c r="D138" s="48" t="str">
        <x:v>official</x:v>
      </x:c>
      <x:c r="E138" s="48" t="str">
        <x:v>半导体ETF</x:v>
      </x:c>
      <x:c r="F138" s="48" t="str">
        <x:v>512480.SH</x:v>
      </x:c>
      <x:c r="G138" s="48" t="str">
        <x:v>看多</x:v>
      </x:c>
      <x:c r="H138" s="48" t="str">
        <x:v>1-4周</x:v>
      </x:c>
      <x:c r="I138" s="48" t="n">
        <x:v>43</x:v>
      </x:c>
      <x:c r="J138" s="48" t="str">
        <x:v>D</x:v>
      </x:c>
      <x:c r="K138" s="253" t="n">
        <x:v>0.62</x:v>
      </x:c>
      <x:c r="L138" s="253" t="n">
        <x:v>0.48</x:v>
      </x:c>
      <x:c r="M138" s="253" t="n">
        <x:v>0.59</x:v>
      </x:c>
      <x:c r="N138" s="252" t="n">
        <x:v>46276</x:v>
      </x:c>
      <x:c r="O138" s="48" t="str">
        <x:v>stale_cache</x:v>
      </x:c>
      <x:c r="P138" s="48" t="str">
        <x:v>v1.8</x:v>
      </x:c>
      <x:c r="Q138" s="48" t="n">
        <x:v>0.05</x:v>
      </x:c>
      <x:c r="R138" s="48" t="str">
        <x:v>reviewed</x:v>
      </x:c>
      <x:c r="S138" s="48" t="str">
        <x:v>错误</x:v>
      </x:c>
      <x:c r="T138" s="48" t="str">
        <x:v>触发标签待原始规则及事件回放，不能视作未触发</x:v>
      </x:c>
      <x:c r="U138" s="48" t="str">
        <x:v>仅方向验证，非已模拟成交</x:v>
      </x:c>
      <x:c r="V138" s="254" t="n">
        <x:v>-0.12460401267159449</x:v>
      </x:c>
      <x:c r="W138" s="254" t="n">
        <x:v>-0.07293497363796131</x:v>
      </x:c>
      <x:c r="X138" s="254" t="n">
        <x:v>-0.05166903903363318</x:v>
      </x:c>
      <x:c r="Y138" s="48" t="str">
        <x:v>Raw=65.9; RiskPenalty=15; 正式观点；周复盘2026-10-24：方向窗口2026-09-14收盘至2026-10-20收盘；收益为标的区间涨跌，不是模拟交易盈亏。触发及交易标签待核验。</x:v>
      </x:c>
    </x:row>
    <x:row r="139">
      <x:c r="A139" s="252" t="n">
        <x:v>46279</x:v>
      </x:c>
      <x:c r="B139" s="48" t="str">
        <x:v>20260914-O03</x:v>
      </x:c>
      <x:c r="C139" s="48" t="str">
        <x:v>20260914-中国信用与内需修复</x:v>
      </x:c>
      <x:c r="D139" s="48" t="str">
        <x:v>official</x:v>
      </x:c>
      <x:c r="E139" s="48" t="str">
        <x:v>沪深300ETF</x:v>
      </x:c>
      <x:c r="F139" s="48" t="str">
        <x:v>510300.SH</x:v>
      </x:c>
      <x:c r="G139" s="48" t="str">
        <x:v>看多</x:v>
      </x:c>
      <x:c r="H139" s="48" t="str">
        <x:v>2-6周</x:v>
      </x:c>
      <x:c r="I139" s="48" t="n">
        <x:v>43</x:v>
      </x:c>
      <x:c r="J139" s="48" t="str">
        <x:v>D</x:v>
      </x:c>
      <x:c r="K139" s="253" t="n">
        <x:v>0.62</x:v>
      </x:c>
      <x:c r="L139" s="253" t="n">
        <x:v>0.49</x:v>
      </x:c>
      <x:c r="M139" s="253" t="n">
        <x:v>0.59</x:v>
      </x:c>
      <x:c r="N139" s="252" t="n">
        <x:v>46276</x:v>
      </x:c>
      <x:c r="O139" s="48" t="str">
        <x:v>stale_cache</x:v>
      </x:c>
      <x:c r="P139" s="48" t="str">
        <x:v>v1.8</x:v>
      </x:c>
      <x:c r="Q139" s="48" t="n">
        <x:v>0.05</x:v>
      </x:c>
      <x:c r="R139" s="48" t="str">
        <x:v>pending</x:v>
      </x:c>
      <x:c r="S139" s="48"/>
      <x:c r="T139" s="48"/>
      <x:c r="U139" s="48"/>
      <x:c r="V139" s="254"/>
      <x:c r="W139" s="254"/>
      <x:c r="X139" s="254"/>
      <x:c r="Y139" s="48" t="str">
        <x:v>Raw=66.5; RiskPenalty=15; 正式观点</x:v>
      </x:c>
    </x:row>
    <x:row r="140">
      <x:c r="A140" s="252" t="n">
        <x:v>46279</x:v>
      </x:c>
      <x:c r="B140" s="48" t="str">
        <x:v>20260914-O04</x:v>
      </x:c>
      <x:c r="C140" s="48" t="str">
        <x:v>20260914-AI监管与人工智能-软件</x:v>
      </x:c>
      <x:c r="D140" s="48" t="str">
        <x:v>official</x:v>
      </x:c>
      <x:c r="E140" s="48" t="str">
        <x:v>机器人ETF</x:v>
      </x:c>
      <x:c r="F140" s="48" t="str">
        <x:v>562500.SH</x:v>
      </x:c>
      <x:c r="G140" s="48" t="str">
        <x:v>看多</x:v>
      </x:c>
      <x:c r="H140" s="48" t="str">
        <x:v>1-4周</x:v>
      </x:c>
      <x:c r="I140" s="48" t="n">
        <x:v>46</x:v>
      </x:c>
      <x:c r="J140" s="48" t="str">
        <x:v>D</x:v>
      </x:c>
      <x:c r="K140" s="253" t="n">
        <x:v>0.61</x:v>
      </x:c>
      <x:c r="L140" s="253" t="n">
        <x:v>0.43</x:v>
      </x:c>
      <x:c r="M140" s="253" t="n">
        <x:v>0.58</x:v>
      </x:c>
      <x:c r="N140" s="252" t="n">
        <x:v>46276</x:v>
      </x:c>
      <x:c r="O140" s="48" t="str">
        <x:v>stale_cache</x:v>
      </x:c>
      <x:c r="P140" s="48" t="str">
        <x:v>v1.8</x:v>
      </x:c>
      <x:c r="Q140" s="48" t="n">
        <x:v>0.05</x:v>
      </x:c>
      <x:c r="R140" s="48" t="str">
        <x:v>reviewed</x:v>
      </x:c>
      <x:c r="S140" s="48" t="str">
        <x:v>错误</x:v>
      </x:c>
      <x:c r="T140" s="48" t="str">
        <x:v>触发标签待原始规则及事件回放，不能视作未触发</x:v>
      </x:c>
      <x:c r="U140" s="48" t="str">
        <x:v>仅方向验证，非已模拟成交</x:v>
      </x:c>
      <x:c r="V140" s="254" t="n">
        <x:v>-0.07877461706783373</x:v>
      </x:c>
      <x:c r="W140" s="254" t="n">
        <x:v>-0.07293497363796131</x:v>
      </x:c>
      <x:c r="X140" s="254" t="n">
        <x:v>-0.005839643429872421</x:v>
      </x:c>
      <x:c r="Y140" s="48" t="str">
        <x:v>Raw=64.5; RiskPenalty=10; 正式观点；周复盘2026-10-24：方向窗口2026-09-14收盘至2026-10-20收盘；收益为标的区间涨跌，不是模拟交易盈亏。触发及交易标签待核验。</x:v>
      </x:c>
    </x:row>
    <x:row r="141">
      <x:c r="A141" s="252" t="n">
        <x:v>46279</x:v>
      </x:c>
      <x:c r="B141" s="48" t="str">
        <x:v>20260914-O05</x:v>
      </x:c>
      <x:c r="C141" s="48" t="str">
        <x:v>20260914-中国外贸与内需分化</x:v>
      </x:c>
      <x:c r="D141" s="48" t="str">
        <x:v>official</x:v>
      </x:c>
      <x:c r="E141" s="48" t="str">
        <x:v>消费ETF</x:v>
      </x:c>
      <x:c r="F141" s="48" t="str">
        <x:v>159928.SZ</x:v>
      </x:c>
      <x:c r="G141" s="48" t="str">
        <x:v>看空</x:v>
      </x:c>
      <x:c r="H141" s="48" t="str">
        <x:v>1-3周</x:v>
      </x:c>
      <x:c r="I141" s="48" t="n">
        <x:v>40</x:v>
      </x:c>
      <x:c r="J141" s="48" t="str">
        <x:v>D</x:v>
      </x:c>
      <x:c r="K141" s="253" t="n">
        <x:v>0.58</x:v>
      </x:c>
      <x:c r="L141" s="253" t="n">
        <x:v>0.5</x:v>
      </x:c>
      <x:c r="M141" s="253" t="n">
        <x:v>0.55</x:v>
      </x:c>
      <x:c r="N141" s="252" t="n">
        <x:v>46276</x:v>
      </x:c>
      <x:c r="O141" s="48" t="str">
        <x:v>stale_cache</x:v>
      </x:c>
      <x:c r="P141" s="48" t="str">
        <x:v>v1.8</x:v>
      </x:c>
      <x:c r="Q141" s="48" t="n">
        <x:v>0.05</x:v>
      </x:c>
      <x:c r="R141" s="48" t="str">
        <x:v>reviewed</x:v>
      </x:c>
      <x:c r="S141" s="48" t="str">
        <x:v>错误</x:v>
      </x:c>
      <x:c r="T141" s="48" t="str">
        <x:v>触发标签待原始规则及事件回放，不能视作未触发</x:v>
      </x:c>
      <x:c r="U141" s="48" t="str">
        <x:v>仅方向验证，非已模拟成交</x:v>
      </x:c>
      <x:c r="V141" s="254" t="n">
        <x:v>0.0015220700152207556</x:v>
      </x:c>
      <x:c r="W141" s="254" t="n">
        <x:v>-0.04547451669595781</x:v>
      </x:c>
      <x:c r="X141" s="254" t="n">
        <x:v>0.04699658671117857</x:v>
      </x:c>
      <x:c r="Y141" s="48" t="str">
        <x:v>Raw=62.6; RiskPenalty=15; 正式观点；周复盘2026-10-17：方向窗口2026-09-14收盘至2026-10-13收盘；收益为标的区间涨跌，不是模拟交易盈亏。触发及交易标签待核验。</x:v>
      </x:c>
    </x:row>
    <x:row r="142">
      <x:c r="A142" s="252" t="n">
        <x:v>46279</x:v>
      </x:c>
      <x:c r="B142" s="48" t="str">
        <x:v>20260914-H01</x:v>
      </x:c>
      <x:c r="C142" s="48" t="str">
        <x:v>20260914-S-515080-SH</x:v>
      </x:c>
      <x:c r="D142" s="48" t="str">
        <x:v>shadow</x:v>
      </x:c>
      <x:c r="E142" s="48" t="str">
        <x:v>中证红利ETF</x:v>
      </x:c>
      <x:c r="F142" s="48" t="str">
        <x:v>515080.SH</x:v>
      </x:c>
      <x:c r="G142" s="48" t="str">
        <x:v>看多</x:v>
      </x:c>
      <x:c r="H142" s="48" t="str">
        <x:v>1-4周</x:v>
      </x:c>
      <x:c r="I142" s="48" t="n">
        <x:v>42</x:v>
      </x:c>
      <x:c r="J142" s="48" t="str">
        <x:v>D</x:v>
      </x:c>
      <x:c r="K142" s="253" t="n">
        <x:v>0.55</x:v>
      </x:c>
      <x:c r="L142" s="253" t="n">
        <x:v>0.42</x:v>
      </x:c>
      <x:c r="M142" s="253" t="n">
        <x:v>0.54</x:v>
      </x:c>
      <x:c r="N142" s="252" t="n">
        <x:v>46276</x:v>
      </x:c>
      <x:c r="O142" s="48" t="str">
        <x:v>stale_cache</x:v>
      </x:c>
      <x:c r="P142" s="48" t="str">
        <x:v>v1.8</x:v>
      </x:c>
      <x:c r="Q142" s="48" t="n">
        <x:v>0.05</x:v>
      </x:c>
      <x:c r="R142" s="48" t="str">
        <x:v>pending</x:v>
      </x:c>
      <x:c r="S142" s="48"/>
      <x:c r="T142" s="48"/>
      <x:c r="U142" s="48"/>
      <x:c r="V142" s="254"/>
      <x:c r="W142" s="254"/>
      <x:c r="X142" s="254"/>
      <x:c r="Y142" s="48" t="str">
        <x:v>Raw=56.9; RiskPenalty=10; 影子观点不进入模拟组合</x:v>
      </x:c>
    </x:row>
    <x:row r="143">
      <x:c r="A143" s="252" t="n">
        <x:v>46279</x:v>
      </x:c>
      <x:c r="B143" s="48" t="str">
        <x:v>20260914-H02</x:v>
      </x:c>
      <x:c r="C143" s="48" t="str">
        <x:v>20260914-S-513180-SH</x:v>
      </x:c>
      <x:c r="D143" s="48" t="str">
        <x:v>shadow</x:v>
      </x:c>
      <x:c r="E143" s="48" t="str">
        <x:v>恒生科技ETF</x:v>
      </x:c>
      <x:c r="F143" s="48" t="str">
        <x:v>513180.SH</x:v>
      </x:c>
      <x:c r="G143" s="48" t="str">
        <x:v>看多</x:v>
      </x:c>
      <x:c r="H143" s="48" t="str">
        <x:v>1-4周</x:v>
      </x:c>
      <x:c r="I143" s="48" t="n">
        <x:v>42</x:v>
      </x:c>
      <x:c r="J143" s="48" t="str">
        <x:v>D</x:v>
      </x:c>
      <x:c r="K143" s="253" t="n">
        <x:v>0.55</x:v>
      </x:c>
      <x:c r="L143" s="253" t="n">
        <x:v>0.42</x:v>
      </x:c>
      <x:c r="M143" s="253" t="n">
        <x:v>0.54</x:v>
      </x:c>
      <x:c r="N143" s="252" t="n">
        <x:v>46276</x:v>
      </x:c>
      <x:c r="O143" s="48" t="str">
        <x:v>stale_cache</x:v>
      </x:c>
      <x:c r="P143" s="48" t="str">
        <x:v>v1.8</x:v>
      </x:c>
      <x:c r="Q143" s="48" t="n">
        <x:v>0.05</x:v>
      </x:c>
      <x:c r="R143" s="48" t="str">
        <x:v>pending</x:v>
      </x:c>
      <x:c r="S143" s="48"/>
      <x:c r="T143" s="48"/>
      <x:c r="U143" s="48"/>
      <x:c r="V143" s="254"/>
      <x:c r="W143" s="254"/>
      <x:c r="X143" s="254"/>
      <x:c r="Y143" s="48" t="str">
        <x:v>Raw=57.1; RiskPenalty=10; 影子观点不进入模拟组合</x:v>
      </x:c>
    </x:row>
    <x:row r="144">
      <x:c r="A144" s="252" t="n">
        <x:v>46279</x:v>
      </x:c>
      <x:c r="B144" s="48" t="str">
        <x:v>20260914-H03</x:v>
      </x:c>
      <x:c r="C144" s="48" t="str">
        <x:v>20260914-S-588000-SH</x:v>
      </x:c>
      <x:c r="D144" s="48" t="str">
        <x:v>shadow</x:v>
      </x:c>
      <x:c r="E144" s="48" t="str">
        <x:v>科创50ETF</x:v>
      </x:c>
      <x:c r="F144" s="48" t="str">
        <x:v>588000.SH</x:v>
      </x:c>
      <x:c r="G144" s="48" t="str">
        <x:v>看多</x:v>
      </x:c>
      <x:c r="H144" s="48" t="str">
        <x:v>1-4周</x:v>
      </x:c>
      <x:c r="I144" s="48" t="n">
        <x:v>42</x:v>
      </x:c>
      <x:c r="J144" s="48" t="str">
        <x:v>D</x:v>
      </x:c>
      <x:c r="K144" s="253" t="n">
        <x:v>0.55</x:v>
      </x:c>
      <x:c r="L144" s="253" t="n">
        <x:v>0.42</x:v>
      </x:c>
      <x:c r="M144" s="253" t="n">
        <x:v>0.54</x:v>
      </x:c>
      <x:c r="N144" s="252" t="n">
        <x:v>46276</x:v>
      </x:c>
      <x:c r="O144" s="48" t="str">
        <x:v>stale_cache</x:v>
      </x:c>
      <x:c r="P144" s="48" t="str">
        <x:v>v1.8</x:v>
      </x:c>
      <x:c r="Q144" s="48" t="n">
        <x:v>0.05</x:v>
      </x:c>
      <x:c r="R144" s="48" t="str">
        <x:v>reviewed</x:v>
      </x:c>
      <x:c r="S144" s="48" t="str">
        <x:v>错误</x:v>
      </x:c>
      <x:c r="T144" s="48" t="str">
        <x:v>触发标签待原始规则及事件回放，不能视作未触发</x:v>
      </x:c>
      <x:c r="U144" s="48" t="str">
        <x:v>影子方向标签，不入模拟组合</x:v>
      </x:c>
      <x:c r="V144" s="254" t="n">
        <x:v>-0.12151270923744573</x:v>
      </x:c>
      <x:c r="W144" s="254" t="n">
        <x:v>-0.07293497363796131</x:v>
      </x:c>
      <x:c r="X144" s="254" t="n">
        <x:v>-0.04857773559948442</x:v>
      </x:c>
      <x:c r="Y144" s="48" t="str">
        <x:v>Raw=57.5; RiskPenalty=10; 影子观点不进入模拟组合；周复盘2026-10-24：方向窗口2026-09-14收盘至2026-10-20收盘；收益为标的区间涨跌，不是模拟交易盈亏。触发及交易标签待核验。</x:v>
      </x:c>
    </x:row>
    <x:row r="145">
      <x:c r="A145" s="252" t="n">
        <x:v>46279</x:v>
      </x:c>
      <x:c r="B145" s="48" t="str">
        <x:v>20260914-H04</x:v>
      </x:c>
      <x:c r="C145" s="48" t="str">
        <x:v>20260914-S-588200-SH</x:v>
      </x:c>
      <x:c r="D145" s="48" t="str">
        <x:v>shadow</x:v>
      </x:c>
      <x:c r="E145" s="48" t="str">
        <x:v>科创创业ETF</x:v>
      </x:c>
      <x:c r="F145" s="48" t="str">
        <x:v>588200.SH</x:v>
      </x:c>
      <x:c r="G145" s="48" t="str">
        <x:v>看多</x:v>
      </x:c>
      <x:c r="H145" s="48" t="str">
        <x:v>1-4周</x:v>
      </x:c>
      <x:c r="I145" s="48" t="n">
        <x:v>42</x:v>
      </x:c>
      <x:c r="J145" s="48" t="str">
        <x:v>D</x:v>
      </x:c>
      <x:c r="K145" s="253" t="n">
        <x:v>0.55</x:v>
      </x:c>
      <x:c r="L145" s="253" t="n">
        <x:v>0.42</x:v>
      </x:c>
      <x:c r="M145" s="253" t="n">
        <x:v>0.53</x:v>
      </x:c>
      <x:c r="N145" s="252" t="n">
        <x:v>46276</x:v>
      </x:c>
      <x:c r="O145" s="48" t="str">
        <x:v>stale_cache</x:v>
      </x:c>
      <x:c r="P145" s="48" t="str">
        <x:v>v1.8</x:v>
      </x:c>
      <x:c r="Q145" s="48" t="n">
        <x:v>0.05</x:v>
      </x:c>
      <x:c r="R145" s="48" t="str">
        <x:v>pending</x:v>
      </x:c>
      <x:c r="S145" s="48"/>
      <x:c r="T145" s="48"/>
      <x:c r="U145" s="48"/>
      <x:c r="V145" s="254"/>
      <x:c r="W145" s="254"/>
      <x:c r="X145" s="254"/>
      <x:c r="Y145" s="48" t="str">
        <x:v>Raw=56.4; RiskPenalty=10; 影子观点不进入模拟组合</x:v>
      </x:c>
    </x:row>
    <x:row r="146">
      <x:c r="A146" s="252" t="n">
        <x:v>46279</x:v>
      </x:c>
      <x:c r="B146" s="48" t="str">
        <x:v>20260914-H05</x:v>
      </x:c>
      <x:c r="C146" s="48" t="str">
        <x:v>20260914-S-159766-SZ</x:v>
      </x:c>
      <x:c r="D146" s="48" t="str">
        <x:v>shadow</x:v>
      </x:c>
      <x:c r="E146" s="48" t="str">
        <x:v>旅游ETF</x:v>
      </x:c>
      <x:c r="F146" s="48" t="str">
        <x:v>159766.SZ</x:v>
      </x:c>
      <x:c r="G146" s="48" t="str">
        <x:v>看多</x:v>
      </x:c>
      <x:c r="H146" s="48" t="str">
        <x:v>1-4周</x:v>
      </x:c>
      <x:c r="I146" s="48" t="n">
        <x:v>42</x:v>
      </x:c>
      <x:c r="J146" s="48" t="str">
        <x:v>D</x:v>
      </x:c>
      <x:c r="K146" s="253" t="n">
        <x:v>0.55</x:v>
      </x:c>
      <x:c r="L146" s="253" t="n">
        <x:v>0.42</x:v>
      </x:c>
      <x:c r="M146" s="253" t="n">
        <x:v>0.54</x:v>
      </x:c>
      <x:c r="N146" s="252" t="n">
        <x:v>46276</x:v>
      </x:c>
      <x:c r="O146" s="48" t="str">
        <x:v>stale_cache</x:v>
      </x:c>
      <x:c r="P146" s="48" t="str">
        <x:v>v1.8</x:v>
      </x:c>
      <x:c r="Q146" s="48" t="n">
        <x:v>0.05</x:v>
      </x:c>
      <x:c r="R146" s="48" t="str">
        <x:v>pending</x:v>
      </x:c>
      <x:c r="S146" s="48"/>
      <x:c r="T146" s="48"/>
      <x:c r="U146" s="48"/>
      <x:c r="V146" s="254"/>
      <x:c r="W146" s="254"/>
      <x:c r="X146" s="254"/>
      <x:c r="Y146" s="48" t="str">
        <x:v>Raw=57; RiskPenalty=10; 影子观点不进入模拟组合</x:v>
      </x:c>
    </x:row>
    <x:row r="147">
      <x:c r="A147" s="252" t="n">
        <x:v>46279</x:v>
      </x:c>
      <x:c r="B147" s="48" t="str">
        <x:v>20260914-H06</x:v>
      </x:c>
      <x:c r="C147" s="48" t="str">
        <x:v>20260914-S-512170-SH</x:v>
      </x:c>
      <x:c r="D147" s="48" t="str">
        <x:v>shadow</x:v>
      </x:c>
      <x:c r="E147" s="48" t="str">
        <x:v>医疗ETF</x:v>
      </x:c>
      <x:c r="F147" s="48" t="str">
        <x:v>512170.SH</x:v>
      </x:c>
      <x:c r="G147" s="48" t="str">
        <x:v>看多</x:v>
      </x:c>
      <x:c r="H147" s="48" t="str">
        <x:v>1-4周</x:v>
      </x:c>
      <x:c r="I147" s="48" t="n">
        <x:v>42</x:v>
      </x:c>
      <x:c r="J147" s="48" t="str">
        <x:v>D</x:v>
      </x:c>
      <x:c r="K147" s="253" t="n">
        <x:v>0.55</x:v>
      </x:c>
      <x:c r="L147" s="253" t="n">
        <x:v>0.42</x:v>
      </x:c>
      <x:c r="M147" s="253" t="n">
        <x:v>0.54</x:v>
      </x:c>
      <x:c r="N147" s="252" t="n">
        <x:v>46276</x:v>
      </x:c>
      <x:c r="O147" s="48" t="str">
        <x:v>stale_cache</x:v>
      </x:c>
      <x:c r="P147" s="48" t="str">
        <x:v>v1.8</x:v>
      </x:c>
      <x:c r="Q147" s="48" t="n">
        <x:v>0.05</x:v>
      </x:c>
      <x:c r="R147" s="48" t="str">
        <x:v>pending</x:v>
      </x:c>
      <x:c r="S147" s="48"/>
      <x:c r="T147" s="48"/>
      <x:c r="U147" s="48"/>
      <x:c r="V147" s="254"/>
      <x:c r="W147" s="254"/>
      <x:c r="X147" s="254"/>
      <x:c r="Y147" s="48" t="str">
        <x:v>Raw=56.6; RiskPenalty=10; 影子观点不进入模拟组合</x:v>
      </x:c>
    </x:row>
    <x:row r="148">
      <x:c r="A148" s="252" t="n">
        <x:v>46279</x:v>
      </x:c>
      <x:c r="B148" s="48" t="str">
        <x:v>20260914-H07</x:v>
      </x:c>
      <x:c r="C148" s="48" t="str">
        <x:v>20260914-S-512660-SH</x:v>
      </x:c>
      <x:c r="D148" s="48" t="str">
        <x:v>shadow</x:v>
      </x:c>
      <x:c r="E148" s="48" t="str">
        <x:v>军工ETF</x:v>
      </x:c>
      <x:c r="F148" s="48" t="str">
        <x:v>512660.SH</x:v>
      </x:c>
      <x:c r="G148" s="48" t="str">
        <x:v>看多</x:v>
      </x:c>
      <x:c r="H148" s="48" t="str">
        <x:v>1-4周</x:v>
      </x:c>
      <x:c r="I148" s="48" t="n">
        <x:v>42</x:v>
      </x:c>
      <x:c r="J148" s="48" t="str">
        <x:v>D</x:v>
      </x:c>
      <x:c r="K148" s="253" t="n">
        <x:v>0.58</x:v>
      </x:c>
      <x:c r="L148" s="253" t="n">
        <x:v>0.58</x:v>
      </x:c>
      <x:c r="M148" s="253" t="n">
        <x:v>0.56</x:v>
      </x:c>
      <x:c r="N148" s="252" t="n">
        <x:v>46276</x:v>
      </x:c>
      <x:c r="O148" s="48" t="str">
        <x:v>stale_cache</x:v>
      </x:c>
      <x:c r="P148" s="48" t="str">
        <x:v>v1.8</x:v>
      </x:c>
      <x:c r="Q148" s="48" t="n">
        <x:v>0.05</x:v>
      </x:c>
      <x:c r="R148" s="48" t="str">
        <x:v>pending</x:v>
      </x:c>
      <x:c r="S148" s="48"/>
      <x:c r="T148" s="48"/>
      <x:c r="U148" s="48"/>
      <x:c r="V148" s="254"/>
      <x:c r="W148" s="254"/>
      <x:c r="X148" s="254"/>
      <x:c r="Y148" s="48" t="str">
        <x:v>Raw=61.4; RiskPenalty=15; 影子观点不进入模拟组合</x:v>
      </x:c>
    </x:row>
    <x:row r="149">
      <x:c r="A149" s="252" t="n">
        <x:v>46279</x:v>
      </x:c>
      <x:c r="B149" s="48" t="str">
        <x:v>20260914-H08</x:v>
      </x:c>
      <x:c r="C149" s="48" t="str">
        <x:v>20260914-S-516110-SH</x:v>
      </x:c>
      <x:c r="D149" s="48" t="str">
        <x:v>shadow</x:v>
      </x:c>
      <x:c r="E149" s="48" t="str">
        <x:v>汽车ETF</x:v>
      </x:c>
      <x:c r="F149" s="48" t="str">
        <x:v>516110.SH</x:v>
      </x:c>
      <x:c r="G149" s="48" t="str">
        <x:v>看多</x:v>
      </x:c>
      <x:c r="H149" s="48" t="str">
        <x:v>1-4周</x:v>
      </x:c>
      <x:c r="I149" s="48" t="n">
        <x:v>42</x:v>
      </x:c>
      <x:c r="J149" s="48" t="str">
        <x:v>D</x:v>
      </x:c>
      <x:c r="K149" s="253" t="n">
        <x:v>0.55</x:v>
      </x:c>
      <x:c r="L149" s="253" t="n">
        <x:v>0.42</x:v>
      </x:c>
      <x:c r="M149" s="253" t="n">
        <x:v>0.53</x:v>
      </x:c>
      <x:c r="N149" s="252" t="n">
        <x:v>46276</x:v>
      </x:c>
      <x:c r="O149" s="48" t="str">
        <x:v>stale_cache</x:v>
      </x:c>
      <x:c r="P149" s="48" t="str">
        <x:v>v1.8</x:v>
      </x:c>
      <x:c r="Q149" s="48" t="n">
        <x:v>0.05</x:v>
      </x:c>
      <x:c r="R149" s="48" t="str">
        <x:v>pending</x:v>
      </x:c>
      <x:c r="S149" s="48"/>
      <x:c r="T149" s="48"/>
      <x:c r="U149" s="48"/>
      <x:c r="V149" s="254"/>
      <x:c r="W149" s="254"/>
      <x:c r="X149" s="254"/>
      <x:c r="Y149" s="48" t="str">
        <x:v>Raw=56.4; RiskPenalty=10; 影子观点不进入模拟组合</x:v>
      </x:c>
    </x:row>
    <x:row r="150">
      <x:c r="A150" s="252" t="n">
        <x:v>46279</x:v>
      </x:c>
      <x:c r="B150" s="48" t="str">
        <x:v>20260914-H09</x:v>
      </x:c>
      <x:c r="C150" s="48" t="str">
        <x:v>20260914-S-512980-SH</x:v>
      </x:c>
      <x:c r="D150" s="48" t="str">
        <x:v>shadow</x:v>
      </x:c>
      <x:c r="E150" s="48" t="str">
        <x:v>传媒ETF</x:v>
      </x:c>
      <x:c r="F150" s="48" t="str">
        <x:v>512980.SH</x:v>
      </x:c>
      <x:c r="G150" s="48" t="str">
        <x:v>看多</x:v>
      </x:c>
      <x:c r="H150" s="48" t="str">
        <x:v>1-4周</x:v>
      </x:c>
      <x:c r="I150" s="48" t="n">
        <x:v>42</x:v>
      </x:c>
      <x:c r="J150" s="48" t="str">
        <x:v>D</x:v>
      </x:c>
      <x:c r="K150" s="253" t="n">
        <x:v>0.54</x:v>
      </x:c>
      <x:c r="L150" s="253" t="n">
        <x:v>0.42</x:v>
      </x:c>
      <x:c r="M150" s="253" t="n">
        <x:v>0.53</x:v>
      </x:c>
      <x:c r="N150" s="252" t="n">
        <x:v>46276</x:v>
      </x:c>
      <x:c r="O150" s="48" t="str">
        <x:v>stale_cache</x:v>
      </x:c>
      <x:c r="P150" s="48" t="str">
        <x:v>v1.8</x:v>
      </x:c>
      <x:c r="Q150" s="48" t="n">
        <x:v>0.05</x:v>
      </x:c>
      <x:c r="R150" s="48" t="str">
        <x:v>pending</x:v>
      </x:c>
      <x:c r="S150" s="48"/>
      <x:c r="T150" s="48"/>
      <x:c r="U150" s="48"/>
      <x:c r="V150" s="254"/>
      <x:c r="W150" s="254"/>
      <x:c r="X150" s="254"/>
      <x:c r="Y150" s="48" t="str">
        <x:v>Raw=56.1; RiskPenalty=10; 影子观点不进入模拟组合</x:v>
      </x:c>
    </x:row>
    <x:row r="151">
      <x:c r="A151" s="252" t="n">
        <x:v>46279</x:v>
      </x:c>
      <x:c r="B151" s="48" t="str">
        <x:v>20260914-H10</x:v>
      </x:c>
      <x:c r="C151" s="48" t="str">
        <x:v>20260914-S-515880-SH</x:v>
      </x:c>
      <x:c r="D151" s="48" t="str">
        <x:v>shadow</x:v>
      </x:c>
      <x:c r="E151" s="48" t="str">
        <x:v>通信ETF</x:v>
      </x:c>
      <x:c r="F151" s="48" t="str">
        <x:v>515880.SH</x:v>
      </x:c>
      <x:c r="G151" s="48" t="str">
        <x:v>看多</x:v>
      </x:c>
      <x:c r="H151" s="48" t="str">
        <x:v>1-4周</x:v>
      </x:c>
      <x:c r="I151" s="48" t="n">
        <x:v>47</x:v>
      </x:c>
      <x:c r="J151" s="48" t="str">
        <x:v>D</x:v>
      </x:c>
      <x:c r="K151" s="253" t="n">
        <x:v>0.58</x:v>
      </x:c>
      <x:c r="L151" s="253" t="n">
        <x:v>0.58</x:v>
      </x:c>
      <x:c r="M151" s="253" t="n">
        <x:v>0.56</x:v>
      </x:c>
      <x:c r="N151" s="252" t="n">
        <x:v>46276</x:v>
      </x:c>
      <x:c r="O151" s="48" t="str">
        <x:v>stale_cache</x:v>
      </x:c>
      <x:c r="P151" s="48" t="str">
        <x:v>v1.8</x:v>
      </x:c>
      <x:c r="Q151" s="48" t="n">
        <x:v>0.05</x:v>
      </x:c>
      <x:c r="R151" s="48" t="str">
        <x:v>pending</x:v>
      </x:c>
      <x:c r="S151" s="48"/>
      <x:c r="T151" s="48"/>
      <x:c r="U151" s="48"/>
      <x:c r="V151" s="254"/>
      <x:c r="W151" s="254"/>
      <x:c r="X151" s="254"/>
      <x:c r="Y151" s="48" t="str">
        <x:v>Raw=61.3; RiskPenalty=10; 影子观点不进入模拟组合</x:v>
      </x:c>
    </x:row>
    <x:row r="152">
      <x:c r="A152" s="252" t="n">
        <x:v>46280</x:v>
      </x:c>
      <x:c r="B152" s="48" t="str">
        <x:v>20260915-O01</x:v>
      </x:c>
      <x:c r="C152" s="48" t="str">
        <x:v>20260915-美联储与全球贴现率</x:v>
      </x:c>
      <x:c r="D152" s="48" t="str">
        <x:v>official</x:v>
      </x:c>
      <x:c r="E152" s="48" t="str">
        <x:v>黄金ETF</x:v>
      </x:c>
      <x:c r="F152" s="48" t="str">
        <x:v>518880.SH</x:v>
      </x:c>
      <x:c r="G152" s="48" t="str">
        <x:v>防御</x:v>
      </x:c>
      <x:c r="H152" s="48" t="str">
        <x:v>1-4周</x:v>
      </x:c>
      <x:c r="I152" s="48" t="n">
        <x:v>39</x:v>
      </x:c>
      <x:c r="J152" s="48" t="str">
        <x:v>D</x:v>
      </x:c>
      <x:c r="K152" s="253" t="n">
        <x:v>0.62</x:v>
      </x:c>
      <x:c r="L152" s="253" t="n">
        <x:v>0.54</x:v>
      </x:c>
      <x:c r="M152" s="253" t="n">
        <x:v>0.59</x:v>
      </x:c>
      <x:c r="N152" s="252" t="n">
        <x:v>46276</x:v>
      </x:c>
      <x:c r="O152" s="48" t="str">
        <x:v>stale_cache</x:v>
      </x:c>
      <x:c r="P152" s="48" t="str">
        <x:v>v1.8</x:v>
      </x:c>
      <x:c r="Q152" s="48" t="n">
        <x:v>0.05</x:v>
      </x:c>
      <x:c r="R152" s="48" t="str">
        <x:v>reviewed</x:v>
      </x:c>
      <x:c r="S152" s="48" t="str">
        <x:v>错误</x:v>
      </x:c>
      <x:c r="T152" s="48" t="str">
        <x:v>触发标签待原始规则及事件回放，不能视作未触发</x:v>
      </x:c>
      <x:c r="U152" s="48" t="str">
        <x:v>仅方向验证，非已模拟成交</x:v>
      </x:c>
      <x:c r="V152" s="254" t="n">
        <x:v>-0.04723071695548753</x:v>
      </x:c>
      <x:c r="W152" s="254" t="n">
        <x:v>-0.07472916206057933</x:v>
      </x:c>
      <x:c r="X152" s="254" t="n">
        <x:v>0.027498445105091807</x:v>
      </x:c>
      <x:c r="Y152" s="48" t="str">
        <x:v>Raw=66.6; RiskPenalty=20; 正式观点；周复盘2026-10-24：方向窗口2026-09-15收盘至2026-10-21收盘；收益为标的区间涨跌，不是模拟交易盈亏。触发及交易标签待核验。</x:v>
      </x:c>
    </x:row>
    <x:row r="153">
      <x:c r="A153" s="252" t="n">
        <x:v>46280</x:v>
      </x:c>
      <x:c r="B153" s="48" t="str">
        <x:v>20260915-O02</x:v>
      </x:c>
      <x:c r="C153" s="48" t="str">
        <x:v>20260915-AI竞争与监管</x:v>
      </x:c>
      <x:c r="D153" s="48" t="str">
        <x:v>official</x:v>
      </x:c>
      <x:c r="E153" s="48" t="str">
        <x:v>半导体ETF</x:v>
      </x:c>
      <x:c r="F153" s="48" t="str">
        <x:v>512480.SH</x:v>
      </x:c>
      <x:c r="G153" s="48" t="str">
        <x:v>看多</x:v>
      </x:c>
      <x:c r="H153" s="48" t="str">
        <x:v>1-4周</x:v>
      </x:c>
      <x:c r="I153" s="48" t="n">
        <x:v>43</x:v>
      </x:c>
      <x:c r="J153" s="48" t="str">
        <x:v>D</x:v>
      </x:c>
      <x:c r="K153" s="253" t="n">
        <x:v>0.62</x:v>
      </x:c>
      <x:c r="L153" s="253" t="n">
        <x:v>0.48</x:v>
      </x:c>
      <x:c r="M153" s="253" t="n">
        <x:v>0.59</x:v>
      </x:c>
      <x:c r="N153" s="252" t="n">
        <x:v>46276</x:v>
      </x:c>
      <x:c r="O153" s="48" t="str">
        <x:v>stale_cache</x:v>
      </x:c>
      <x:c r="P153" s="48" t="str">
        <x:v>v1.8</x:v>
      </x:c>
      <x:c r="Q153" s="48" t="n">
        <x:v>0.05</x:v>
      </x:c>
      <x:c r="R153" s="48" t="str">
        <x:v>reviewed</x:v>
      </x:c>
      <x:c r="S153" s="48" t="str">
        <x:v>错误</x:v>
      </x:c>
      <x:c r="T153" s="48" t="str">
        <x:v>触发标签待原始规则及事件回放，不能视作未触发</x:v>
      </x:c>
      <x:c r="U153" s="48" t="str">
        <x:v>仅方向验证，非已模拟成交</x:v>
      </x:c>
      <x:c r="V153" s="254" t="n">
        <x:v>-0.13796680497925318</x:v>
      </x:c>
      <x:c r="W153" s="254" t="n">
        <x:v>-0.07472916206057933</x:v>
      </x:c>
      <x:c r="X153" s="254" t="n">
        <x:v>-0.06323764291867384</x:v>
      </x:c>
      <x:c r="Y153" s="48" t="str">
        <x:v>Raw=65.9; RiskPenalty=15; 正式观点；周复盘2026-10-24：方向窗口2026-09-15收盘至2026-10-21收盘；收益为标的区间涨跌，不是模拟交易盈亏。触发及交易标签待核验。</x:v>
      </x:c>
    </x:row>
    <x:row r="154">
      <x:c r="A154" s="252" t="n">
        <x:v>46280</x:v>
      </x:c>
      <x:c r="B154" s="48" t="str">
        <x:v>20260915-O03</x:v>
      </x:c>
      <x:c r="C154" s="48" t="str">
        <x:v>20260915-中国经济供需分化</x:v>
      </x:c>
      <x:c r="D154" s="48" t="str">
        <x:v>official</x:v>
      </x:c>
      <x:c r="E154" s="48" t="str">
        <x:v>沪深300ETF</x:v>
      </x:c>
      <x:c r="F154" s="48" t="str">
        <x:v>510300.SH</x:v>
      </x:c>
      <x:c r="G154" s="48" t="str">
        <x:v>看多</x:v>
      </x:c>
      <x:c r="H154" s="48" t="str">
        <x:v>2-6周</x:v>
      </x:c>
      <x:c r="I154" s="48" t="n">
        <x:v>43</x:v>
      </x:c>
      <x:c r="J154" s="48" t="str">
        <x:v>D</x:v>
      </x:c>
      <x:c r="K154" s="253" t="n">
        <x:v>0.62</x:v>
      </x:c>
      <x:c r="L154" s="253" t="n">
        <x:v>0.49</x:v>
      </x:c>
      <x:c r="M154" s="253" t="n">
        <x:v>0.59</x:v>
      </x:c>
      <x:c r="N154" s="252" t="n">
        <x:v>46276</x:v>
      </x:c>
      <x:c r="O154" s="48" t="str">
        <x:v>stale_cache</x:v>
      </x:c>
      <x:c r="P154" s="48" t="str">
        <x:v>v1.8</x:v>
      </x:c>
      <x:c r="Q154" s="48" t="n">
        <x:v>0.05</x:v>
      </x:c>
      <x:c r="R154" s="48" t="str">
        <x:v>pending</x:v>
      </x:c>
      <x:c r="S154" s="48"/>
      <x:c r="T154" s="48"/>
      <x:c r="U154" s="48"/>
      <x:c r="V154" s="254"/>
      <x:c r="W154" s="254"/>
      <x:c r="X154" s="254"/>
      <x:c r="Y154" s="48" t="str">
        <x:v>Raw=66.5; RiskPenalty=15; 正式观点</x:v>
      </x:c>
    </x:row>
    <x:row r="155">
      <x:c r="A155" s="252" t="n">
        <x:v>46280</x:v>
      </x:c>
      <x:c r="B155" s="48" t="str">
        <x:v>20260915-O04</x:v>
      </x:c>
      <x:c r="C155" s="48" t="str">
        <x:v>20260915-AI竞争与监管</x:v>
      </x:c>
      <x:c r="D155" s="48" t="str">
        <x:v>official</x:v>
      </x:c>
      <x:c r="E155" s="48" t="str">
        <x:v>机器人ETF</x:v>
      </x:c>
      <x:c r="F155" s="48" t="str">
        <x:v>562500.SH</x:v>
      </x:c>
      <x:c r="G155" s="48" t="str">
        <x:v>看多</x:v>
      </x:c>
      <x:c r="H155" s="48" t="str">
        <x:v>1-4周</x:v>
      </x:c>
      <x:c r="I155" s="48" t="n">
        <x:v>46</x:v>
      </x:c>
      <x:c r="J155" s="48" t="str">
        <x:v>D</x:v>
      </x:c>
      <x:c r="K155" s="253" t="n">
        <x:v>0.61</x:v>
      </x:c>
      <x:c r="L155" s="253" t="n">
        <x:v>0.43</x:v>
      </x:c>
      <x:c r="M155" s="253" t="n">
        <x:v>0.58</x:v>
      </x:c>
      <x:c r="N155" s="252" t="n">
        <x:v>46276</x:v>
      </x:c>
      <x:c r="O155" s="48" t="str">
        <x:v>stale_cache</x:v>
      </x:c>
      <x:c r="P155" s="48" t="str">
        <x:v>v1.8</x:v>
      </x:c>
      <x:c r="Q155" s="48" t="n">
        <x:v>0.05</x:v>
      </x:c>
      <x:c r="R155" s="48" t="str">
        <x:v>reviewed</x:v>
      </x:c>
      <x:c r="S155" s="48" t="str">
        <x:v>错误</x:v>
      </x:c>
      <x:c r="T155" s="48" t="str">
        <x:v>触发标签待原始规则及事件回放，不能视作未触发</x:v>
      </x:c>
      <x:c r="U155" s="48" t="str">
        <x:v>仅方向验证，非已模拟成交</x:v>
      </x:c>
      <x:c r="V155" s="254" t="n">
        <x:v>-0.07615894039735105</x:v>
      </x:c>
      <x:c r="W155" s="254" t="n">
        <x:v>-0.07472916206057933</x:v>
      </x:c>
      <x:c r="X155" s="254" t="n">
        <x:v>-0.0014297783367717143</x:v>
      </x:c>
      <x:c r="Y155" s="48" t="str">
        <x:v>Raw=64.5; RiskPenalty=10; 正式观点；周复盘2026-10-24：方向窗口2026-09-15收盘至2026-10-21收盘；收益为标的区间涨跌，不是模拟交易盈亏。触发及交易标签待核验。</x:v>
      </x:c>
    </x:row>
    <x:row r="156">
      <x:c r="A156" s="252" t="n">
        <x:v>46280</x:v>
      </x:c>
      <x:c r="B156" s="48" t="str">
        <x:v>20260915-O05</x:v>
      </x:c>
      <x:c r="C156" s="48" t="str">
        <x:v>20260915-中国经济供需分化</x:v>
      </x:c>
      <x:c r="D156" s="48" t="str">
        <x:v>official</x:v>
      </x:c>
      <x:c r="E156" s="48" t="str">
        <x:v>消费ETF</x:v>
      </x:c>
      <x:c r="F156" s="48" t="str">
        <x:v>159928.SZ</x:v>
      </x:c>
      <x:c r="G156" s="48" t="str">
        <x:v>看空</x:v>
      </x:c>
      <x:c r="H156" s="48" t="str">
        <x:v>1-3周</x:v>
      </x:c>
      <x:c r="I156" s="48" t="n">
        <x:v>40</x:v>
      </x:c>
      <x:c r="J156" s="48" t="str">
        <x:v>D</x:v>
      </x:c>
      <x:c r="K156" s="253" t="n">
        <x:v>0.58</x:v>
      </x:c>
      <x:c r="L156" s="253" t="n">
        <x:v>0.5</x:v>
      </x:c>
      <x:c r="M156" s="253" t="n">
        <x:v>0.55</x:v>
      </x:c>
      <x:c r="N156" s="252" t="n">
        <x:v>46276</x:v>
      </x:c>
      <x:c r="O156" s="48" t="str">
        <x:v>stale_cache</x:v>
      </x:c>
      <x:c r="P156" s="48" t="str">
        <x:v>v1.8</x:v>
      </x:c>
      <x:c r="Q156" s="48" t="n">
        <x:v>0.05</x:v>
      </x:c>
      <x:c r="R156" s="48" t="str">
        <x:v>reviewed</x:v>
      </x:c>
      <x:c r="S156" s="48" t="str">
        <x:v>错误</x:v>
      </x:c>
      <x:c r="T156" s="48" t="str">
        <x:v>触发标签待原始规则及事件回放，不能视作未触发</x:v>
      </x:c>
      <x:c r="U156" s="48" t="str">
        <x:v>仅方向验证，非已模拟成交</x:v>
      </x:c>
      <x:c r="V156" s="254" t="n">
        <x:v>0.012232415902140747</x:v>
      </x:c>
      <x:c r="W156" s="254" t="n">
        <x:v>-0.050630112757019674</x:v>
      </x:c>
      <x:c r="X156" s="254" t="n">
        <x:v>0.06286252865916042</x:v>
      </x:c>
      <x:c r="Y156" s="48" t="str">
        <x:v>Raw=62.6; RiskPenalty=15; 正式观点；周复盘2026-10-17：方向窗口2026-09-15收盘至2026-10-14收盘；收益为标的区间涨跌，不是模拟交易盈亏。触发及交易标签待核验。</x:v>
      </x:c>
    </x:row>
    <x:row r="157">
      <x:c r="A157" s="252" t="n">
        <x:v>46280</x:v>
      </x:c>
      <x:c r="B157" s="48" t="str">
        <x:v>20260915-H01</x:v>
      </x:c>
      <x:c r="C157" s="48" t="str">
        <x:v>20260915-S-515080-SH</x:v>
      </x:c>
      <x:c r="D157" s="48" t="str">
        <x:v>shadow</x:v>
      </x:c>
      <x:c r="E157" s="48" t="str">
        <x:v>中证红利ETF</x:v>
      </x:c>
      <x:c r="F157" s="48" t="str">
        <x:v>515080.SH</x:v>
      </x:c>
      <x:c r="G157" s="48" t="str">
        <x:v>看多</x:v>
      </x:c>
      <x:c r="H157" s="48" t="str">
        <x:v>1-4周</x:v>
      </x:c>
      <x:c r="I157" s="48" t="n">
        <x:v>42</x:v>
      </x:c>
      <x:c r="J157" s="48" t="str">
        <x:v>D</x:v>
      </x:c>
      <x:c r="K157" s="253" t="n">
        <x:v>0.55</x:v>
      </x:c>
      <x:c r="L157" s="253" t="n">
        <x:v>0.42</x:v>
      </x:c>
      <x:c r="M157" s="253" t="n">
        <x:v>0.54</x:v>
      </x:c>
      <x:c r="N157" s="252" t="n">
        <x:v>46276</x:v>
      </x:c>
      <x:c r="O157" s="48" t="str">
        <x:v>stale_cache</x:v>
      </x:c>
      <x:c r="P157" s="48" t="str">
        <x:v>v1.8</x:v>
      </x:c>
      <x:c r="Q157" s="48" t="n">
        <x:v>0.05</x:v>
      </x:c>
      <x:c r="R157" s="48" t="str">
        <x:v>pending</x:v>
      </x:c>
      <x:c r="S157" s="48"/>
      <x:c r="T157" s="48"/>
      <x:c r="U157" s="48"/>
      <x:c r="V157" s="254"/>
      <x:c r="W157" s="254"/>
      <x:c r="X157" s="254"/>
      <x:c r="Y157" s="48" t="str">
        <x:v>Raw=56.9; RiskPenalty=10; 影子观点不进入模拟组合</x:v>
      </x:c>
    </x:row>
    <x:row r="158">
      <x:c r="A158" s="252" t="n">
        <x:v>46280</x:v>
      </x:c>
      <x:c r="B158" s="48" t="str">
        <x:v>20260915-H02</x:v>
      </x:c>
      <x:c r="C158" s="48" t="str">
        <x:v>20260915-S-513180-SH</x:v>
      </x:c>
      <x:c r="D158" s="48" t="str">
        <x:v>shadow</x:v>
      </x:c>
      <x:c r="E158" s="48" t="str">
        <x:v>恒生科技ETF</x:v>
      </x:c>
      <x:c r="F158" s="48" t="str">
        <x:v>513180.SH</x:v>
      </x:c>
      <x:c r="G158" s="48" t="str">
        <x:v>看多</x:v>
      </x:c>
      <x:c r="H158" s="48" t="str">
        <x:v>1-4周</x:v>
      </x:c>
      <x:c r="I158" s="48" t="n">
        <x:v>42</x:v>
      </x:c>
      <x:c r="J158" s="48" t="str">
        <x:v>D</x:v>
      </x:c>
      <x:c r="K158" s="253" t="n">
        <x:v>0.55</x:v>
      </x:c>
      <x:c r="L158" s="253" t="n">
        <x:v>0.42</x:v>
      </x:c>
      <x:c r="M158" s="253" t="n">
        <x:v>0.54</x:v>
      </x:c>
      <x:c r="N158" s="252" t="n">
        <x:v>46276</x:v>
      </x:c>
      <x:c r="O158" s="48" t="str">
        <x:v>stale_cache</x:v>
      </x:c>
      <x:c r="P158" s="48" t="str">
        <x:v>v1.8</x:v>
      </x:c>
      <x:c r="Q158" s="48" t="n">
        <x:v>0.05</x:v>
      </x:c>
      <x:c r="R158" s="48" t="str">
        <x:v>pending</x:v>
      </x:c>
      <x:c r="S158" s="48"/>
      <x:c r="T158" s="48"/>
      <x:c r="U158" s="48"/>
      <x:c r="V158" s="254"/>
      <x:c r="W158" s="254"/>
      <x:c r="X158" s="254"/>
      <x:c r="Y158" s="48" t="str">
        <x:v>Raw=57.1; RiskPenalty=10; 影子观点不进入模拟组合</x:v>
      </x:c>
    </x:row>
    <x:row r="159">
      <x:c r="A159" s="252" t="n">
        <x:v>46280</x:v>
      </x:c>
      <x:c r="B159" s="48" t="str">
        <x:v>20260915-H03</x:v>
      </x:c>
      <x:c r="C159" s="48" t="str">
        <x:v>20260915-S-588000-SH</x:v>
      </x:c>
      <x:c r="D159" s="48" t="str">
        <x:v>shadow</x:v>
      </x:c>
      <x:c r="E159" s="48" t="str">
        <x:v>科创50ETF</x:v>
      </x:c>
      <x:c r="F159" s="48" t="str">
        <x:v>588000.SH</x:v>
      </x:c>
      <x:c r="G159" s="48" t="str">
        <x:v>看多</x:v>
      </x:c>
      <x:c r="H159" s="48" t="str">
        <x:v>1-4周</x:v>
      </x:c>
      <x:c r="I159" s="48" t="n">
        <x:v>42</x:v>
      </x:c>
      <x:c r="J159" s="48" t="str">
        <x:v>D</x:v>
      </x:c>
      <x:c r="K159" s="253" t="n">
        <x:v>0.55</x:v>
      </x:c>
      <x:c r="L159" s="253" t="n">
        <x:v>0.42</x:v>
      </x:c>
      <x:c r="M159" s="253" t="n">
        <x:v>0.54</x:v>
      </x:c>
      <x:c r="N159" s="252" t="n">
        <x:v>46276</x:v>
      </x:c>
      <x:c r="O159" s="48" t="str">
        <x:v>stale_cache</x:v>
      </x:c>
      <x:c r="P159" s="48" t="str">
        <x:v>v1.8</x:v>
      </x:c>
      <x:c r="Q159" s="48" t="n">
        <x:v>0.05</x:v>
      </x:c>
      <x:c r="R159" s="48" t="str">
        <x:v>reviewed</x:v>
      </x:c>
      <x:c r="S159" s="48" t="str">
        <x:v>错误</x:v>
      </x:c>
      <x:c r="T159" s="48" t="str">
        <x:v>触发标签待原始规则及事件回放，不能视作未触发</x:v>
      </x:c>
      <x:c r="U159" s="48" t="str">
        <x:v>影子方向标签，不入模拟组合</x:v>
      </x:c>
      <x:c r="V159" s="254" t="n">
        <x:v>-0.13431013431013428</x:v>
      </x:c>
      <x:c r="W159" s="254" t="n">
        <x:v>-0.07472916206057933</x:v>
      </x:c>
      <x:c r="X159" s="254" t="n">
        <x:v>-0.05958097224955494</x:v>
      </x:c>
      <x:c r="Y159" s="48" t="str">
        <x:v>Raw=57.5; RiskPenalty=10; 影子观点不进入模拟组合；周复盘2026-10-24：方向窗口2026-09-15收盘至2026-10-21收盘；收益为标的区间涨跌，不是模拟交易盈亏。触发及交易标签待核验。</x:v>
      </x:c>
    </x:row>
    <x:row r="160">
      <x:c r="A160" s="252" t="n">
        <x:v>46280</x:v>
      </x:c>
      <x:c r="B160" s="48" t="str">
        <x:v>20260915-H04</x:v>
      </x:c>
      <x:c r="C160" s="48" t="str">
        <x:v>20260915-S-588200-SH</x:v>
      </x:c>
      <x:c r="D160" s="48" t="str">
        <x:v>shadow</x:v>
      </x:c>
      <x:c r="E160" s="48" t="str">
        <x:v>科创创业ETF</x:v>
      </x:c>
      <x:c r="F160" s="48" t="str">
        <x:v>588200.SH</x:v>
      </x:c>
      <x:c r="G160" s="48" t="str">
        <x:v>看多</x:v>
      </x:c>
      <x:c r="H160" s="48" t="str">
        <x:v>1-4周</x:v>
      </x:c>
      <x:c r="I160" s="48" t="n">
        <x:v>42</x:v>
      </x:c>
      <x:c r="J160" s="48" t="str">
        <x:v>D</x:v>
      </x:c>
      <x:c r="K160" s="253" t="n">
        <x:v>0.55</x:v>
      </x:c>
      <x:c r="L160" s="253" t="n">
        <x:v>0.42</x:v>
      </x:c>
      <x:c r="M160" s="253" t="n">
        <x:v>0.53</x:v>
      </x:c>
      <x:c r="N160" s="252" t="n">
        <x:v>46276</x:v>
      </x:c>
      <x:c r="O160" s="48" t="str">
        <x:v>stale_cache</x:v>
      </x:c>
      <x:c r="P160" s="48" t="str">
        <x:v>v1.8</x:v>
      </x:c>
      <x:c r="Q160" s="48" t="n">
        <x:v>0.05</x:v>
      </x:c>
      <x:c r="R160" s="48" t="str">
        <x:v>pending</x:v>
      </x:c>
      <x:c r="S160" s="48"/>
      <x:c r="T160" s="48"/>
      <x:c r="U160" s="48"/>
      <x:c r="V160" s="254"/>
      <x:c r="W160" s="254"/>
      <x:c r="X160" s="254"/>
      <x:c r="Y160" s="48" t="str">
        <x:v>Raw=56.4; RiskPenalty=10; 影子观点不进入模拟组合</x:v>
      </x:c>
    </x:row>
    <x:row r="161">
      <x:c r="A161" s="252" t="n">
        <x:v>46280</x:v>
      </x:c>
      <x:c r="B161" s="48" t="str">
        <x:v>20260915-H05</x:v>
      </x:c>
      <x:c r="C161" s="48" t="str">
        <x:v>20260915-S-159766-SZ</x:v>
      </x:c>
      <x:c r="D161" s="48" t="str">
        <x:v>shadow</x:v>
      </x:c>
      <x:c r="E161" s="48" t="str">
        <x:v>旅游ETF</x:v>
      </x:c>
      <x:c r="F161" s="48" t="str">
        <x:v>159766.SZ</x:v>
      </x:c>
      <x:c r="G161" s="48" t="str">
        <x:v>看多</x:v>
      </x:c>
      <x:c r="H161" s="48" t="str">
        <x:v>1-4周</x:v>
      </x:c>
      <x:c r="I161" s="48" t="n">
        <x:v>42</x:v>
      </x:c>
      <x:c r="J161" s="48" t="str">
        <x:v>D</x:v>
      </x:c>
      <x:c r="K161" s="253" t="n">
        <x:v>0.55</x:v>
      </x:c>
      <x:c r="L161" s="253" t="n">
        <x:v>0.42</x:v>
      </x:c>
      <x:c r="M161" s="253" t="n">
        <x:v>0.54</x:v>
      </x:c>
      <x:c r="N161" s="252" t="n">
        <x:v>46276</x:v>
      </x:c>
      <x:c r="O161" s="48" t="str">
        <x:v>stale_cache</x:v>
      </x:c>
      <x:c r="P161" s="48" t="str">
        <x:v>v1.8</x:v>
      </x:c>
      <x:c r="Q161" s="48" t="n">
        <x:v>0.05</x:v>
      </x:c>
      <x:c r="R161" s="48" t="str">
        <x:v>pending</x:v>
      </x:c>
      <x:c r="S161" s="48"/>
      <x:c r="T161" s="48"/>
      <x:c r="U161" s="48"/>
      <x:c r="V161" s="254"/>
      <x:c r="W161" s="254"/>
      <x:c r="X161" s="254"/>
      <x:c r="Y161" s="48" t="str">
        <x:v>Raw=57; RiskPenalty=10; 影子观点不进入模拟组合</x:v>
      </x:c>
    </x:row>
    <x:row r="162">
      <x:c r="A162" s="252" t="n">
        <x:v>46280</x:v>
      </x:c>
      <x:c r="B162" s="48" t="str">
        <x:v>20260915-H06</x:v>
      </x:c>
      <x:c r="C162" s="48" t="str">
        <x:v>20260915-S-512170-SH</x:v>
      </x:c>
      <x:c r="D162" s="48" t="str">
        <x:v>shadow</x:v>
      </x:c>
      <x:c r="E162" s="48" t="str">
        <x:v>医疗ETF</x:v>
      </x:c>
      <x:c r="F162" s="48" t="str">
        <x:v>512170.SH</x:v>
      </x:c>
      <x:c r="G162" s="48" t="str">
        <x:v>看多</x:v>
      </x:c>
      <x:c r="H162" s="48" t="str">
        <x:v>1-4周</x:v>
      </x:c>
      <x:c r="I162" s="48" t="n">
        <x:v>42</x:v>
      </x:c>
      <x:c r="J162" s="48" t="str">
        <x:v>D</x:v>
      </x:c>
      <x:c r="K162" s="253" t="n">
        <x:v>0.55</x:v>
      </x:c>
      <x:c r="L162" s="253" t="n">
        <x:v>0.42</x:v>
      </x:c>
      <x:c r="M162" s="253" t="n">
        <x:v>0.54</x:v>
      </x:c>
      <x:c r="N162" s="252" t="n">
        <x:v>46276</x:v>
      </x:c>
      <x:c r="O162" s="48" t="str">
        <x:v>stale_cache</x:v>
      </x:c>
      <x:c r="P162" s="48" t="str">
        <x:v>v1.8</x:v>
      </x:c>
      <x:c r="Q162" s="48" t="n">
        <x:v>0.05</x:v>
      </x:c>
      <x:c r="R162" s="48" t="str">
        <x:v>pending</x:v>
      </x:c>
      <x:c r="S162" s="48"/>
      <x:c r="T162" s="48"/>
      <x:c r="U162" s="48"/>
      <x:c r="V162" s="254"/>
      <x:c r="W162" s="254"/>
      <x:c r="X162" s="254"/>
      <x:c r="Y162" s="48" t="str">
        <x:v>Raw=56.6; RiskPenalty=10; 影子观点不进入模拟组合</x:v>
      </x:c>
    </x:row>
    <x:row r="163">
      <x:c r="A163" s="252" t="n">
        <x:v>46280</x:v>
      </x:c>
      <x:c r="B163" s="48" t="str">
        <x:v>20260915-H07</x:v>
      </x:c>
      <x:c r="C163" s="48" t="str">
        <x:v>20260915-S-512660-SH</x:v>
      </x:c>
      <x:c r="D163" s="48" t="str">
        <x:v>shadow</x:v>
      </x:c>
      <x:c r="E163" s="48" t="str">
        <x:v>军工ETF</x:v>
      </x:c>
      <x:c r="F163" s="48" t="str">
        <x:v>512660.SH</x:v>
      </x:c>
      <x:c r="G163" s="48" t="str">
        <x:v>看多</x:v>
      </x:c>
      <x:c r="H163" s="48" t="str">
        <x:v>1-4周</x:v>
      </x:c>
      <x:c r="I163" s="48" t="n">
        <x:v>42</x:v>
      </x:c>
      <x:c r="J163" s="48" t="str">
        <x:v>D</x:v>
      </x:c>
      <x:c r="K163" s="253" t="n">
        <x:v>0.58</x:v>
      </x:c>
      <x:c r="L163" s="253" t="n">
        <x:v>0.58</x:v>
      </x:c>
      <x:c r="M163" s="253" t="n">
        <x:v>0.56</x:v>
      </x:c>
      <x:c r="N163" s="252" t="n">
        <x:v>46276</x:v>
      </x:c>
      <x:c r="O163" s="48" t="str">
        <x:v>stale_cache</x:v>
      </x:c>
      <x:c r="P163" s="48" t="str">
        <x:v>v1.8</x:v>
      </x:c>
      <x:c r="Q163" s="48" t="n">
        <x:v>0.05</x:v>
      </x:c>
      <x:c r="R163" s="48" t="str">
        <x:v>pending</x:v>
      </x:c>
      <x:c r="S163" s="48"/>
      <x:c r="T163" s="48"/>
      <x:c r="U163" s="48"/>
      <x:c r="V163" s="254"/>
      <x:c r="W163" s="254"/>
      <x:c r="X163" s="254"/>
      <x:c r="Y163" s="48" t="str">
        <x:v>Raw=61.4; RiskPenalty=15; 影子观点不进入模拟组合</x:v>
      </x:c>
    </x:row>
    <x:row r="164">
      <x:c r="A164" s="252" t="n">
        <x:v>46280</x:v>
      </x:c>
      <x:c r="B164" s="48" t="str">
        <x:v>20260915-H08</x:v>
      </x:c>
      <x:c r="C164" s="48" t="str">
        <x:v>20260915-S-516110-SH</x:v>
      </x:c>
      <x:c r="D164" s="48" t="str">
        <x:v>shadow</x:v>
      </x:c>
      <x:c r="E164" s="48" t="str">
        <x:v>汽车ETF</x:v>
      </x:c>
      <x:c r="F164" s="48" t="str">
        <x:v>516110.SH</x:v>
      </x:c>
      <x:c r="G164" s="48" t="str">
        <x:v>看多</x:v>
      </x:c>
      <x:c r="H164" s="48" t="str">
        <x:v>1-4周</x:v>
      </x:c>
      <x:c r="I164" s="48" t="n">
        <x:v>42</x:v>
      </x:c>
      <x:c r="J164" s="48" t="str">
        <x:v>D</x:v>
      </x:c>
      <x:c r="K164" s="253" t="n">
        <x:v>0.55</x:v>
      </x:c>
      <x:c r="L164" s="253" t="n">
        <x:v>0.42</x:v>
      </x:c>
      <x:c r="M164" s="253" t="n">
        <x:v>0.53</x:v>
      </x:c>
      <x:c r="N164" s="252" t="n">
        <x:v>46276</x:v>
      </x:c>
      <x:c r="O164" s="48" t="str">
        <x:v>stale_cache</x:v>
      </x:c>
      <x:c r="P164" s="48" t="str">
        <x:v>v1.8</x:v>
      </x:c>
      <x:c r="Q164" s="48" t="n">
        <x:v>0.05</x:v>
      </x:c>
      <x:c r="R164" s="48" t="str">
        <x:v>pending</x:v>
      </x:c>
      <x:c r="S164" s="48"/>
      <x:c r="T164" s="48"/>
      <x:c r="U164" s="48"/>
      <x:c r="V164" s="254"/>
      <x:c r="W164" s="254"/>
      <x:c r="X164" s="254"/>
      <x:c r="Y164" s="48" t="str">
        <x:v>Raw=56.4; RiskPenalty=10; 影子观点不进入模拟组合</x:v>
      </x:c>
    </x:row>
    <x:row r="165">
      <x:c r="A165" s="252" t="n">
        <x:v>46280</x:v>
      </x:c>
      <x:c r="B165" s="48" t="str">
        <x:v>20260915-H09</x:v>
      </x:c>
      <x:c r="C165" s="48" t="str">
        <x:v>20260915-S-512980-SH</x:v>
      </x:c>
      <x:c r="D165" s="48" t="str">
        <x:v>shadow</x:v>
      </x:c>
      <x:c r="E165" s="48" t="str">
        <x:v>传媒ETF</x:v>
      </x:c>
      <x:c r="F165" s="48" t="str">
        <x:v>512980.SH</x:v>
      </x:c>
      <x:c r="G165" s="48" t="str">
        <x:v>看多</x:v>
      </x:c>
      <x:c r="H165" s="48" t="str">
        <x:v>1-4周</x:v>
      </x:c>
      <x:c r="I165" s="48" t="n">
        <x:v>42</x:v>
      </x:c>
      <x:c r="J165" s="48" t="str">
        <x:v>D</x:v>
      </x:c>
      <x:c r="K165" s="253" t="n">
        <x:v>0.54</x:v>
      </x:c>
      <x:c r="L165" s="253" t="n">
        <x:v>0.42</x:v>
      </x:c>
      <x:c r="M165" s="253" t="n">
        <x:v>0.53</x:v>
      </x:c>
      <x:c r="N165" s="252" t="n">
        <x:v>46276</x:v>
      </x:c>
      <x:c r="O165" s="48" t="str">
        <x:v>stale_cache</x:v>
      </x:c>
      <x:c r="P165" s="48" t="str">
        <x:v>v1.8</x:v>
      </x:c>
      <x:c r="Q165" s="48" t="n">
        <x:v>0.05</x:v>
      </x:c>
      <x:c r="R165" s="48" t="str">
        <x:v>pending</x:v>
      </x:c>
      <x:c r="S165" s="48"/>
      <x:c r="T165" s="48"/>
      <x:c r="U165" s="48"/>
      <x:c r="V165" s="254"/>
      <x:c r="W165" s="254"/>
      <x:c r="X165" s="254"/>
      <x:c r="Y165" s="48" t="str">
        <x:v>Raw=56.1; RiskPenalty=10; 影子观点不进入模拟组合</x:v>
      </x:c>
    </x:row>
    <x:row r="166">
      <x:c r="A166" s="252" t="n">
        <x:v>46280</x:v>
      </x:c>
      <x:c r="B166" s="48" t="str">
        <x:v>20260915-H10</x:v>
      </x:c>
      <x:c r="C166" s="48" t="str">
        <x:v>20260915-S-515880-SH</x:v>
      </x:c>
      <x:c r="D166" s="48" t="str">
        <x:v>shadow</x:v>
      </x:c>
      <x:c r="E166" s="48" t="str">
        <x:v>通信ETF</x:v>
      </x:c>
      <x:c r="F166" s="48" t="str">
        <x:v>515880.SH</x:v>
      </x:c>
      <x:c r="G166" s="48" t="str">
        <x:v>看多</x:v>
      </x:c>
      <x:c r="H166" s="48" t="str">
        <x:v>1-4周</x:v>
      </x:c>
      <x:c r="I166" s="48" t="n">
        <x:v>47</x:v>
      </x:c>
      <x:c r="J166" s="48" t="str">
        <x:v>D</x:v>
      </x:c>
      <x:c r="K166" s="253" t="n">
        <x:v>0.58</x:v>
      </x:c>
      <x:c r="L166" s="253" t="n">
        <x:v>0.58</x:v>
      </x:c>
      <x:c r="M166" s="253" t="n">
        <x:v>0.56</x:v>
      </x:c>
      <x:c r="N166" s="252" t="n">
        <x:v>46276</x:v>
      </x:c>
      <x:c r="O166" s="48" t="str">
        <x:v>stale_cache</x:v>
      </x:c>
      <x:c r="P166" s="48" t="str">
        <x:v>v1.8</x:v>
      </x:c>
      <x:c r="Q166" s="48" t="n">
        <x:v>0.05</x:v>
      </x:c>
      <x:c r="R166" s="48" t="str">
        <x:v>pending</x:v>
      </x:c>
      <x:c r="S166" s="48"/>
      <x:c r="T166" s="48"/>
      <x:c r="U166" s="48"/>
      <x:c r="V166" s="254"/>
      <x:c r="W166" s="254"/>
      <x:c r="X166" s="254"/>
      <x:c r="Y166" s="48" t="str">
        <x:v>Raw=61.3; RiskPenalty=10; 影子观点不进入模拟组合</x:v>
      </x:c>
    </x:row>
    <x:row r="167">
      <x:c r="A167" s="252" t="n">
        <x:v>46281</x:v>
      </x:c>
      <x:c r="B167" s="48" t="str">
        <x:v>20260916-O01</x:v>
      </x:c>
      <x:c r="C167" s="48" t="str">
        <x:v>20260916-美联储与全球贴现率</x:v>
      </x:c>
      <x:c r="D167" s="48" t="str">
        <x:v>official</x:v>
      </x:c>
      <x:c r="E167" s="48" t="str">
        <x:v>黄金ETF</x:v>
      </x:c>
      <x:c r="F167" s="48" t="str">
        <x:v>518880.SH</x:v>
      </x:c>
      <x:c r="G167" s="48" t="str">
        <x:v>防御</x:v>
      </x:c>
      <x:c r="H167" s="48" t="str">
        <x:v>1-4周</x:v>
      </x:c>
      <x:c r="I167" s="48" t="n">
        <x:v>39</x:v>
      </x:c>
      <x:c r="J167" s="48" t="str">
        <x:v>D</x:v>
      </x:c>
      <x:c r="K167" s="253" t="n">
        <x:v>0.62</x:v>
      </x:c>
      <x:c r="L167" s="253" t="n">
        <x:v>0.54</x:v>
      </x:c>
      <x:c r="M167" s="253" t="n">
        <x:v>0.59</x:v>
      </x:c>
      <x:c r="N167" s="252" t="n">
        <x:v>46276</x:v>
      </x:c>
      <x:c r="O167" s="48" t="str">
        <x:v>stale_cache</x:v>
      </x:c>
      <x:c r="P167" s="48" t="str">
        <x:v>v1.8</x:v>
      </x:c>
      <x:c r="Q167" s="48" t="n">
        <x:v>0.05</x:v>
      </x:c>
      <x:c r="R167" s="48" t="str">
        <x:v>reviewed</x:v>
      </x:c>
      <x:c r="S167" s="48" t="str">
        <x:v>错误</x:v>
      </x:c>
      <x:c r="T167" s="48" t="str">
        <x:v>触发标签待原始规则及事件回放，不能视作未触发</x:v>
      </x:c>
      <x:c r="U167" s="48" t="str">
        <x:v>仅方向验证，非已模拟成交</x:v>
      </x:c>
      <x:c r="V167" s="254" t="n">
        <x:v>-0.06120157215047728</x:v>
      </x:c>
      <x:c r="W167" s="254" t="n">
        <x:v>-0.09736263736263728</x:v>
      </x:c>
      <x:c r="X167" s="254" t="n">
        <x:v>0.036161065212160004</x:v>
      </x:c>
      <x:c r="Y167" s="48" t="str">
        <x:v>Raw=66.6; RiskPenalty=20; 正式观点；周复盘2026-10-24：方向窗口2026-09-16收盘至2026-10-22收盘；收益为标的区间涨跌，不是模拟交易盈亏。触发及交易标签待核验。</x:v>
      </x:c>
    </x:row>
    <x:row r="168">
      <x:c r="A168" s="252" t="n">
        <x:v>46281</x:v>
      </x:c>
      <x:c r="B168" s="48" t="str">
        <x:v>20260916-O02</x:v>
      </x:c>
      <x:c r="C168" s="48" t="str">
        <x:v>20260916-AI竞争与科技供应链</x:v>
      </x:c>
      <x:c r="D168" s="48" t="str">
        <x:v>official</x:v>
      </x:c>
      <x:c r="E168" s="48" t="str">
        <x:v>半导体ETF</x:v>
      </x:c>
      <x:c r="F168" s="48" t="str">
        <x:v>512480.SH</x:v>
      </x:c>
      <x:c r="G168" s="48" t="str">
        <x:v>看多</x:v>
      </x:c>
      <x:c r="H168" s="48" t="str">
        <x:v>1-4周</x:v>
      </x:c>
      <x:c r="I168" s="48" t="n">
        <x:v>43</x:v>
      </x:c>
      <x:c r="J168" s="48" t="str">
        <x:v>D</x:v>
      </x:c>
      <x:c r="K168" s="253" t="n">
        <x:v>0.62</x:v>
      </x:c>
      <x:c r="L168" s="253" t="n">
        <x:v>0.48</x:v>
      </x:c>
      <x:c r="M168" s="253" t="n">
        <x:v>0.59</x:v>
      </x:c>
      <x:c r="N168" s="252" t="n">
        <x:v>46276</x:v>
      </x:c>
      <x:c r="O168" s="48" t="str">
        <x:v>stale_cache</x:v>
      </x:c>
      <x:c r="P168" s="48" t="str">
        <x:v>v1.8</x:v>
      </x:c>
      <x:c r="Q168" s="48" t="n">
        <x:v>0.05</x:v>
      </x:c>
      <x:c r="R168" s="48" t="str">
        <x:v>reviewed</x:v>
      </x:c>
      <x:c r="S168" s="48" t="str">
        <x:v>错误</x:v>
      </x:c>
      <x:c r="T168" s="48" t="str">
        <x:v>触发标签待原始规则及事件回放，不能视作未触发</x:v>
      </x:c>
      <x:c r="U168" s="48" t="str">
        <x:v>仅方向验证，非已模拟成交</x:v>
      </x:c>
      <x:c r="V168" s="254" t="n">
        <x:v>-0.19841269841269837</x:v>
      </x:c>
      <x:c r="W168" s="254" t="n">
        <x:v>-0.09736263736263728</x:v>
      </x:c>
      <x:c r="X168" s="254" t="n">
        <x:v>-0.10105006105006109</x:v>
      </x:c>
      <x:c r="Y168" s="48" t="str">
        <x:v>Raw=65.9; RiskPenalty=15; 正式观点；周复盘2026-10-24：方向窗口2026-09-16收盘至2026-10-22收盘；收益为标的区间涨跌，不是模拟交易盈亏。触发及交易标签待核验。</x:v>
      </x:c>
    </x:row>
    <x:row r="169">
      <x:c r="A169" s="252" t="n">
        <x:v>46281</x:v>
      </x:c>
      <x:c r="B169" s="48" t="str">
        <x:v>20260916-O03</x:v>
      </x:c>
      <x:c r="C169" s="48" t="str">
        <x:v>20260916-中国跨境资金与人民币</x:v>
      </x:c>
      <x:c r="D169" s="48" t="str">
        <x:v>official</x:v>
      </x:c>
      <x:c r="E169" s="48" t="str">
        <x:v>沪深300ETF</x:v>
      </x:c>
      <x:c r="F169" s="48" t="str">
        <x:v>510300.SH</x:v>
      </x:c>
      <x:c r="G169" s="48" t="str">
        <x:v>看多</x:v>
      </x:c>
      <x:c r="H169" s="48" t="str">
        <x:v>2-6周</x:v>
      </x:c>
      <x:c r="I169" s="48" t="n">
        <x:v>43</x:v>
      </x:c>
      <x:c r="J169" s="48" t="str">
        <x:v>D</x:v>
      </x:c>
      <x:c r="K169" s="253" t="n">
        <x:v>0.62</x:v>
      </x:c>
      <x:c r="L169" s="253" t="n">
        <x:v>0.49</x:v>
      </x:c>
      <x:c r="M169" s="253" t="n">
        <x:v>0.59</x:v>
      </x:c>
      <x:c r="N169" s="252" t="n">
        <x:v>46276</x:v>
      </x:c>
      <x:c r="O169" s="48" t="str">
        <x:v>stale_cache</x:v>
      </x:c>
      <x:c r="P169" s="48" t="str">
        <x:v>v1.8</x:v>
      </x:c>
      <x:c r="Q169" s="48" t="n">
        <x:v>0.05</x:v>
      </x:c>
      <x:c r="R169" s="48" t="str">
        <x:v>pending</x:v>
      </x:c>
      <x:c r="S169" s="48"/>
      <x:c r="T169" s="48"/>
      <x:c r="U169" s="48"/>
      <x:c r="V169" s="254"/>
      <x:c r="W169" s="254"/>
      <x:c r="X169" s="254"/>
      <x:c r="Y169" s="48" t="str">
        <x:v>Raw=66.5; RiskPenalty=15; 正式观点</x:v>
      </x:c>
    </x:row>
    <x:row r="170">
      <x:c r="A170" s="252" t="n">
        <x:v>46281</x:v>
      </x:c>
      <x:c r="B170" s="48" t="str">
        <x:v>20260916-O04</x:v>
      </x:c>
      <x:c r="C170" s="48" t="str">
        <x:v>20260916-AI竞争与数字经济</x:v>
      </x:c>
      <x:c r="D170" s="48" t="str">
        <x:v>official</x:v>
      </x:c>
      <x:c r="E170" s="48" t="str">
        <x:v>机器人ETF</x:v>
      </x:c>
      <x:c r="F170" s="48" t="str">
        <x:v>562500.SH</x:v>
      </x:c>
      <x:c r="G170" s="48" t="str">
        <x:v>看多</x:v>
      </x:c>
      <x:c r="H170" s="48" t="str">
        <x:v>1-4周</x:v>
      </x:c>
      <x:c r="I170" s="48" t="n">
        <x:v>46</x:v>
      </x:c>
      <x:c r="J170" s="48" t="str">
        <x:v>D</x:v>
      </x:c>
      <x:c r="K170" s="253" t="n">
        <x:v>0.61</x:v>
      </x:c>
      <x:c r="L170" s="253" t="n">
        <x:v>0.43</x:v>
      </x:c>
      <x:c r="M170" s="253" t="n">
        <x:v>0.58</x:v>
      </x:c>
      <x:c r="N170" s="252" t="n">
        <x:v>46276</x:v>
      </x:c>
      <x:c r="O170" s="48" t="str">
        <x:v>stale_cache</x:v>
      </x:c>
      <x:c r="P170" s="48" t="str">
        <x:v>v1.8</x:v>
      </x:c>
      <x:c r="Q170" s="48" t="n">
        <x:v>0.05</x:v>
      </x:c>
      <x:c r="R170" s="48" t="str">
        <x:v>reviewed</x:v>
      </x:c>
      <x:c r="S170" s="48" t="str">
        <x:v>错误</x:v>
      </x:c>
      <x:c r="T170" s="48" t="str">
        <x:v>触发标签待原始规则及事件回放，不能视作未触发</x:v>
      </x:c>
      <x:c r="U170" s="48" t="str">
        <x:v>仅方向验证，非已模拟成交</x:v>
      </x:c>
      <x:c r="V170" s="254" t="n">
        <x:v>-0.0910087719298246</x:v>
      </x:c>
      <x:c r="W170" s="254" t="n">
        <x:v>-0.09736263736263728</x:v>
      </x:c>
      <x:c r="X170" s="254" t="n">
        <x:v>0.006353865432812689</x:v>
      </x:c>
      <x:c r="Y170" s="48" t="str">
        <x:v>Raw=64.5; RiskPenalty=10; 正式观点；周复盘2026-10-24：方向窗口2026-09-16收盘至2026-10-22收盘；收益为标的区间涨跌，不是模拟交易盈亏。触发及交易标签待核验。</x:v>
      </x:c>
    </x:row>
    <x:row r="171">
      <x:c r="A171" s="252" t="n">
        <x:v>46281</x:v>
      </x:c>
      <x:c r="B171" s="48" t="str">
        <x:v>20260916-O05</x:v>
      </x:c>
      <x:c r="C171" s="48" t="str">
        <x:v>20260916-利率与中国风险偏好</x:v>
      </x:c>
      <x:c r="D171" s="48" t="str">
        <x:v>official</x:v>
      </x:c>
      <x:c r="E171" s="48" t="str">
        <x:v>消费ETF</x:v>
      </x:c>
      <x:c r="F171" s="48" t="str">
        <x:v>159928.SZ</x:v>
      </x:c>
      <x:c r="G171" s="48" t="str">
        <x:v>看空</x:v>
      </x:c>
      <x:c r="H171" s="48" t="str">
        <x:v>1-3周</x:v>
      </x:c>
      <x:c r="I171" s="48" t="n">
        <x:v>40</x:v>
      </x:c>
      <x:c r="J171" s="48" t="str">
        <x:v>D</x:v>
      </x:c>
      <x:c r="K171" s="253" t="n">
        <x:v>0.58</x:v>
      </x:c>
      <x:c r="L171" s="253" t="n">
        <x:v>0.5</x:v>
      </x:c>
      <x:c r="M171" s="253" t="n">
        <x:v>0.55</x:v>
      </x:c>
      <x:c r="N171" s="252" t="n">
        <x:v>46276</x:v>
      </x:c>
      <x:c r="O171" s="48" t="str">
        <x:v>stale_cache</x:v>
      </x:c>
      <x:c r="P171" s="48" t="str">
        <x:v>v1.8</x:v>
      </x:c>
      <x:c r="Q171" s="48" t="n">
        <x:v>0.05</x:v>
      </x:c>
      <x:c r="R171" s="48" t="str">
        <x:v>reviewed</x:v>
      </x:c>
      <x:c r="S171" s="48" t="str">
        <x:v>错误</x:v>
      </x:c>
      <x:c r="T171" s="48" t="str">
        <x:v>触发标签待原始规则及事件回放，不能视作未触发</x:v>
      </x:c>
      <x:c r="U171" s="48" t="str">
        <x:v>仅方向验证，非已模拟成交</x:v>
      </x:c>
      <x:c r="V171" s="254" t="n">
        <x:v>0.0185185185185186</x:v>
      </x:c>
      <x:c r="W171" s="254" t="n">
        <x:v>-0.06769230769230761</x:v>
      </x:c>
      <x:c r="X171" s="254" t="n">
        <x:v>0.08621082621082621</x:v>
      </x:c>
      <x:c r="Y171" s="48" t="str">
        <x:v>Raw=62.6; RiskPenalty=15; 正式观点；周复盘2026-10-17：方向窗口2026-09-16收盘至2026-10-15收盘；收益为标的区间涨跌，不是模拟交易盈亏。触发及交易标签待核验。</x:v>
      </x:c>
    </x:row>
    <x:row r="172">
      <x:c r="A172" s="252" t="n">
        <x:v>46281</x:v>
      </x:c>
      <x:c r="B172" s="48" t="str">
        <x:v>20260916-H01</x:v>
      </x:c>
      <x:c r="C172" s="48" t="str">
        <x:v>20260916-S-515080-SH</x:v>
      </x:c>
      <x:c r="D172" s="48" t="str">
        <x:v>shadow</x:v>
      </x:c>
      <x:c r="E172" s="48" t="str">
        <x:v>中证红利ETF</x:v>
      </x:c>
      <x:c r="F172" s="48" t="str">
        <x:v>515080.SH</x:v>
      </x:c>
      <x:c r="G172" s="48" t="str">
        <x:v>看多</x:v>
      </x:c>
      <x:c r="H172" s="48" t="str">
        <x:v>1-4周</x:v>
      </x:c>
      <x:c r="I172" s="48" t="n">
        <x:v>42</x:v>
      </x:c>
      <x:c r="J172" s="48" t="str">
        <x:v>D</x:v>
      </x:c>
      <x:c r="K172" s="253" t="n">
        <x:v>0.55</x:v>
      </x:c>
      <x:c r="L172" s="253" t="n">
        <x:v>0.42</x:v>
      </x:c>
      <x:c r="M172" s="253" t="n">
        <x:v>0.54</x:v>
      </x:c>
      <x:c r="N172" s="252" t="n">
        <x:v>46276</x:v>
      </x:c>
      <x:c r="O172" s="48" t="str">
        <x:v>stale_cache</x:v>
      </x:c>
      <x:c r="P172" s="48" t="str">
        <x:v>v1.8</x:v>
      </x:c>
      <x:c r="Q172" s="48" t="n">
        <x:v>0.05</x:v>
      </x:c>
      <x:c r="R172" s="48" t="str">
        <x:v>pending</x:v>
      </x:c>
      <x:c r="S172" s="48"/>
      <x:c r="T172" s="48"/>
      <x:c r="U172" s="48"/>
      <x:c r="V172" s="254"/>
      <x:c r="W172" s="254"/>
      <x:c r="X172" s="254"/>
      <x:c r="Y172" s="48" t="str">
        <x:v>Raw=56.9; RiskPenalty=10; 影子观点不进入模拟组合</x:v>
      </x:c>
    </x:row>
    <x:row r="173">
      <x:c r="A173" s="252" t="n">
        <x:v>46281</x:v>
      </x:c>
      <x:c r="B173" s="48" t="str">
        <x:v>20260916-H02</x:v>
      </x:c>
      <x:c r="C173" s="48" t="str">
        <x:v>20260916-S-513180-SH</x:v>
      </x:c>
      <x:c r="D173" s="48" t="str">
        <x:v>shadow</x:v>
      </x:c>
      <x:c r="E173" s="48" t="str">
        <x:v>恒生科技ETF</x:v>
      </x:c>
      <x:c r="F173" s="48" t="str">
        <x:v>513180.SH</x:v>
      </x:c>
      <x:c r="G173" s="48" t="str">
        <x:v>看多</x:v>
      </x:c>
      <x:c r="H173" s="48" t="str">
        <x:v>1-4周</x:v>
      </x:c>
      <x:c r="I173" s="48" t="n">
        <x:v>42</x:v>
      </x:c>
      <x:c r="J173" s="48" t="str">
        <x:v>D</x:v>
      </x:c>
      <x:c r="K173" s="253" t="n">
        <x:v>0.55</x:v>
      </x:c>
      <x:c r="L173" s="253" t="n">
        <x:v>0.42</x:v>
      </x:c>
      <x:c r="M173" s="253" t="n">
        <x:v>0.54</x:v>
      </x:c>
      <x:c r="N173" s="252" t="n">
        <x:v>46276</x:v>
      </x:c>
      <x:c r="O173" s="48" t="str">
        <x:v>stale_cache</x:v>
      </x:c>
      <x:c r="P173" s="48" t="str">
        <x:v>v1.8</x:v>
      </x:c>
      <x:c r="Q173" s="48" t="n">
        <x:v>0.05</x:v>
      </x:c>
      <x:c r="R173" s="48" t="str">
        <x:v>pending</x:v>
      </x:c>
      <x:c r="S173" s="48"/>
      <x:c r="T173" s="48"/>
      <x:c r="U173" s="48"/>
      <x:c r="V173" s="254"/>
      <x:c r="W173" s="254"/>
      <x:c r="X173" s="254"/>
      <x:c r="Y173" s="48" t="str">
        <x:v>Raw=57.1; RiskPenalty=10; 影子观点不进入模拟组合</x:v>
      </x:c>
    </x:row>
    <x:row r="174">
      <x:c r="A174" s="252" t="n">
        <x:v>46281</x:v>
      </x:c>
      <x:c r="B174" s="48" t="str">
        <x:v>20260916-H03</x:v>
      </x:c>
      <x:c r="C174" s="48" t="str">
        <x:v>20260916-S-588000-SH</x:v>
      </x:c>
      <x:c r="D174" s="48" t="str">
        <x:v>shadow</x:v>
      </x:c>
      <x:c r="E174" s="48" t="str">
        <x:v>科创50ETF</x:v>
      </x:c>
      <x:c r="F174" s="48" t="str">
        <x:v>588000.SH</x:v>
      </x:c>
      <x:c r="G174" s="48" t="str">
        <x:v>看多</x:v>
      </x:c>
      <x:c r="H174" s="48" t="str">
        <x:v>1-4周</x:v>
      </x:c>
      <x:c r="I174" s="48" t="n">
        <x:v>42</x:v>
      </x:c>
      <x:c r="J174" s="48" t="str">
        <x:v>D</x:v>
      </x:c>
      <x:c r="K174" s="253" t="n">
        <x:v>0.55</x:v>
      </x:c>
      <x:c r="L174" s="253" t="n">
        <x:v>0.42</x:v>
      </x:c>
      <x:c r="M174" s="253" t="n">
        <x:v>0.54</x:v>
      </x:c>
      <x:c r="N174" s="252" t="n">
        <x:v>46276</x:v>
      </x:c>
      <x:c r="O174" s="48" t="str">
        <x:v>stale_cache</x:v>
      </x:c>
      <x:c r="P174" s="48" t="str">
        <x:v>v1.8</x:v>
      </x:c>
      <x:c r="Q174" s="48" t="n">
        <x:v>0.05</x:v>
      </x:c>
      <x:c r="R174" s="48" t="str">
        <x:v>reviewed</x:v>
      </x:c>
      <x:c r="S174" s="48" t="str">
        <x:v>错误</x:v>
      </x:c>
      <x:c r="T174" s="48" t="str">
        <x:v>触发标签待原始规则及事件回放，不能视作未触发</x:v>
      </x:c>
      <x:c r="U174" s="48" t="str">
        <x:v>影子方向标签，不入模拟组合</x:v>
      </x:c>
      <x:c r="V174" s="254" t="n">
        <x:v>-0.1937939110070257</x:v>
      </x:c>
      <x:c r="W174" s="254" t="n">
        <x:v>-0.09736263736263728</x:v>
      </x:c>
      <x:c r="X174" s="254" t="n">
        <x:v>-0.09643127364438842</x:v>
      </x:c>
      <x:c r="Y174" s="48" t="str">
        <x:v>Raw=57.5; RiskPenalty=10; 影子观点不进入模拟组合；周复盘2026-10-24：方向窗口2026-09-16收盘至2026-10-22收盘；收益为标的区间涨跌，不是模拟交易盈亏。触发及交易标签待核验。</x:v>
      </x:c>
    </x:row>
    <x:row r="175">
      <x:c r="A175" s="252" t="n">
        <x:v>46281</x:v>
      </x:c>
      <x:c r="B175" s="48" t="str">
        <x:v>20260916-H04</x:v>
      </x:c>
      <x:c r="C175" s="48" t="str">
        <x:v>20260916-S-588200-SH</x:v>
      </x:c>
      <x:c r="D175" s="48" t="str">
        <x:v>shadow</x:v>
      </x:c>
      <x:c r="E175" s="48" t="str">
        <x:v>科创创业ETF</x:v>
      </x:c>
      <x:c r="F175" s="48" t="str">
        <x:v>588200.SH</x:v>
      </x:c>
      <x:c r="G175" s="48" t="str">
        <x:v>看多</x:v>
      </x:c>
      <x:c r="H175" s="48" t="str">
        <x:v>1-4周</x:v>
      </x:c>
      <x:c r="I175" s="48" t="n">
        <x:v>42</x:v>
      </x:c>
      <x:c r="J175" s="48" t="str">
        <x:v>D</x:v>
      </x:c>
      <x:c r="K175" s="253" t="n">
        <x:v>0.55</x:v>
      </x:c>
      <x:c r="L175" s="253" t="n">
        <x:v>0.42</x:v>
      </x:c>
      <x:c r="M175" s="253" t="n">
        <x:v>0.53</x:v>
      </x:c>
      <x:c r="N175" s="252" t="n">
        <x:v>46276</x:v>
      </x:c>
      <x:c r="O175" s="48" t="str">
        <x:v>stale_cache</x:v>
      </x:c>
      <x:c r="P175" s="48" t="str">
        <x:v>v1.8</x:v>
      </x:c>
      <x:c r="Q175" s="48" t="n">
        <x:v>0.05</x:v>
      </x:c>
      <x:c r="R175" s="48" t="str">
        <x:v>pending</x:v>
      </x:c>
      <x:c r="S175" s="48"/>
      <x:c r="T175" s="48"/>
      <x:c r="U175" s="48"/>
      <x:c r="V175" s="254"/>
      <x:c r="W175" s="254"/>
      <x:c r="X175" s="254"/>
      <x:c r="Y175" s="48" t="str">
        <x:v>Raw=56.4; RiskPenalty=10; 影子观点不进入模拟组合</x:v>
      </x:c>
    </x:row>
    <x:row r="176">
      <x:c r="A176" s="252" t="n">
        <x:v>46281</x:v>
      </x:c>
      <x:c r="B176" s="48" t="str">
        <x:v>20260916-H05</x:v>
      </x:c>
      <x:c r="C176" s="48" t="str">
        <x:v>20260916-S-159766-SZ</x:v>
      </x:c>
      <x:c r="D176" s="48" t="str">
        <x:v>shadow</x:v>
      </x:c>
      <x:c r="E176" s="48" t="str">
        <x:v>旅游ETF</x:v>
      </x:c>
      <x:c r="F176" s="48" t="str">
        <x:v>159766.SZ</x:v>
      </x:c>
      <x:c r="G176" s="48" t="str">
        <x:v>看多</x:v>
      </x:c>
      <x:c r="H176" s="48" t="str">
        <x:v>1-4周</x:v>
      </x:c>
      <x:c r="I176" s="48" t="n">
        <x:v>42</x:v>
      </x:c>
      <x:c r="J176" s="48" t="str">
        <x:v>D</x:v>
      </x:c>
      <x:c r="K176" s="253" t="n">
        <x:v>0.55</x:v>
      </x:c>
      <x:c r="L176" s="253" t="n">
        <x:v>0.42</x:v>
      </x:c>
      <x:c r="M176" s="253" t="n">
        <x:v>0.54</x:v>
      </x:c>
      <x:c r="N176" s="252" t="n">
        <x:v>46276</x:v>
      </x:c>
      <x:c r="O176" s="48" t="str">
        <x:v>stale_cache</x:v>
      </x:c>
      <x:c r="P176" s="48" t="str">
        <x:v>v1.8</x:v>
      </x:c>
      <x:c r="Q176" s="48" t="n">
        <x:v>0.05</x:v>
      </x:c>
      <x:c r="R176" s="48" t="str">
        <x:v>pending</x:v>
      </x:c>
      <x:c r="S176" s="48"/>
      <x:c r="T176" s="48"/>
      <x:c r="U176" s="48"/>
      <x:c r="V176" s="254"/>
      <x:c r="W176" s="254"/>
      <x:c r="X176" s="254"/>
      <x:c r="Y176" s="48" t="str">
        <x:v>Raw=57; RiskPenalty=10; 影子观点不进入模拟组合</x:v>
      </x:c>
    </x:row>
    <x:row r="177">
      <x:c r="A177" s="252" t="n">
        <x:v>46281</x:v>
      </x:c>
      <x:c r="B177" s="48" t="str">
        <x:v>20260916-H06</x:v>
      </x:c>
      <x:c r="C177" s="48" t="str">
        <x:v>20260916-S-512170-SH</x:v>
      </x:c>
      <x:c r="D177" s="48" t="str">
        <x:v>shadow</x:v>
      </x:c>
      <x:c r="E177" s="48" t="str">
        <x:v>医疗ETF</x:v>
      </x:c>
      <x:c r="F177" s="48" t="str">
        <x:v>512170.SH</x:v>
      </x:c>
      <x:c r="G177" s="48" t="str">
        <x:v>看多</x:v>
      </x:c>
      <x:c r="H177" s="48" t="str">
        <x:v>1-4周</x:v>
      </x:c>
      <x:c r="I177" s="48" t="n">
        <x:v>42</x:v>
      </x:c>
      <x:c r="J177" s="48" t="str">
        <x:v>D</x:v>
      </x:c>
      <x:c r="K177" s="253" t="n">
        <x:v>0.55</x:v>
      </x:c>
      <x:c r="L177" s="253" t="n">
        <x:v>0.42</x:v>
      </x:c>
      <x:c r="M177" s="253" t="n">
        <x:v>0.54</x:v>
      </x:c>
      <x:c r="N177" s="252" t="n">
        <x:v>46276</x:v>
      </x:c>
      <x:c r="O177" s="48" t="str">
        <x:v>stale_cache</x:v>
      </x:c>
      <x:c r="P177" s="48" t="str">
        <x:v>v1.8</x:v>
      </x:c>
      <x:c r="Q177" s="48" t="n">
        <x:v>0.05</x:v>
      </x:c>
      <x:c r="R177" s="48" t="str">
        <x:v>pending</x:v>
      </x:c>
      <x:c r="S177" s="48"/>
      <x:c r="T177" s="48"/>
      <x:c r="U177" s="48"/>
      <x:c r="V177" s="254"/>
      <x:c r="W177" s="254"/>
      <x:c r="X177" s="254"/>
      <x:c r="Y177" s="48" t="str">
        <x:v>Raw=56.6; RiskPenalty=10; 影子观点不进入模拟组合</x:v>
      </x:c>
    </x:row>
    <x:row r="178">
      <x:c r="A178" s="252" t="n">
        <x:v>46281</x:v>
      </x:c>
      <x:c r="B178" s="48" t="str">
        <x:v>20260916-H07</x:v>
      </x:c>
      <x:c r="C178" s="48" t="str">
        <x:v>20260916-S-512660-SH</x:v>
      </x:c>
      <x:c r="D178" s="48" t="str">
        <x:v>shadow</x:v>
      </x:c>
      <x:c r="E178" s="48" t="str">
        <x:v>军工ETF</x:v>
      </x:c>
      <x:c r="F178" s="48" t="str">
        <x:v>512660.SH</x:v>
      </x:c>
      <x:c r="G178" s="48" t="str">
        <x:v>看多</x:v>
      </x:c>
      <x:c r="H178" s="48" t="str">
        <x:v>1-4周</x:v>
      </x:c>
      <x:c r="I178" s="48" t="n">
        <x:v>42</x:v>
      </x:c>
      <x:c r="J178" s="48" t="str">
        <x:v>D</x:v>
      </x:c>
      <x:c r="K178" s="253" t="n">
        <x:v>0.58</x:v>
      </x:c>
      <x:c r="L178" s="253" t="n">
        <x:v>0.58</x:v>
      </x:c>
      <x:c r="M178" s="253" t="n">
        <x:v>0.56</x:v>
      </x:c>
      <x:c r="N178" s="252" t="n">
        <x:v>46276</x:v>
      </x:c>
      <x:c r="O178" s="48" t="str">
        <x:v>stale_cache</x:v>
      </x:c>
      <x:c r="P178" s="48" t="str">
        <x:v>v1.8</x:v>
      </x:c>
      <x:c r="Q178" s="48" t="n">
        <x:v>0.05</x:v>
      </x:c>
      <x:c r="R178" s="48" t="str">
        <x:v>pending</x:v>
      </x:c>
      <x:c r="S178" s="48"/>
      <x:c r="T178" s="48"/>
      <x:c r="U178" s="48"/>
      <x:c r="V178" s="254"/>
      <x:c r="W178" s="254"/>
      <x:c r="X178" s="254"/>
      <x:c r="Y178" s="48" t="str">
        <x:v>Raw=61.4; RiskPenalty=15; 影子观点不进入模拟组合</x:v>
      </x:c>
    </x:row>
    <x:row r="179">
      <x:c r="A179" s="252" t="n">
        <x:v>46281</x:v>
      </x:c>
      <x:c r="B179" s="48" t="str">
        <x:v>20260916-H08</x:v>
      </x:c>
      <x:c r="C179" s="48" t="str">
        <x:v>20260916-S-516110-SH</x:v>
      </x:c>
      <x:c r="D179" s="48" t="str">
        <x:v>shadow</x:v>
      </x:c>
      <x:c r="E179" s="48" t="str">
        <x:v>汽车ETF</x:v>
      </x:c>
      <x:c r="F179" s="48" t="str">
        <x:v>516110.SH</x:v>
      </x:c>
      <x:c r="G179" s="48" t="str">
        <x:v>看多</x:v>
      </x:c>
      <x:c r="H179" s="48" t="str">
        <x:v>1-4周</x:v>
      </x:c>
      <x:c r="I179" s="48" t="n">
        <x:v>42</x:v>
      </x:c>
      <x:c r="J179" s="48" t="str">
        <x:v>D</x:v>
      </x:c>
      <x:c r="K179" s="253" t="n">
        <x:v>0.55</x:v>
      </x:c>
      <x:c r="L179" s="253" t="n">
        <x:v>0.42</x:v>
      </x:c>
      <x:c r="M179" s="253" t="n">
        <x:v>0.53</x:v>
      </x:c>
      <x:c r="N179" s="252" t="n">
        <x:v>46276</x:v>
      </x:c>
      <x:c r="O179" s="48" t="str">
        <x:v>stale_cache</x:v>
      </x:c>
      <x:c r="P179" s="48" t="str">
        <x:v>v1.8</x:v>
      </x:c>
      <x:c r="Q179" s="48" t="n">
        <x:v>0.05</x:v>
      </x:c>
      <x:c r="R179" s="48" t="str">
        <x:v>pending</x:v>
      </x:c>
      <x:c r="S179" s="48"/>
      <x:c r="T179" s="48"/>
      <x:c r="U179" s="48"/>
      <x:c r="V179" s="254"/>
      <x:c r="W179" s="254"/>
      <x:c r="X179" s="254"/>
      <x:c r="Y179" s="48" t="str">
        <x:v>Raw=56.4; RiskPenalty=10; 影子观点不进入模拟组合</x:v>
      </x:c>
    </x:row>
    <x:row r="180">
      <x:c r="A180" s="252" t="n">
        <x:v>46281</x:v>
      </x:c>
      <x:c r="B180" s="48" t="str">
        <x:v>20260916-H09</x:v>
      </x:c>
      <x:c r="C180" s="48" t="str">
        <x:v>20260916-S-512980-SH</x:v>
      </x:c>
      <x:c r="D180" s="48" t="str">
        <x:v>shadow</x:v>
      </x:c>
      <x:c r="E180" s="48" t="str">
        <x:v>传媒ETF</x:v>
      </x:c>
      <x:c r="F180" s="48" t="str">
        <x:v>512980.SH</x:v>
      </x:c>
      <x:c r="G180" s="48" t="str">
        <x:v>看多</x:v>
      </x:c>
      <x:c r="H180" s="48" t="str">
        <x:v>1-4周</x:v>
      </x:c>
      <x:c r="I180" s="48" t="n">
        <x:v>42</x:v>
      </x:c>
      <x:c r="J180" s="48" t="str">
        <x:v>D</x:v>
      </x:c>
      <x:c r="K180" s="253" t="n">
        <x:v>0.54</x:v>
      </x:c>
      <x:c r="L180" s="253" t="n">
        <x:v>0.42</x:v>
      </x:c>
      <x:c r="M180" s="253" t="n">
        <x:v>0.53</x:v>
      </x:c>
      <x:c r="N180" s="252" t="n">
        <x:v>46276</x:v>
      </x:c>
      <x:c r="O180" s="48" t="str">
        <x:v>stale_cache</x:v>
      </x:c>
      <x:c r="P180" s="48" t="str">
        <x:v>v1.8</x:v>
      </x:c>
      <x:c r="Q180" s="48" t="n">
        <x:v>0.05</x:v>
      </x:c>
      <x:c r="R180" s="48" t="str">
        <x:v>pending</x:v>
      </x:c>
      <x:c r="S180" s="48"/>
      <x:c r="T180" s="48"/>
      <x:c r="U180" s="48"/>
      <x:c r="V180" s="254"/>
      <x:c r="W180" s="254"/>
      <x:c r="X180" s="254"/>
      <x:c r="Y180" s="48" t="str">
        <x:v>Raw=56.1; RiskPenalty=10; 影子观点不进入模拟组合</x:v>
      </x:c>
    </x:row>
    <x:row r="181">
      <x:c r="A181" s="252" t="n">
        <x:v>46281</x:v>
      </x:c>
      <x:c r="B181" s="48" t="str">
        <x:v>20260916-H10</x:v>
      </x:c>
      <x:c r="C181" s="48" t="str">
        <x:v>20260916-S-515880-SH</x:v>
      </x:c>
      <x:c r="D181" s="48" t="str">
        <x:v>shadow</x:v>
      </x:c>
      <x:c r="E181" s="48" t="str">
        <x:v>通信ETF</x:v>
      </x:c>
      <x:c r="F181" s="48" t="str">
        <x:v>515880.SH</x:v>
      </x:c>
      <x:c r="G181" s="48" t="str">
        <x:v>看多</x:v>
      </x:c>
      <x:c r="H181" s="48" t="str">
        <x:v>1-4周</x:v>
      </x:c>
      <x:c r="I181" s="48" t="n">
        <x:v>47</x:v>
      </x:c>
      <x:c r="J181" s="48" t="str">
        <x:v>D</x:v>
      </x:c>
      <x:c r="K181" s="253" t="n">
        <x:v>0.58</x:v>
      </x:c>
      <x:c r="L181" s="253" t="n">
        <x:v>0.58</x:v>
      </x:c>
      <x:c r="M181" s="253" t="n">
        <x:v>0.56</x:v>
      </x:c>
      <x:c r="N181" s="252" t="n">
        <x:v>46276</x:v>
      </x:c>
      <x:c r="O181" s="48" t="str">
        <x:v>stale_cache</x:v>
      </x:c>
      <x:c r="P181" s="48" t="str">
        <x:v>v1.8</x:v>
      </x:c>
      <x:c r="Q181" s="48" t="n">
        <x:v>0.05</x:v>
      </x:c>
      <x:c r="R181" s="48" t="str">
        <x:v>pending</x:v>
      </x:c>
      <x:c r="S181" s="48"/>
      <x:c r="T181" s="48"/>
      <x:c r="U181" s="48"/>
      <x:c r="V181" s="254"/>
      <x:c r="W181" s="254"/>
      <x:c r="X181" s="254"/>
      <x:c r="Y181" s="48" t="str">
        <x:v>Raw=61.3; RiskPenalty=10; 影子观点不进入模拟组合</x:v>
      </x:c>
    </x:row>
    <x:row r="182">
      <x:c r="A182" s="252" t="n">
        <x:v>46282</x:v>
      </x:c>
      <x:c r="B182" s="48" t="str">
        <x:v>20260917-O01</x:v>
      </x:c>
      <x:c r="C182" s="48" t="str">
        <x:v>20260917-美联储加息与全球贴现率</x:v>
      </x:c>
      <x:c r="D182" s="48" t="str">
        <x:v>official</x:v>
      </x:c>
      <x:c r="E182" s="48" t="str">
        <x:v>黄金ETF</x:v>
      </x:c>
      <x:c r="F182" s="48" t="str">
        <x:v>518880.SH</x:v>
      </x:c>
      <x:c r="G182" s="48" t="str">
        <x:v>防御</x:v>
      </x:c>
      <x:c r="H182" s="48" t="str">
        <x:v>1-4周</x:v>
      </x:c>
      <x:c r="I182" s="48" t="n">
        <x:v>39</x:v>
      </x:c>
      <x:c r="J182" s="48" t="str">
        <x:v>D</x:v>
      </x:c>
      <x:c r="K182" s="253" t="n">
        <x:v>0.62</x:v>
      </x:c>
      <x:c r="L182" s="253" t="n">
        <x:v>0.54</x:v>
      </x:c>
      <x:c r="M182" s="253" t="n">
        <x:v>0.59</x:v>
      </x:c>
      <x:c r="N182" s="252" t="n">
        <x:v>46276</x:v>
      </x:c>
      <x:c r="O182" s="48" t="str">
        <x:v>stale_cache</x:v>
      </x:c>
      <x:c r="P182" s="48" t="str">
        <x:v>v1.8</x:v>
      </x:c>
      <x:c r="Q182" s="48" t="n">
        <x:v>0.05</x:v>
      </x:c>
      <x:c r="R182" s="48" t="str">
        <x:v>reviewed</x:v>
      </x:c>
      <x:c r="S182" s="48" t="str">
        <x:v>错误</x:v>
      </x:c>
      <x:c r="T182" s="48" t="str">
        <x:v>触发标签待原始规则及事件回放，不能视作未触发</x:v>
      </x:c>
      <x:c r="U182" s="48" t="str">
        <x:v>仅方向验证，非已模拟成交</x:v>
      </x:c>
      <x:c r="V182" s="254" t="n">
        <x:v>-0.07418699186991873</x:v>
      </x:c>
      <x:c r="W182" s="254" t="n">
        <x:v>-0.07811120917917036</x:v>
      </x:c>
      <x:c r="X182" s="254" t="n">
        <x:v>0.003924217309251632</x:v>
      </x:c>
      <x:c r="Y182" s="48" t="str">
        <x:v>Raw=66.6; RiskPenalty=20; 正式观点；周复盘2026-10-24：方向窗口2026-09-17收盘至2026-10-23收盘；收益为标的区间涨跌，不是模拟交易盈亏。触发及交易标签待核验。</x:v>
      </x:c>
    </x:row>
    <x:row r="183">
      <x:c r="A183" s="252" t="n">
        <x:v>46282</x:v>
      </x:c>
      <x:c r="B183" s="48" t="str">
        <x:v>20260917-O02</x:v>
      </x:c>
      <x:c r="C183" s="48" t="str">
        <x:v>20260917-中美AI治理与科技供应链</x:v>
      </x:c>
      <x:c r="D183" s="48" t="str">
        <x:v>official</x:v>
      </x:c>
      <x:c r="E183" s="48" t="str">
        <x:v>半导体ETF</x:v>
      </x:c>
      <x:c r="F183" s="48" t="str">
        <x:v>512480.SH</x:v>
      </x:c>
      <x:c r="G183" s="48" t="str">
        <x:v>看多</x:v>
      </x:c>
      <x:c r="H183" s="48" t="str">
        <x:v>1-4周</x:v>
      </x:c>
      <x:c r="I183" s="48" t="n">
        <x:v>43</x:v>
      </x:c>
      <x:c r="J183" s="48" t="str">
        <x:v>D</x:v>
      </x:c>
      <x:c r="K183" s="253" t="n">
        <x:v>0.62</x:v>
      </x:c>
      <x:c r="L183" s="253" t="n">
        <x:v>0.48</x:v>
      </x:c>
      <x:c r="M183" s="253" t="n">
        <x:v>0.59</x:v>
      </x:c>
      <x:c r="N183" s="252" t="n">
        <x:v>46276</x:v>
      </x:c>
      <x:c r="O183" s="48" t="str">
        <x:v>stale_cache</x:v>
      </x:c>
      <x:c r="P183" s="48" t="str">
        <x:v>v1.8</x:v>
      </x:c>
      <x:c r="Q183" s="48" t="n">
        <x:v>0.05</x:v>
      </x:c>
      <x:c r="R183" s="48" t="str">
        <x:v>reviewed</x:v>
      </x:c>
      <x:c r="S183" s="48" t="str">
        <x:v>错误</x:v>
      </x:c>
      <x:c r="T183" s="48" t="str">
        <x:v>触发标签待原始规则及事件回放，不能视作未触发</x:v>
      </x:c>
      <x:c r="U183" s="48" t="str">
        <x:v>仅方向验证，非已模拟成交</x:v>
      </x:c>
      <x:c r="V183" s="254" t="n">
        <x:v>-0.1648351648351648</x:v>
      </x:c>
      <x:c r="W183" s="254" t="n">
        <x:v>-0.07811120917917036</x:v>
      </x:c>
      <x:c r="X183" s="254" t="n">
        <x:v>-0.08672395565599444</x:v>
      </x:c>
      <x:c r="Y183" s="48" t="str">
        <x:v>Raw=65.9; RiskPenalty=15; 正式观点；周复盘2026-10-24：方向窗口2026-09-17收盘至2026-10-23收盘；收益为标的区间涨跌，不是模拟交易盈亏。触发及交易标签待核验。</x:v>
      </x:c>
    </x:row>
    <x:row r="184">
      <x:c r="A184" s="252" t="n">
        <x:v>46282</x:v>
      </x:c>
      <x:c r="B184" s="48" t="str">
        <x:v>20260917-O03</x:v>
      </x:c>
      <x:c r="C184" s="48" t="str">
        <x:v>20260917-中国-东盟开放与供应链</x:v>
      </x:c>
      <x:c r="D184" s="48" t="str">
        <x:v>official</x:v>
      </x:c>
      <x:c r="E184" s="48" t="str">
        <x:v>沪深300ETF</x:v>
      </x:c>
      <x:c r="F184" s="48" t="str">
        <x:v>510300.SH</x:v>
      </x:c>
      <x:c r="G184" s="48" t="str">
        <x:v>看多</x:v>
      </x:c>
      <x:c r="H184" s="48" t="str">
        <x:v>2-6周</x:v>
      </x:c>
      <x:c r="I184" s="48" t="n">
        <x:v>43</x:v>
      </x:c>
      <x:c r="J184" s="48" t="str">
        <x:v>D</x:v>
      </x:c>
      <x:c r="K184" s="253" t="n">
        <x:v>0.62</x:v>
      </x:c>
      <x:c r="L184" s="253" t="n">
        <x:v>0.49</x:v>
      </x:c>
      <x:c r="M184" s="253" t="n">
        <x:v>0.59</x:v>
      </x:c>
      <x:c r="N184" s="252" t="n">
        <x:v>46276</x:v>
      </x:c>
      <x:c r="O184" s="48" t="str">
        <x:v>stale_cache</x:v>
      </x:c>
      <x:c r="P184" s="48" t="str">
        <x:v>v1.8</x:v>
      </x:c>
      <x:c r="Q184" s="48" t="n">
        <x:v>0.05</x:v>
      </x:c>
      <x:c r="R184" s="48" t="str">
        <x:v>pending</x:v>
      </x:c>
      <x:c r="S184" s="48"/>
      <x:c r="T184" s="48"/>
      <x:c r="U184" s="48"/>
      <x:c r="V184" s="254"/>
      <x:c r="W184" s="254"/>
      <x:c r="X184" s="254"/>
      <x:c r="Y184" s="48" t="str">
        <x:v>Raw=66.5; RiskPenalty=15; 正式观点</x:v>
      </x:c>
    </x:row>
    <x:row r="185">
      <x:c r="A185" s="252" t="n">
        <x:v>46282</x:v>
      </x:c>
      <x:c r="B185" s="48" t="str">
        <x:v>20260917-O04</x:v>
      </x:c>
      <x:c r="C185" s="48" t="str">
        <x:v>20260917-AI数据中心与电力成本</x:v>
      </x:c>
      <x:c r="D185" s="48" t="str">
        <x:v>official</x:v>
      </x:c>
      <x:c r="E185" s="48" t="str">
        <x:v>机器人ETF</x:v>
      </x:c>
      <x:c r="F185" s="48" t="str">
        <x:v>562500.SH</x:v>
      </x:c>
      <x:c r="G185" s="48" t="str">
        <x:v>看多</x:v>
      </x:c>
      <x:c r="H185" s="48" t="str">
        <x:v>1-4周</x:v>
      </x:c>
      <x:c r="I185" s="48" t="n">
        <x:v>46</x:v>
      </x:c>
      <x:c r="J185" s="48" t="str">
        <x:v>D</x:v>
      </x:c>
      <x:c r="K185" s="253" t="n">
        <x:v>0.61</x:v>
      </x:c>
      <x:c r="L185" s="253" t="n">
        <x:v>0.43</x:v>
      </x:c>
      <x:c r="M185" s="253" t="n">
        <x:v>0.58</x:v>
      </x:c>
      <x:c r="N185" s="252" t="n">
        <x:v>46276</x:v>
      </x:c>
      <x:c r="O185" s="48" t="str">
        <x:v>stale_cache</x:v>
      </x:c>
      <x:c r="P185" s="48" t="str">
        <x:v>v1.8</x:v>
      </x:c>
      <x:c r="Q185" s="48" t="n">
        <x:v>0.05</x:v>
      </x:c>
      <x:c r="R185" s="48" t="str">
        <x:v>reviewed</x:v>
      </x:c>
      <x:c r="S185" s="48" t="str">
        <x:v>错误</x:v>
      </x:c>
      <x:c r="T185" s="48" t="str">
        <x:v>触发标签待原始规则及事件回放，不能视作未触发</x:v>
      </x:c>
      <x:c r="U185" s="48" t="str">
        <x:v>仅方向验证，非已模拟成交</x:v>
      </x:c>
      <x:c r="V185" s="254" t="n">
        <x:v>-0.03384279475982532</x:v>
      </x:c>
      <x:c r="W185" s="254" t="n">
        <x:v>-0.07811120917917036</x:v>
      </x:c>
      <x:c r="X185" s="254" t="n">
        <x:v>0.04426841441934504</x:v>
      </x:c>
      <x:c r="Y185" s="48" t="str">
        <x:v>Raw=64.5; RiskPenalty=10; 正式观点；周复盘2026-10-24：方向窗口2026-09-17收盘至2026-10-23收盘；收益为标的区间涨跌，不是模拟交易盈亏。触发及交易标签待核验。</x:v>
      </x:c>
    </x:row>
    <x:row r="186">
      <x:c r="A186" s="252" t="n">
        <x:v>46282</x:v>
      </x:c>
      <x:c r="B186" s="48" t="str">
        <x:v>20260917-O05</x:v>
      </x:c>
      <x:c r="C186" s="48" t="str">
        <x:v>20260917-加息后的全球风险偏好与服务贸易</x:v>
      </x:c>
      <x:c r="D186" s="48" t="str">
        <x:v>official</x:v>
      </x:c>
      <x:c r="E186" s="48" t="str">
        <x:v>消费ETF</x:v>
      </x:c>
      <x:c r="F186" s="48" t="str">
        <x:v>159928.SZ</x:v>
      </x:c>
      <x:c r="G186" s="48" t="str">
        <x:v>看空</x:v>
      </x:c>
      <x:c r="H186" s="48" t="str">
        <x:v>1-3周</x:v>
      </x:c>
      <x:c r="I186" s="48" t="n">
        <x:v>40</x:v>
      </x:c>
      <x:c r="J186" s="48" t="str">
        <x:v>D</x:v>
      </x:c>
      <x:c r="K186" s="253" t="n">
        <x:v>0.58</x:v>
      </x:c>
      <x:c r="L186" s="253" t="n">
        <x:v>0.5</x:v>
      </x:c>
      <x:c r="M186" s="253" t="n">
        <x:v>0.55</x:v>
      </x:c>
      <x:c r="N186" s="252" t="n">
        <x:v>46276</x:v>
      </x:c>
      <x:c r="O186" s="48" t="str">
        <x:v>stale_cache</x:v>
      </x:c>
      <x:c r="P186" s="48" t="str">
        <x:v>v1.8</x:v>
      </x:c>
      <x:c r="Q186" s="48" t="n">
        <x:v>0.05</x:v>
      </x:c>
      <x:c r="R186" s="48" t="str">
        <x:v>reviewed</x:v>
      </x:c>
      <x:c r="S186" s="48" t="str">
        <x:v>错误</x:v>
      </x:c>
      <x:c r="T186" s="48" t="str">
        <x:v>触发标签待原始规则及事件回放，不能视作未触发</x:v>
      </x:c>
      <x:c r="U186" s="48" t="str">
        <x:v>仅方向验证，非已模拟成交</x:v>
      </x:c>
      <x:c r="V186" s="254" t="n">
        <x:v>0.027734976887519247</x:v>
      </x:c>
      <x:c r="W186" s="254" t="n">
        <x:v>-0.06531332744924989</x:v>
      </x:c>
      <x:c r="X186" s="254" t="n">
        <x:v>0.09304830433676914</x:v>
      </x:c>
      <x:c r="Y186" s="48" t="str">
        <x:v>Raw=62.6; RiskPenalty=15; 正式观点；周复盘2026-10-17：方向窗口2026-09-17收盘至2026-10-16收盘；收益为标的区间涨跌，不是模拟交易盈亏。触发及交易标签待核验。</x:v>
      </x:c>
    </x:row>
    <x:row r="187">
      <x:c r="A187" s="252" t="n">
        <x:v>46282</x:v>
      </x:c>
      <x:c r="B187" s="48" t="str">
        <x:v>20260917-H01</x:v>
      </x:c>
      <x:c r="C187" s="48" t="str">
        <x:v>20260917-S-515080-SH</x:v>
      </x:c>
      <x:c r="D187" s="48" t="str">
        <x:v>shadow</x:v>
      </x:c>
      <x:c r="E187" s="48" t="str">
        <x:v>中证红利ETF</x:v>
      </x:c>
      <x:c r="F187" s="48" t="str">
        <x:v>515080.SH</x:v>
      </x:c>
      <x:c r="G187" s="48" t="str">
        <x:v>看多</x:v>
      </x:c>
      <x:c r="H187" s="48" t="str">
        <x:v>1-4周</x:v>
      </x:c>
      <x:c r="I187" s="48" t="n">
        <x:v>30</x:v>
      </x:c>
      <x:c r="J187" s="48" t="str">
        <x:v>D</x:v>
      </x:c>
      <x:c r="K187" s="253" t="n">
        <x:v>0.5</x:v>
      </x:c>
      <x:c r="L187" s="253" t="n">
        <x:v>0.3</x:v>
      </x:c>
      <x:c r="M187" s="253" t="n">
        <x:v>0.5</x:v>
      </x:c>
      <x:c r="N187" s="252"/>
      <x:c r="O187" s="48" t="str">
        <x:v>failed</x:v>
      </x:c>
      <x:c r="P187" s="48" t="str">
        <x:v>v1.8</x:v>
      </x:c>
      <x:c r="Q187" s="48" t="n">
        <x:v>0.05</x:v>
      </x:c>
      <x:c r="R187" s="48" t="str">
        <x:v>pending</x:v>
      </x:c>
      <x:c r="S187" s="48"/>
      <x:c r="T187" s="48"/>
      <x:c r="U187" s="48"/>
      <x:c r="V187" s="254"/>
      <x:c r="W187" s="254"/>
      <x:c r="X187" s="254"/>
      <x:c r="Y187" s="48" t="str">
        <x:v>Raw=49; RiskPenalty=24; 影子观点不进入模拟组合</x:v>
      </x:c>
    </x:row>
    <x:row r="188">
      <x:c r="A188" s="252" t="n">
        <x:v>46282</x:v>
      </x:c>
      <x:c r="B188" s="48" t="str">
        <x:v>20260917-H02</x:v>
      </x:c>
      <x:c r="C188" s="48" t="str">
        <x:v>20260917-S-513180-SH</x:v>
      </x:c>
      <x:c r="D188" s="48" t="str">
        <x:v>shadow</x:v>
      </x:c>
      <x:c r="E188" s="48" t="str">
        <x:v>恒生科技ETF</x:v>
      </x:c>
      <x:c r="F188" s="48" t="str">
        <x:v>513180.SH</x:v>
      </x:c>
      <x:c r="G188" s="48" t="str">
        <x:v>看多</x:v>
      </x:c>
      <x:c r="H188" s="48" t="str">
        <x:v>1-4周</x:v>
      </x:c>
      <x:c r="I188" s="48" t="n">
        <x:v>30</x:v>
      </x:c>
      <x:c r="J188" s="48" t="str">
        <x:v>D</x:v>
      </x:c>
      <x:c r="K188" s="253" t="n">
        <x:v>0.5</x:v>
      </x:c>
      <x:c r="L188" s="253" t="n">
        <x:v>0.3</x:v>
      </x:c>
      <x:c r="M188" s="253" t="n">
        <x:v>0.5</x:v>
      </x:c>
      <x:c r="N188" s="252"/>
      <x:c r="O188" s="48" t="str">
        <x:v>failed</x:v>
      </x:c>
      <x:c r="P188" s="48" t="str">
        <x:v>v1.8</x:v>
      </x:c>
      <x:c r="Q188" s="48" t="n">
        <x:v>0.05</x:v>
      </x:c>
      <x:c r="R188" s="48" t="str">
        <x:v>pending</x:v>
      </x:c>
      <x:c r="S188" s="48"/>
      <x:c r="T188" s="48"/>
      <x:c r="U188" s="48"/>
      <x:c r="V188" s="254"/>
      <x:c r="W188" s="254"/>
      <x:c r="X188" s="254"/>
      <x:c r="Y188" s="48" t="str">
        <x:v>Raw=49; RiskPenalty=24; 影子观点不进入模拟组合</x:v>
      </x:c>
    </x:row>
    <x:row r="189">
      <x:c r="A189" s="252" t="n">
        <x:v>46282</x:v>
      </x:c>
      <x:c r="B189" s="48" t="str">
        <x:v>20260917-H03</x:v>
      </x:c>
      <x:c r="C189" s="48" t="str">
        <x:v>20260917-S-588000-SH</x:v>
      </x:c>
      <x:c r="D189" s="48" t="str">
        <x:v>shadow</x:v>
      </x:c>
      <x:c r="E189" s="48" t="str">
        <x:v>科创50ETF</x:v>
      </x:c>
      <x:c r="F189" s="48" t="str">
        <x:v>588000.SH</x:v>
      </x:c>
      <x:c r="G189" s="48" t="str">
        <x:v>看多</x:v>
      </x:c>
      <x:c r="H189" s="48" t="str">
        <x:v>1-4周</x:v>
      </x:c>
      <x:c r="I189" s="48" t="n">
        <x:v>42</x:v>
      </x:c>
      <x:c r="J189" s="48" t="str">
        <x:v>D</x:v>
      </x:c>
      <x:c r="K189" s="253" t="n">
        <x:v>0.55</x:v>
      </x:c>
      <x:c r="L189" s="253" t="n">
        <x:v>0.42</x:v>
      </x:c>
      <x:c r="M189" s="253" t="n">
        <x:v>0.54</x:v>
      </x:c>
      <x:c r="N189" s="252" t="n">
        <x:v>46276</x:v>
      </x:c>
      <x:c r="O189" s="48" t="str">
        <x:v>stale_cache</x:v>
      </x:c>
      <x:c r="P189" s="48" t="str">
        <x:v>v1.8</x:v>
      </x:c>
      <x:c r="Q189" s="48" t="n">
        <x:v>0.05</x:v>
      </x:c>
      <x:c r="R189" s="48" t="str">
        <x:v>reviewed</x:v>
      </x:c>
      <x:c r="S189" s="48" t="str">
        <x:v>错误</x:v>
      </x:c>
      <x:c r="T189" s="48" t="str">
        <x:v>触发标签待原始规则及事件回放，不能视作未触发</x:v>
      </x:c>
      <x:c r="U189" s="48" t="str">
        <x:v>影子方向标签，不入模拟组合</x:v>
      </x:c>
      <x:c r="V189" s="254" t="n">
        <x:v>-0.16155660377358494</x:v>
      </x:c>
      <x:c r="W189" s="254" t="n">
        <x:v>-0.07811120917917036</x:v>
      </x:c>
      <x:c r="X189" s="254" t="n">
        <x:v>-0.08344539459441458</x:v>
      </x:c>
      <x:c r="Y189" s="48" t="str">
        <x:v>Raw=57.5; RiskPenalty=10; 影子观点不进入模拟组合；周复盘2026-10-24：方向窗口2026-09-17收盘至2026-10-23收盘；收益为标的区间涨跌，不是模拟交易盈亏。触发及交易标签待核验。</x:v>
      </x:c>
    </x:row>
    <x:row r="190">
      <x:c r="A190" s="252" t="n">
        <x:v>46282</x:v>
      </x:c>
      <x:c r="B190" s="48" t="str">
        <x:v>20260917-H04</x:v>
      </x:c>
      <x:c r="C190" s="48" t="str">
        <x:v>20260917-S-588200-SH</x:v>
      </x:c>
      <x:c r="D190" s="48" t="str">
        <x:v>shadow</x:v>
      </x:c>
      <x:c r="E190" s="48" t="str">
        <x:v>科创创业ETF</x:v>
      </x:c>
      <x:c r="F190" s="48" t="str">
        <x:v>588200.SH</x:v>
      </x:c>
      <x:c r="G190" s="48" t="str">
        <x:v>看多</x:v>
      </x:c>
      <x:c r="H190" s="48" t="str">
        <x:v>1-4周</x:v>
      </x:c>
      <x:c r="I190" s="48" t="n">
        <x:v>30</x:v>
      </x:c>
      <x:c r="J190" s="48" t="str">
        <x:v>D</x:v>
      </x:c>
      <x:c r="K190" s="253" t="n">
        <x:v>0.5</x:v>
      </x:c>
      <x:c r="L190" s="253" t="n">
        <x:v>0.3</x:v>
      </x:c>
      <x:c r="M190" s="253" t="n">
        <x:v>0.5</x:v>
      </x:c>
      <x:c r="N190" s="252"/>
      <x:c r="O190" s="48" t="str">
        <x:v>failed</x:v>
      </x:c>
      <x:c r="P190" s="48" t="str">
        <x:v>v1.8</x:v>
      </x:c>
      <x:c r="Q190" s="48" t="n">
        <x:v>0.05</x:v>
      </x:c>
      <x:c r="R190" s="48" t="str">
        <x:v>pending</x:v>
      </x:c>
      <x:c r="S190" s="48"/>
      <x:c r="T190" s="48"/>
      <x:c r="U190" s="48"/>
      <x:c r="V190" s="254"/>
      <x:c r="W190" s="254"/>
      <x:c r="X190" s="254"/>
      <x:c r="Y190" s="48" t="str">
        <x:v>Raw=49; RiskPenalty=24; 影子观点不进入模拟组合</x:v>
      </x:c>
    </x:row>
    <x:row r="191">
      <x:c r="A191" s="252" t="n">
        <x:v>46282</x:v>
      </x:c>
      <x:c r="B191" s="48" t="str">
        <x:v>20260917-H05</x:v>
      </x:c>
      <x:c r="C191" s="48" t="str">
        <x:v>20260917-S-159766-SZ</x:v>
      </x:c>
      <x:c r="D191" s="48" t="str">
        <x:v>shadow</x:v>
      </x:c>
      <x:c r="E191" s="48" t="str">
        <x:v>旅游ETF</x:v>
      </x:c>
      <x:c r="F191" s="48" t="str">
        <x:v>159766.SZ</x:v>
      </x:c>
      <x:c r="G191" s="48" t="str">
        <x:v>看多</x:v>
      </x:c>
      <x:c r="H191" s="48" t="str">
        <x:v>1-4周</x:v>
      </x:c>
      <x:c r="I191" s="48" t="n">
        <x:v>30</x:v>
      </x:c>
      <x:c r="J191" s="48" t="str">
        <x:v>D</x:v>
      </x:c>
      <x:c r="K191" s="253" t="n">
        <x:v>0.5</x:v>
      </x:c>
      <x:c r="L191" s="253" t="n">
        <x:v>0.3</x:v>
      </x:c>
      <x:c r="M191" s="253" t="n">
        <x:v>0.5</x:v>
      </x:c>
      <x:c r="N191" s="252"/>
      <x:c r="O191" s="48" t="str">
        <x:v>failed</x:v>
      </x:c>
      <x:c r="P191" s="48" t="str">
        <x:v>v1.8</x:v>
      </x:c>
      <x:c r="Q191" s="48" t="n">
        <x:v>0.05</x:v>
      </x:c>
      <x:c r="R191" s="48" t="str">
        <x:v>pending</x:v>
      </x:c>
      <x:c r="S191" s="48"/>
      <x:c r="T191" s="48"/>
      <x:c r="U191" s="48"/>
      <x:c r="V191" s="254"/>
      <x:c r="W191" s="254"/>
      <x:c r="X191" s="254"/>
      <x:c r="Y191" s="48" t="str">
        <x:v>Raw=49; RiskPenalty=24; 影子观点不进入模拟组合</x:v>
      </x:c>
    </x:row>
    <x:row r="192">
      <x:c r="A192" s="252" t="n">
        <x:v>46282</x:v>
      </x:c>
      <x:c r="B192" s="48" t="str">
        <x:v>20260917-H06</x:v>
      </x:c>
      <x:c r="C192" s="48" t="str">
        <x:v>20260917-S-512170-SH</x:v>
      </x:c>
      <x:c r="D192" s="48" t="str">
        <x:v>shadow</x:v>
      </x:c>
      <x:c r="E192" s="48" t="str">
        <x:v>医疗ETF</x:v>
      </x:c>
      <x:c r="F192" s="48" t="str">
        <x:v>512170.SH</x:v>
      </x:c>
      <x:c r="G192" s="48" t="str">
        <x:v>看多</x:v>
      </x:c>
      <x:c r="H192" s="48" t="str">
        <x:v>1-4周</x:v>
      </x:c>
      <x:c r="I192" s="48" t="n">
        <x:v>30</x:v>
      </x:c>
      <x:c r="J192" s="48" t="str">
        <x:v>D</x:v>
      </x:c>
      <x:c r="K192" s="253" t="n">
        <x:v>0.5</x:v>
      </x:c>
      <x:c r="L192" s="253" t="n">
        <x:v>0.3</x:v>
      </x:c>
      <x:c r="M192" s="253" t="n">
        <x:v>0.5</x:v>
      </x:c>
      <x:c r="N192" s="252"/>
      <x:c r="O192" s="48" t="str">
        <x:v>failed</x:v>
      </x:c>
      <x:c r="P192" s="48" t="str">
        <x:v>v1.8</x:v>
      </x:c>
      <x:c r="Q192" s="48" t="n">
        <x:v>0.05</x:v>
      </x:c>
      <x:c r="R192" s="48" t="str">
        <x:v>pending</x:v>
      </x:c>
      <x:c r="S192" s="48"/>
      <x:c r="T192" s="48"/>
      <x:c r="U192" s="48"/>
      <x:c r="V192" s="254"/>
      <x:c r="W192" s="254"/>
      <x:c r="X192" s="254"/>
      <x:c r="Y192" s="48" t="str">
        <x:v>Raw=49; RiskPenalty=24; 影子观点不进入模拟组合</x:v>
      </x:c>
    </x:row>
    <x:row r="193">
      <x:c r="A193" s="252" t="n">
        <x:v>46282</x:v>
      </x:c>
      <x:c r="B193" s="48" t="str">
        <x:v>20260917-H07</x:v>
      </x:c>
      <x:c r="C193" s="48" t="str">
        <x:v>20260917-S-512660-SH</x:v>
      </x:c>
      <x:c r="D193" s="48" t="str">
        <x:v>shadow</x:v>
      </x:c>
      <x:c r="E193" s="48" t="str">
        <x:v>军工ETF</x:v>
      </x:c>
      <x:c r="F193" s="48" t="str">
        <x:v>512660.SH</x:v>
      </x:c>
      <x:c r="G193" s="48" t="str">
        <x:v>看多</x:v>
      </x:c>
      <x:c r="H193" s="48" t="str">
        <x:v>1-4周</x:v>
      </x:c>
      <x:c r="I193" s="48" t="n">
        <x:v>30</x:v>
      </x:c>
      <x:c r="J193" s="48" t="str">
        <x:v>D</x:v>
      </x:c>
      <x:c r="K193" s="253" t="n">
        <x:v>0.5</x:v>
      </x:c>
      <x:c r="L193" s="253" t="n">
        <x:v>0.3</x:v>
      </x:c>
      <x:c r="M193" s="253" t="n">
        <x:v>0.5</x:v>
      </x:c>
      <x:c r="N193" s="252"/>
      <x:c r="O193" s="48" t="str">
        <x:v>failed</x:v>
      </x:c>
      <x:c r="P193" s="48" t="str">
        <x:v>v1.8</x:v>
      </x:c>
      <x:c r="Q193" s="48" t="n">
        <x:v>0.05</x:v>
      </x:c>
      <x:c r="R193" s="48" t="str">
        <x:v>pending</x:v>
      </x:c>
      <x:c r="S193" s="48"/>
      <x:c r="T193" s="48"/>
      <x:c r="U193" s="48"/>
      <x:c r="V193" s="254"/>
      <x:c r="W193" s="254"/>
      <x:c r="X193" s="254"/>
      <x:c r="Y193" s="48" t="str">
        <x:v>Raw=49; RiskPenalty=29; 影子观点不进入模拟组合</x:v>
      </x:c>
    </x:row>
    <x:row r="194">
      <x:c r="A194" s="252" t="n">
        <x:v>46282</x:v>
      </x:c>
      <x:c r="B194" s="48" t="str">
        <x:v>20260917-H08</x:v>
      </x:c>
      <x:c r="C194" s="48" t="str">
        <x:v>20260917-S-516110-SH</x:v>
      </x:c>
      <x:c r="D194" s="48" t="str">
        <x:v>shadow</x:v>
      </x:c>
      <x:c r="E194" s="48" t="str">
        <x:v>汽车ETF</x:v>
      </x:c>
      <x:c r="F194" s="48" t="str">
        <x:v>516110.SH</x:v>
      </x:c>
      <x:c r="G194" s="48" t="str">
        <x:v>看多</x:v>
      </x:c>
      <x:c r="H194" s="48" t="str">
        <x:v>1-4周</x:v>
      </x:c>
      <x:c r="I194" s="48" t="n">
        <x:v>30</x:v>
      </x:c>
      <x:c r="J194" s="48" t="str">
        <x:v>D</x:v>
      </x:c>
      <x:c r="K194" s="253" t="n">
        <x:v>0.5</x:v>
      </x:c>
      <x:c r="L194" s="253" t="n">
        <x:v>0.3</x:v>
      </x:c>
      <x:c r="M194" s="253" t="n">
        <x:v>0.5</x:v>
      </x:c>
      <x:c r="N194" s="252"/>
      <x:c r="O194" s="48" t="str">
        <x:v>failed</x:v>
      </x:c>
      <x:c r="P194" s="48" t="str">
        <x:v>v1.8</x:v>
      </x:c>
      <x:c r="Q194" s="48" t="n">
        <x:v>0.05</x:v>
      </x:c>
      <x:c r="R194" s="48" t="str">
        <x:v>pending</x:v>
      </x:c>
      <x:c r="S194" s="48"/>
      <x:c r="T194" s="48"/>
      <x:c r="U194" s="48"/>
      <x:c r="V194" s="254"/>
      <x:c r="W194" s="254"/>
      <x:c r="X194" s="254"/>
      <x:c r="Y194" s="48" t="str">
        <x:v>Raw=49; RiskPenalty=24; 影子观点不进入模拟组合</x:v>
      </x:c>
    </x:row>
    <x:row r="195">
      <x:c r="A195" s="252" t="n">
        <x:v>46282</x:v>
      </x:c>
      <x:c r="B195" s="48" t="str">
        <x:v>20260917-H09</x:v>
      </x:c>
      <x:c r="C195" s="48" t="str">
        <x:v>20260917-S-512980-SH</x:v>
      </x:c>
      <x:c r="D195" s="48" t="str">
        <x:v>shadow</x:v>
      </x:c>
      <x:c r="E195" s="48" t="str">
        <x:v>传媒ETF</x:v>
      </x:c>
      <x:c r="F195" s="48" t="str">
        <x:v>512980.SH</x:v>
      </x:c>
      <x:c r="G195" s="48" t="str">
        <x:v>看多</x:v>
      </x:c>
      <x:c r="H195" s="48" t="str">
        <x:v>1-4周</x:v>
      </x:c>
      <x:c r="I195" s="48" t="n">
        <x:v>30</x:v>
      </x:c>
      <x:c r="J195" s="48" t="str">
        <x:v>D</x:v>
      </x:c>
      <x:c r="K195" s="253" t="n">
        <x:v>0.5</x:v>
      </x:c>
      <x:c r="L195" s="253" t="n">
        <x:v>0.3</x:v>
      </x:c>
      <x:c r="M195" s="253" t="n">
        <x:v>0.5</x:v>
      </x:c>
      <x:c r="N195" s="252"/>
      <x:c r="O195" s="48" t="str">
        <x:v>failed</x:v>
      </x:c>
      <x:c r="P195" s="48" t="str">
        <x:v>v1.8</x:v>
      </x:c>
      <x:c r="Q195" s="48" t="n">
        <x:v>0.05</x:v>
      </x:c>
      <x:c r="R195" s="48" t="str">
        <x:v>pending</x:v>
      </x:c>
      <x:c r="S195" s="48"/>
      <x:c r="T195" s="48"/>
      <x:c r="U195" s="48"/>
      <x:c r="V195" s="254"/>
      <x:c r="W195" s="254"/>
      <x:c r="X195" s="254"/>
      <x:c r="Y195" s="48" t="str">
        <x:v>Raw=49; RiskPenalty=24; 影子观点不进入模拟组合</x:v>
      </x:c>
    </x:row>
    <x:row r="196">
      <x:c r="A196" s="252" t="n">
        <x:v>46282</x:v>
      </x:c>
      <x:c r="B196" s="48" t="str">
        <x:v>20260917-H10</x:v>
      </x:c>
      <x:c r="C196" s="48" t="str">
        <x:v>20260917-S-515880-SH</x:v>
      </x:c>
      <x:c r="D196" s="48" t="str">
        <x:v>shadow</x:v>
      </x:c>
      <x:c r="E196" s="48" t="str">
        <x:v>通信ETF</x:v>
      </x:c>
      <x:c r="F196" s="48" t="str">
        <x:v>515880.SH</x:v>
      </x:c>
      <x:c r="G196" s="48" t="str">
        <x:v>看多</x:v>
      </x:c>
      <x:c r="H196" s="48" t="str">
        <x:v>1-4周</x:v>
      </x:c>
      <x:c r="I196" s="48" t="n">
        <x:v>30</x:v>
      </x:c>
      <x:c r="J196" s="48" t="str">
        <x:v>D</x:v>
      </x:c>
      <x:c r="K196" s="253" t="n">
        <x:v>0.5</x:v>
      </x:c>
      <x:c r="L196" s="253" t="n">
        <x:v>0.3</x:v>
      </x:c>
      <x:c r="M196" s="253" t="n">
        <x:v>0.5</x:v>
      </x:c>
      <x:c r="N196" s="252"/>
      <x:c r="O196" s="48" t="str">
        <x:v>failed</x:v>
      </x:c>
      <x:c r="P196" s="48" t="str">
        <x:v>v1.8</x:v>
      </x:c>
      <x:c r="Q196" s="48" t="n">
        <x:v>0.05</x:v>
      </x:c>
      <x:c r="R196" s="48" t="str">
        <x:v>pending</x:v>
      </x:c>
      <x:c r="S196" s="48"/>
      <x:c r="T196" s="48"/>
      <x:c r="U196" s="48"/>
      <x:c r="V196" s="254"/>
      <x:c r="W196" s="254"/>
      <x:c r="X196" s="254"/>
      <x:c r="Y196" s="48" t="str">
        <x:v>Raw=49; RiskPenalty=24; 影子观点不进入模拟组合</x:v>
      </x:c>
    </x:row>
    <x:row r="197">
      <x:c r="A197" s="252" t="n">
        <x:v>46283</x:v>
      </x:c>
      <x:c r="B197" s="48" t="str">
        <x:v>20260918-O01</x:v>
      </x:c>
      <x:c r="C197" s="48" t="str">
        <x:v>20260918-中东冲突与能源通道</x:v>
      </x:c>
      <x:c r="D197" s="48" t="str">
        <x:v>official</x:v>
      </x:c>
      <x:c r="E197" s="48" t="str">
        <x:v>黄金ETF</x:v>
      </x:c>
      <x:c r="F197" s="48" t="str">
        <x:v>518880.SH</x:v>
      </x:c>
      <x:c r="G197" s="48" t="str">
        <x:v>防御</x:v>
      </x:c>
      <x:c r="H197" s="48" t="str">
        <x:v>1-4周</x:v>
      </x:c>
      <x:c r="I197" s="48" t="n">
        <x:v>39</x:v>
      </x:c>
      <x:c r="J197" s="48" t="str">
        <x:v>D</x:v>
      </x:c>
      <x:c r="K197" s="253" t="n">
        <x:v>0.62</x:v>
      </x:c>
      <x:c r="L197" s="253" t="n">
        <x:v>0.54</x:v>
      </x:c>
      <x:c r="M197" s="253" t="n">
        <x:v>0.59</x:v>
      </x:c>
      <x:c r="N197" s="252" t="n">
        <x:v>46276</x:v>
      </x:c>
      <x:c r="O197" s="48" t="str">
        <x:v>stale_cache</x:v>
      </x:c>
      <x:c r="P197" s="48" t="str">
        <x:v>v1.8</x:v>
      </x:c>
      <x:c r="Q197" s="48" t="n">
        <x:v>0.05</x:v>
      </x:c>
      <x:c r="R197" s="48" t="str">
        <x:v>pending</x:v>
      </x:c>
      <x:c r="S197" s="48"/>
      <x:c r="T197" s="48"/>
      <x:c r="U197" s="48"/>
      <x:c r="V197" s="254"/>
      <x:c r="W197" s="254"/>
      <x:c r="X197" s="254"/>
      <x:c r="Y197" s="48" t="str">
        <x:v>Raw=66.6; RiskPenalty=20; 正式观点</x:v>
      </x:c>
    </x:row>
    <x:row r="198">
      <x:c r="A198" s="252" t="n">
        <x:v>46283</x:v>
      </x:c>
      <x:c r="B198" s="48" t="str">
        <x:v>20260918-O02</x:v>
      </x:c>
      <x:c r="C198" s="48" t="str">
        <x:v>20260918-国产AI芯片与科技供应链</x:v>
      </x:c>
      <x:c r="D198" s="48" t="str">
        <x:v>official</x:v>
      </x:c>
      <x:c r="E198" s="48" t="str">
        <x:v>半导体ETF</x:v>
      </x:c>
      <x:c r="F198" s="48" t="str">
        <x:v>512480.SH</x:v>
      </x:c>
      <x:c r="G198" s="48" t="str">
        <x:v>看多</x:v>
      </x:c>
      <x:c r="H198" s="48" t="str">
        <x:v>1-4周</x:v>
      </x:c>
      <x:c r="I198" s="48" t="n">
        <x:v>43</x:v>
      </x:c>
      <x:c r="J198" s="48" t="str">
        <x:v>D</x:v>
      </x:c>
      <x:c r="K198" s="253" t="n">
        <x:v>0.62</x:v>
      </x:c>
      <x:c r="L198" s="253" t="n">
        <x:v>0.48</x:v>
      </x:c>
      <x:c r="M198" s="253" t="n">
        <x:v>0.59</x:v>
      </x:c>
      <x:c r="N198" s="252" t="n">
        <x:v>46276</x:v>
      </x:c>
      <x:c r="O198" s="48" t="str">
        <x:v>stale_cache</x:v>
      </x:c>
      <x:c r="P198" s="48" t="str">
        <x:v>v1.8</x:v>
      </x:c>
      <x:c r="Q198" s="48" t="n">
        <x:v>0.05</x:v>
      </x:c>
      <x:c r="R198" s="48" t="str">
        <x:v>pending</x:v>
      </x:c>
      <x:c r="S198" s="48"/>
      <x:c r="T198" s="48"/>
      <x:c r="U198" s="48"/>
      <x:c r="V198" s="254"/>
      <x:c r="W198" s="254"/>
      <x:c r="X198" s="254"/>
      <x:c r="Y198" s="48" t="str">
        <x:v>Raw=65.9; RiskPenalty=15; 正式观点</x:v>
      </x:c>
    </x:row>
    <x:row r="199">
      <x:c r="A199" s="252" t="n">
        <x:v>46283</x:v>
      </x:c>
      <x:c r="B199" s="48" t="str">
        <x:v>20260918-O03</x:v>
      </x:c>
      <x:c r="C199" s="48" t="str">
        <x:v>20260918-中国先进制造与产业链安全</x:v>
      </x:c>
      <x:c r="D199" s="48" t="str">
        <x:v>official</x:v>
      </x:c>
      <x:c r="E199" s="48" t="str">
        <x:v>沪深300ETF</x:v>
      </x:c>
      <x:c r="F199" s="48" t="str">
        <x:v>510300.SH</x:v>
      </x:c>
      <x:c r="G199" s="48" t="str">
        <x:v>看多</x:v>
      </x:c>
      <x:c r="H199" s="48" t="str">
        <x:v>2-6周</x:v>
      </x:c>
      <x:c r="I199" s="48" t="n">
        <x:v>43</x:v>
      </x:c>
      <x:c r="J199" s="48" t="str">
        <x:v>D</x:v>
      </x:c>
      <x:c r="K199" s="253" t="n">
        <x:v>0.62</x:v>
      </x:c>
      <x:c r="L199" s="253" t="n">
        <x:v>0.49</x:v>
      </x:c>
      <x:c r="M199" s="253" t="n">
        <x:v>0.59</x:v>
      </x:c>
      <x:c r="N199" s="252" t="n">
        <x:v>46276</x:v>
      </x:c>
      <x:c r="O199" s="48" t="str">
        <x:v>stale_cache</x:v>
      </x:c>
      <x:c r="P199" s="48" t="str">
        <x:v>v1.8</x:v>
      </x:c>
      <x:c r="Q199" s="48" t="n">
        <x:v>0.05</x:v>
      </x:c>
      <x:c r="R199" s="48" t="str">
        <x:v>pending</x:v>
      </x:c>
      <x:c r="S199" s="48"/>
      <x:c r="T199" s="48"/>
      <x:c r="U199" s="48"/>
      <x:c r="V199" s="254"/>
      <x:c r="W199" s="254"/>
      <x:c r="X199" s="254"/>
      <x:c r="Y199" s="48" t="str">
        <x:v>Raw=66.5; RiskPenalty=15; 正式观点</x:v>
      </x:c>
    </x:row>
    <x:row r="200">
      <x:c r="A200" s="252" t="n">
        <x:v>46283</x:v>
      </x:c>
      <x:c r="B200" s="48" t="str">
        <x:v>20260918-O04</x:v>
      </x:c>
      <x:c r="C200" s="48" t="str">
        <x:v>20260918-先进制造与AI基础设施</x:v>
      </x:c>
      <x:c r="D200" s="48" t="str">
        <x:v>official</x:v>
      </x:c>
      <x:c r="E200" s="48" t="str">
        <x:v>机器人ETF</x:v>
      </x:c>
      <x:c r="F200" s="48" t="str">
        <x:v>562500.SH</x:v>
      </x:c>
      <x:c r="G200" s="48" t="str">
        <x:v>看多</x:v>
      </x:c>
      <x:c r="H200" s="48" t="str">
        <x:v>1-4周</x:v>
      </x:c>
      <x:c r="I200" s="48" t="n">
        <x:v>46</x:v>
      </x:c>
      <x:c r="J200" s="48" t="str">
        <x:v>D</x:v>
      </x:c>
      <x:c r="K200" s="253" t="n">
        <x:v>0.61</x:v>
      </x:c>
      <x:c r="L200" s="253" t="n">
        <x:v>0.43</x:v>
      </x:c>
      <x:c r="M200" s="253" t="n">
        <x:v>0.58</x:v>
      </x:c>
      <x:c r="N200" s="252" t="n">
        <x:v>46276</x:v>
      </x:c>
      <x:c r="O200" s="48" t="str">
        <x:v>stale_cache</x:v>
      </x:c>
      <x:c r="P200" s="48" t="str">
        <x:v>v1.8</x:v>
      </x:c>
      <x:c r="Q200" s="48" t="n">
        <x:v>0.05</x:v>
      </x:c>
      <x:c r="R200" s="48" t="str">
        <x:v>pending</x:v>
      </x:c>
      <x:c r="S200" s="48"/>
      <x:c r="T200" s="48"/>
      <x:c r="U200" s="48"/>
      <x:c r="V200" s="254"/>
      <x:c r="W200" s="254"/>
      <x:c r="X200" s="254"/>
      <x:c r="Y200" s="48" t="str">
        <x:v>Raw=64.5; RiskPenalty=10; 正式观点</x:v>
      </x:c>
    </x:row>
    <x:row r="201">
      <x:c r="A201" s="252" t="n">
        <x:v>46283</x:v>
      </x:c>
      <x:c r="B201" s="48" t="str">
        <x:v>20260918-O05</x:v>
      </x:c>
      <x:c r="C201" s="48" t="str">
        <x:v>20260918-加息后的全球风险偏好与服务贸易</x:v>
      </x:c>
      <x:c r="D201" s="48" t="str">
        <x:v>official</x:v>
      </x:c>
      <x:c r="E201" s="48" t="str">
        <x:v>消费ETF</x:v>
      </x:c>
      <x:c r="F201" s="48" t="str">
        <x:v>159928.SZ</x:v>
      </x:c>
      <x:c r="G201" s="48" t="str">
        <x:v>看空</x:v>
      </x:c>
      <x:c r="H201" s="48" t="str">
        <x:v>1-3周</x:v>
      </x:c>
      <x:c r="I201" s="48" t="n">
        <x:v>40</x:v>
      </x:c>
      <x:c r="J201" s="48" t="str">
        <x:v>D</x:v>
      </x:c>
      <x:c r="K201" s="253" t="n">
        <x:v>0.58</x:v>
      </x:c>
      <x:c r="L201" s="253" t="n">
        <x:v>0.5</x:v>
      </x:c>
      <x:c r="M201" s="253" t="n">
        <x:v>0.55</x:v>
      </x:c>
      <x:c r="N201" s="252" t="n">
        <x:v>46276</x:v>
      </x:c>
      <x:c r="O201" s="48" t="str">
        <x:v>stale_cache</x:v>
      </x:c>
      <x:c r="P201" s="48" t="str">
        <x:v>v1.8</x:v>
      </x:c>
      <x:c r="Q201" s="48" t="n">
        <x:v>0.05</x:v>
      </x:c>
      <x:c r="R201" s="48" t="str">
        <x:v>reviewed</x:v>
      </x:c>
      <x:c r="S201" s="48" t="str">
        <x:v>错误</x:v>
      </x:c>
      <x:c r="T201" s="48" t="str">
        <x:v>触发标签待原始规则及事件回放，不能视作未触发</x:v>
      </x:c>
      <x:c r="U201" s="48" t="str">
        <x:v>仅方向验证，非已模拟成交</x:v>
      </x:c>
      <x:c r="V201" s="254" t="n">
        <x:v>0.021472392638036908</x:v>
      </x:c>
      <x:c r="W201" s="254" t="n">
        <x:v>-0.07463989524225223</x:v>
      </x:c>
      <x:c r="X201" s="254" t="n">
        <x:v>0.09611228788028914</x:v>
      </x:c>
      <x:c r="Y201" s="48" t="str">
        <x:v>Raw=62.6; RiskPenalty=15; 正式观点；周复盘2026-10-24：方向窗口2026-09-18收盘至2026-10-19收盘；收益为标的区间涨跌，不是模拟交易盈亏。触发及交易标签待核验。</x:v>
      </x:c>
    </x:row>
    <x:row r="202">
      <x:c r="A202" s="252" t="n">
        <x:v>46283</x:v>
      </x:c>
      <x:c r="B202" s="48" t="str">
        <x:v>20260918-H01</x:v>
      </x:c>
      <x:c r="C202" s="48" t="str">
        <x:v>20260918-S-515080-SH</x:v>
      </x:c>
      <x:c r="D202" s="48" t="str">
        <x:v>shadow</x:v>
      </x:c>
      <x:c r="E202" s="48" t="str">
        <x:v>中证红利ETF</x:v>
      </x:c>
      <x:c r="F202" s="48" t="str">
        <x:v>515080.SH</x:v>
      </x:c>
      <x:c r="G202" s="48" t="str">
        <x:v>看多</x:v>
      </x:c>
      <x:c r="H202" s="48" t="str">
        <x:v>1-4周</x:v>
      </x:c>
      <x:c r="I202" s="48" t="n">
        <x:v>30</x:v>
      </x:c>
      <x:c r="J202" s="48" t="str">
        <x:v>D</x:v>
      </x:c>
      <x:c r="K202" s="253" t="n">
        <x:v>0.5</x:v>
      </x:c>
      <x:c r="L202" s="253" t="n">
        <x:v>0.3</x:v>
      </x:c>
      <x:c r="M202" s="253" t="n">
        <x:v>0.5</x:v>
      </x:c>
      <x:c r="N202" s="252"/>
      <x:c r="O202" s="48" t="str">
        <x:v>failed</x:v>
      </x:c>
      <x:c r="P202" s="48" t="str">
        <x:v>v1.8</x:v>
      </x:c>
      <x:c r="Q202" s="48" t="n">
        <x:v>0.05</x:v>
      </x:c>
      <x:c r="R202" s="48" t="str">
        <x:v>pending</x:v>
      </x:c>
      <x:c r="S202" s="48"/>
      <x:c r="T202" s="48"/>
      <x:c r="U202" s="48"/>
      <x:c r="V202" s="254"/>
      <x:c r="W202" s="254"/>
      <x:c r="X202" s="254"/>
      <x:c r="Y202" s="48" t="str">
        <x:v>Raw=49; RiskPenalty=24; 影子观点不进入模拟组合</x:v>
      </x:c>
    </x:row>
    <x:row r="203">
      <x:c r="A203" s="252" t="n">
        <x:v>46283</x:v>
      </x:c>
      <x:c r="B203" s="48" t="str">
        <x:v>20260918-H02</x:v>
      </x:c>
      <x:c r="C203" s="48" t="str">
        <x:v>20260918-S-513180-SH</x:v>
      </x:c>
      <x:c r="D203" s="48" t="str">
        <x:v>shadow</x:v>
      </x:c>
      <x:c r="E203" s="48" t="str">
        <x:v>恒生科技ETF</x:v>
      </x:c>
      <x:c r="F203" s="48" t="str">
        <x:v>513180.SH</x:v>
      </x:c>
      <x:c r="G203" s="48" t="str">
        <x:v>看多</x:v>
      </x:c>
      <x:c r="H203" s="48" t="str">
        <x:v>1-4周</x:v>
      </x:c>
      <x:c r="I203" s="48" t="n">
        <x:v>30</x:v>
      </x:c>
      <x:c r="J203" s="48" t="str">
        <x:v>D</x:v>
      </x:c>
      <x:c r="K203" s="253" t="n">
        <x:v>0.5</x:v>
      </x:c>
      <x:c r="L203" s="253" t="n">
        <x:v>0.3</x:v>
      </x:c>
      <x:c r="M203" s="253" t="n">
        <x:v>0.5</x:v>
      </x:c>
      <x:c r="N203" s="252"/>
      <x:c r="O203" s="48" t="str">
        <x:v>failed</x:v>
      </x:c>
      <x:c r="P203" s="48" t="str">
        <x:v>v1.8</x:v>
      </x:c>
      <x:c r="Q203" s="48" t="n">
        <x:v>0.05</x:v>
      </x:c>
      <x:c r="R203" s="48" t="str">
        <x:v>pending</x:v>
      </x:c>
      <x:c r="S203" s="48"/>
      <x:c r="T203" s="48"/>
      <x:c r="U203" s="48"/>
      <x:c r="V203" s="254"/>
      <x:c r="W203" s="254"/>
      <x:c r="X203" s="254"/>
      <x:c r="Y203" s="48" t="str">
        <x:v>Raw=49; RiskPenalty=24; 影子观点不进入模拟组合</x:v>
      </x:c>
    </x:row>
    <x:row r="204">
      <x:c r="A204" s="252" t="n">
        <x:v>46283</x:v>
      </x:c>
      <x:c r="B204" s="48" t="str">
        <x:v>20260918-H03</x:v>
      </x:c>
      <x:c r="C204" s="48" t="str">
        <x:v>20260918-S-588000-SH</x:v>
      </x:c>
      <x:c r="D204" s="48" t="str">
        <x:v>shadow</x:v>
      </x:c>
      <x:c r="E204" s="48" t="str">
        <x:v>科创50ETF</x:v>
      </x:c>
      <x:c r="F204" s="48" t="str">
        <x:v>588000.SH</x:v>
      </x:c>
      <x:c r="G204" s="48" t="str">
        <x:v>看多</x:v>
      </x:c>
      <x:c r="H204" s="48" t="str">
        <x:v>1-4周</x:v>
      </x:c>
      <x:c r="I204" s="48" t="n">
        <x:v>42</x:v>
      </x:c>
      <x:c r="J204" s="48" t="str">
        <x:v>D</x:v>
      </x:c>
      <x:c r="K204" s="253" t="n">
        <x:v>0.55</x:v>
      </x:c>
      <x:c r="L204" s="253" t="n">
        <x:v>0.42</x:v>
      </x:c>
      <x:c r="M204" s="253" t="n">
        <x:v>0.54</x:v>
      </x:c>
      <x:c r="N204" s="252" t="n">
        <x:v>46276</x:v>
      </x:c>
      <x:c r="O204" s="48" t="str">
        <x:v>stale_cache</x:v>
      </x:c>
      <x:c r="P204" s="48" t="str">
        <x:v>v1.8</x:v>
      </x:c>
      <x:c r="Q204" s="48" t="n">
        <x:v>0.05</x:v>
      </x:c>
      <x:c r="R204" s="48" t="str">
        <x:v>pending</x:v>
      </x:c>
      <x:c r="S204" s="48"/>
      <x:c r="T204" s="48"/>
      <x:c r="U204" s="48"/>
      <x:c r="V204" s="254"/>
      <x:c r="W204" s="254"/>
      <x:c r="X204" s="254"/>
      <x:c r="Y204" s="48" t="str">
        <x:v>Raw=57.5; RiskPenalty=10; 影子观点不进入模拟组合</x:v>
      </x:c>
    </x:row>
    <x:row r="205">
      <x:c r="A205" s="252" t="n">
        <x:v>46283</x:v>
      </x:c>
      <x:c r="B205" s="48" t="str">
        <x:v>20260918-H04</x:v>
      </x:c>
      <x:c r="C205" s="48" t="str">
        <x:v>20260918-S-588200-SH</x:v>
      </x:c>
      <x:c r="D205" s="48" t="str">
        <x:v>shadow</x:v>
      </x:c>
      <x:c r="E205" s="48" t="str">
        <x:v>科创创业ETF</x:v>
      </x:c>
      <x:c r="F205" s="48" t="str">
        <x:v>588200.SH</x:v>
      </x:c>
      <x:c r="G205" s="48" t="str">
        <x:v>看多</x:v>
      </x:c>
      <x:c r="H205" s="48" t="str">
        <x:v>1-4周</x:v>
      </x:c>
      <x:c r="I205" s="48" t="n">
        <x:v>30</x:v>
      </x:c>
      <x:c r="J205" s="48" t="str">
        <x:v>D</x:v>
      </x:c>
      <x:c r="K205" s="253" t="n">
        <x:v>0.5</x:v>
      </x:c>
      <x:c r="L205" s="253" t="n">
        <x:v>0.3</x:v>
      </x:c>
      <x:c r="M205" s="253" t="n">
        <x:v>0.5</x:v>
      </x:c>
      <x:c r="N205" s="252"/>
      <x:c r="O205" s="48" t="str">
        <x:v>failed</x:v>
      </x:c>
      <x:c r="P205" s="48" t="str">
        <x:v>v1.8</x:v>
      </x:c>
      <x:c r="Q205" s="48" t="n">
        <x:v>0.05</x:v>
      </x:c>
      <x:c r="R205" s="48" t="str">
        <x:v>pending</x:v>
      </x:c>
      <x:c r="S205" s="48"/>
      <x:c r="T205" s="48"/>
      <x:c r="U205" s="48"/>
      <x:c r="V205" s="254"/>
      <x:c r="W205" s="254"/>
      <x:c r="X205" s="254"/>
      <x:c r="Y205" s="48" t="str">
        <x:v>Raw=49; RiskPenalty=24; 影子观点不进入模拟组合</x:v>
      </x:c>
    </x:row>
    <x:row r="206">
      <x:c r="A206" s="252" t="n">
        <x:v>46283</x:v>
      </x:c>
      <x:c r="B206" s="48" t="str">
        <x:v>20260918-H05</x:v>
      </x:c>
      <x:c r="C206" s="48" t="str">
        <x:v>20260918-S-159766-SZ</x:v>
      </x:c>
      <x:c r="D206" s="48" t="str">
        <x:v>shadow</x:v>
      </x:c>
      <x:c r="E206" s="48" t="str">
        <x:v>旅游ETF</x:v>
      </x:c>
      <x:c r="F206" s="48" t="str">
        <x:v>159766.SZ</x:v>
      </x:c>
      <x:c r="G206" s="48" t="str">
        <x:v>看多</x:v>
      </x:c>
      <x:c r="H206" s="48" t="str">
        <x:v>1-4周</x:v>
      </x:c>
      <x:c r="I206" s="48" t="n">
        <x:v>30</x:v>
      </x:c>
      <x:c r="J206" s="48" t="str">
        <x:v>D</x:v>
      </x:c>
      <x:c r="K206" s="253" t="n">
        <x:v>0.5</x:v>
      </x:c>
      <x:c r="L206" s="253" t="n">
        <x:v>0.3</x:v>
      </x:c>
      <x:c r="M206" s="253" t="n">
        <x:v>0.5</x:v>
      </x:c>
      <x:c r="N206" s="252"/>
      <x:c r="O206" s="48" t="str">
        <x:v>failed</x:v>
      </x:c>
      <x:c r="P206" s="48" t="str">
        <x:v>v1.8</x:v>
      </x:c>
      <x:c r="Q206" s="48" t="n">
        <x:v>0.05</x:v>
      </x:c>
      <x:c r="R206" s="48" t="str">
        <x:v>pending</x:v>
      </x:c>
      <x:c r="S206" s="48"/>
      <x:c r="T206" s="48"/>
      <x:c r="U206" s="48"/>
      <x:c r="V206" s="254"/>
      <x:c r="W206" s="254"/>
      <x:c r="X206" s="254"/>
      <x:c r="Y206" s="48" t="str">
        <x:v>Raw=49; RiskPenalty=24; 影子观点不进入模拟组合</x:v>
      </x:c>
    </x:row>
    <x:row r="207">
      <x:c r="A207" s="252" t="n">
        <x:v>46283</x:v>
      </x:c>
      <x:c r="B207" s="48" t="str">
        <x:v>20260918-H06</x:v>
      </x:c>
      <x:c r="C207" s="48" t="str">
        <x:v>20260918-S-512170-SH</x:v>
      </x:c>
      <x:c r="D207" s="48" t="str">
        <x:v>shadow</x:v>
      </x:c>
      <x:c r="E207" s="48" t="str">
        <x:v>医疗ETF</x:v>
      </x:c>
      <x:c r="F207" s="48" t="str">
        <x:v>512170.SH</x:v>
      </x:c>
      <x:c r="G207" s="48" t="str">
        <x:v>看多</x:v>
      </x:c>
      <x:c r="H207" s="48" t="str">
        <x:v>1-4周</x:v>
      </x:c>
      <x:c r="I207" s="48" t="n">
        <x:v>30</x:v>
      </x:c>
      <x:c r="J207" s="48" t="str">
        <x:v>D</x:v>
      </x:c>
      <x:c r="K207" s="253" t="n">
        <x:v>0.5</x:v>
      </x:c>
      <x:c r="L207" s="253" t="n">
        <x:v>0.3</x:v>
      </x:c>
      <x:c r="M207" s="253" t="n">
        <x:v>0.5</x:v>
      </x:c>
      <x:c r="N207" s="252"/>
      <x:c r="O207" s="48" t="str">
        <x:v>failed</x:v>
      </x:c>
      <x:c r="P207" s="48" t="str">
        <x:v>v1.8</x:v>
      </x:c>
      <x:c r="Q207" s="48" t="n">
        <x:v>0.05</x:v>
      </x:c>
      <x:c r="R207" s="48" t="str">
        <x:v>pending</x:v>
      </x:c>
      <x:c r="S207" s="48"/>
      <x:c r="T207" s="48"/>
      <x:c r="U207" s="48"/>
      <x:c r="V207" s="254"/>
      <x:c r="W207" s="254"/>
      <x:c r="X207" s="254"/>
      <x:c r="Y207" s="48" t="str">
        <x:v>Raw=49; RiskPenalty=24; 影子观点不进入模拟组合</x:v>
      </x:c>
    </x:row>
    <x:row r="208">
      <x:c r="A208" s="252" t="n">
        <x:v>46283</x:v>
      </x:c>
      <x:c r="B208" s="48" t="str">
        <x:v>20260918-H07</x:v>
      </x:c>
      <x:c r="C208" s="48" t="str">
        <x:v>20260918-S-512660-SH</x:v>
      </x:c>
      <x:c r="D208" s="48" t="str">
        <x:v>shadow</x:v>
      </x:c>
      <x:c r="E208" s="48" t="str">
        <x:v>军工ETF</x:v>
      </x:c>
      <x:c r="F208" s="48" t="str">
        <x:v>512660.SH</x:v>
      </x:c>
      <x:c r="G208" s="48" t="str">
        <x:v>看多</x:v>
      </x:c>
      <x:c r="H208" s="48" t="str">
        <x:v>1-4周</x:v>
      </x:c>
      <x:c r="I208" s="48" t="n">
        <x:v>30</x:v>
      </x:c>
      <x:c r="J208" s="48" t="str">
        <x:v>D</x:v>
      </x:c>
      <x:c r="K208" s="253" t="n">
        <x:v>0.5</x:v>
      </x:c>
      <x:c r="L208" s="253" t="n">
        <x:v>0.3</x:v>
      </x:c>
      <x:c r="M208" s="253" t="n">
        <x:v>0.5</x:v>
      </x:c>
      <x:c r="N208" s="252"/>
      <x:c r="O208" s="48" t="str">
        <x:v>failed</x:v>
      </x:c>
      <x:c r="P208" s="48" t="str">
        <x:v>v1.8</x:v>
      </x:c>
      <x:c r="Q208" s="48" t="n">
        <x:v>0.05</x:v>
      </x:c>
      <x:c r="R208" s="48" t="str">
        <x:v>pending</x:v>
      </x:c>
      <x:c r="S208" s="48"/>
      <x:c r="T208" s="48"/>
      <x:c r="U208" s="48"/>
      <x:c r="V208" s="254"/>
      <x:c r="W208" s="254"/>
      <x:c r="X208" s="254"/>
      <x:c r="Y208" s="48" t="str">
        <x:v>Raw=49; RiskPenalty=29; 影子观点不进入模拟组合</x:v>
      </x:c>
    </x:row>
    <x:row r="209">
      <x:c r="A209" s="252" t="n">
        <x:v>46283</x:v>
      </x:c>
      <x:c r="B209" s="48" t="str">
        <x:v>20260918-H08</x:v>
      </x:c>
      <x:c r="C209" s="48" t="str">
        <x:v>20260918-S-516110-SH</x:v>
      </x:c>
      <x:c r="D209" s="48" t="str">
        <x:v>shadow</x:v>
      </x:c>
      <x:c r="E209" s="48" t="str">
        <x:v>汽车ETF</x:v>
      </x:c>
      <x:c r="F209" s="48" t="str">
        <x:v>516110.SH</x:v>
      </x:c>
      <x:c r="G209" s="48" t="str">
        <x:v>看多</x:v>
      </x:c>
      <x:c r="H209" s="48" t="str">
        <x:v>1-4周</x:v>
      </x:c>
      <x:c r="I209" s="48" t="n">
        <x:v>30</x:v>
      </x:c>
      <x:c r="J209" s="48" t="str">
        <x:v>D</x:v>
      </x:c>
      <x:c r="K209" s="253" t="n">
        <x:v>0.5</x:v>
      </x:c>
      <x:c r="L209" s="253" t="n">
        <x:v>0.3</x:v>
      </x:c>
      <x:c r="M209" s="253" t="n">
        <x:v>0.5</x:v>
      </x:c>
      <x:c r="N209" s="252"/>
      <x:c r="O209" s="48" t="str">
        <x:v>failed</x:v>
      </x:c>
      <x:c r="P209" s="48" t="str">
        <x:v>v1.8</x:v>
      </x:c>
      <x:c r="Q209" s="48" t="n">
        <x:v>0.05</x:v>
      </x:c>
      <x:c r="R209" s="48" t="str">
        <x:v>pending</x:v>
      </x:c>
      <x:c r="S209" s="48"/>
      <x:c r="T209" s="48"/>
      <x:c r="U209" s="48"/>
      <x:c r="V209" s="254"/>
      <x:c r="W209" s="254"/>
      <x:c r="X209" s="254"/>
      <x:c r="Y209" s="48" t="str">
        <x:v>Raw=49; RiskPenalty=24; 影子观点不进入模拟组合</x:v>
      </x:c>
    </x:row>
    <x:row r="210">
      <x:c r="A210" s="252" t="n">
        <x:v>46283</x:v>
      </x:c>
      <x:c r="B210" s="48" t="str">
        <x:v>20260918-H09</x:v>
      </x:c>
      <x:c r="C210" s="48" t="str">
        <x:v>20260918-S-512980-SH</x:v>
      </x:c>
      <x:c r="D210" s="48" t="str">
        <x:v>shadow</x:v>
      </x:c>
      <x:c r="E210" s="48" t="str">
        <x:v>传媒ETF</x:v>
      </x:c>
      <x:c r="F210" s="48" t="str">
        <x:v>512980.SH</x:v>
      </x:c>
      <x:c r="G210" s="48" t="str">
        <x:v>看多</x:v>
      </x:c>
      <x:c r="H210" s="48" t="str">
        <x:v>1-4周</x:v>
      </x:c>
      <x:c r="I210" s="48" t="n">
        <x:v>30</x:v>
      </x:c>
      <x:c r="J210" s="48" t="str">
        <x:v>D</x:v>
      </x:c>
      <x:c r="K210" s="253" t="n">
        <x:v>0.5</x:v>
      </x:c>
      <x:c r="L210" s="253" t="n">
        <x:v>0.3</x:v>
      </x:c>
      <x:c r="M210" s="253" t="n">
        <x:v>0.5</x:v>
      </x:c>
      <x:c r="N210" s="252"/>
      <x:c r="O210" s="48" t="str">
        <x:v>failed</x:v>
      </x:c>
      <x:c r="P210" s="48" t="str">
        <x:v>v1.8</x:v>
      </x:c>
      <x:c r="Q210" s="48" t="n">
        <x:v>0.05</x:v>
      </x:c>
      <x:c r="R210" s="48" t="str">
        <x:v>pending</x:v>
      </x:c>
      <x:c r="S210" s="48"/>
      <x:c r="T210" s="48"/>
      <x:c r="U210" s="48"/>
      <x:c r="V210" s="254"/>
      <x:c r="W210" s="254"/>
      <x:c r="X210" s="254"/>
      <x:c r="Y210" s="48" t="str">
        <x:v>Raw=49; RiskPenalty=24; 影子观点不进入模拟组合</x:v>
      </x:c>
    </x:row>
    <x:row r="211">
      <x:c r="A211" s="252" t="n">
        <x:v>46283</x:v>
      </x:c>
      <x:c r="B211" s="48" t="str">
        <x:v>20260918-H10</x:v>
      </x:c>
      <x:c r="C211" s="48" t="str">
        <x:v>20260918-S-515880-SH</x:v>
      </x:c>
      <x:c r="D211" s="48" t="str">
        <x:v>shadow</x:v>
      </x:c>
      <x:c r="E211" s="48" t="str">
        <x:v>通信ETF</x:v>
      </x:c>
      <x:c r="F211" s="48" t="str">
        <x:v>515880.SH</x:v>
      </x:c>
      <x:c r="G211" s="48" t="str">
        <x:v>看多</x:v>
      </x:c>
      <x:c r="H211" s="48" t="str">
        <x:v>1-4周</x:v>
      </x:c>
      <x:c r="I211" s="48" t="n">
        <x:v>30</x:v>
      </x:c>
      <x:c r="J211" s="48" t="str">
        <x:v>D</x:v>
      </x:c>
      <x:c r="K211" s="253" t="n">
        <x:v>0.5</x:v>
      </x:c>
      <x:c r="L211" s="253" t="n">
        <x:v>0.3</x:v>
      </x:c>
      <x:c r="M211" s="253" t="n">
        <x:v>0.5</x:v>
      </x:c>
      <x:c r="N211" s="252"/>
      <x:c r="O211" s="48" t="str">
        <x:v>failed</x:v>
      </x:c>
      <x:c r="P211" s="48" t="str">
        <x:v>v1.8</x:v>
      </x:c>
      <x:c r="Q211" s="48" t="n">
        <x:v>0.05</x:v>
      </x:c>
      <x:c r="R211" s="48" t="str">
        <x:v>pending</x:v>
      </x:c>
      <x:c r="S211" s="48"/>
      <x:c r="T211" s="48"/>
      <x:c r="U211" s="48"/>
      <x:c r="V211" s="254"/>
      <x:c r="W211" s="254"/>
      <x:c r="X211" s="254"/>
      <x:c r="Y211" s="48" t="str">
        <x:v>Raw=49; RiskPenalty=24; 影子观点不进入模拟组合</x:v>
      </x:c>
    </x:row>
    <x:row r="212">
      <x:c r="A212" s="252" t="n">
        <x:v>46284</x:v>
      </x:c>
      <x:c r="B212" s="48" t="str">
        <x:v>20260919-O01</x:v>
      </x:c>
      <x:c r="C212" s="48" t="str">
        <x:v>20260919-中东冲突与能源通道</x:v>
      </x:c>
      <x:c r="D212" s="48" t="str">
        <x:v>official</x:v>
      </x:c>
      <x:c r="E212" s="48" t="str">
        <x:v>黄金ETF</x:v>
      </x:c>
      <x:c r="F212" s="48" t="str">
        <x:v>518880.SH</x:v>
      </x:c>
      <x:c r="G212" s="48" t="str">
        <x:v>防御</x:v>
      </x:c>
      <x:c r="H212" s="48" t="str">
        <x:v>1-4周</x:v>
      </x:c>
      <x:c r="I212" s="48" t="n">
        <x:v>39</x:v>
      </x:c>
      <x:c r="J212" s="48" t="str">
        <x:v>D</x:v>
      </x:c>
      <x:c r="K212" s="253" t="n">
        <x:v>0.62</x:v>
      </x:c>
      <x:c r="L212" s="253" t="n">
        <x:v>0.54</x:v>
      </x:c>
      <x:c r="M212" s="253" t="n">
        <x:v>0.59</x:v>
      </x:c>
      <x:c r="N212" s="252" t="n">
        <x:v>46276</x:v>
      </x:c>
      <x:c r="O212" s="48" t="str">
        <x:v>stale_cache</x:v>
      </x:c>
      <x:c r="P212" s="48" t="str">
        <x:v>v1.8</x:v>
      </x:c>
      <x:c r="Q212" s="48" t="n">
        <x:v>0.05</x:v>
      </x:c>
      <x:c r="R212" s="48" t="str">
        <x:v>pending</x:v>
      </x:c>
      <x:c r="S212" s="48"/>
      <x:c r="T212" s="48"/>
      <x:c r="U212" s="48"/>
      <x:c r="V212" s="254"/>
      <x:c r="W212" s="254"/>
      <x:c r="X212" s="254"/>
      <x:c r="Y212" s="48" t="str">
        <x:v>Raw=66.6; RiskPenalty=20; 正式观点</x:v>
      </x:c>
    </x:row>
    <x:row r="213">
      <x:c r="A213" s="252" t="n">
        <x:v>46284</x:v>
      </x:c>
      <x:c r="B213" s="48" t="str">
        <x:v>20260919-O02</x:v>
      </x:c>
      <x:c r="C213" s="48" t="str">
        <x:v>20260919-国产AI芯片与科技供应链</x:v>
      </x:c>
      <x:c r="D213" s="48" t="str">
        <x:v>official</x:v>
      </x:c>
      <x:c r="E213" s="48" t="str">
        <x:v>半导体ETF</x:v>
      </x:c>
      <x:c r="F213" s="48" t="str">
        <x:v>512480.SH</x:v>
      </x:c>
      <x:c r="G213" s="48" t="str">
        <x:v>看多</x:v>
      </x:c>
      <x:c r="H213" s="48" t="str">
        <x:v>1-4周</x:v>
      </x:c>
      <x:c r="I213" s="48" t="n">
        <x:v>43</x:v>
      </x:c>
      <x:c r="J213" s="48" t="str">
        <x:v>D</x:v>
      </x:c>
      <x:c r="K213" s="253" t="n">
        <x:v>0.62</x:v>
      </x:c>
      <x:c r="L213" s="253" t="n">
        <x:v>0.48</x:v>
      </x:c>
      <x:c r="M213" s="253" t="n">
        <x:v>0.59</x:v>
      </x:c>
      <x:c r="N213" s="252" t="n">
        <x:v>46276</x:v>
      </x:c>
      <x:c r="O213" s="48" t="str">
        <x:v>stale_cache</x:v>
      </x:c>
      <x:c r="P213" s="48" t="str">
        <x:v>v1.8</x:v>
      </x:c>
      <x:c r="Q213" s="48" t="n">
        <x:v>0.05</x:v>
      </x:c>
      <x:c r="R213" s="48" t="str">
        <x:v>pending</x:v>
      </x:c>
      <x:c r="S213" s="48"/>
      <x:c r="T213" s="48"/>
      <x:c r="U213" s="48"/>
      <x:c r="V213" s="254"/>
      <x:c r="W213" s="254"/>
      <x:c r="X213" s="254"/>
      <x:c r="Y213" s="48" t="str">
        <x:v>Raw=65.9; RiskPenalty=15; 正式观点</x:v>
      </x:c>
    </x:row>
    <x:row r="214">
      <x:c r="A214" s="252" t="n">
        <x:v>46284</x:v>
      </x:c>
      <x:c r="B214" s="48" t="str">
        <x:v>20260919-O03</x:v>
      </x:c>
      <x:c r="C214" s="48" t="str">
        <x:v>20260919-中国先进制造与产业链安全</x:v>
      </x:c>
      <x:c r="D214" s="48" t="str">
        <x:v>official</x:v>
      </x:c>
      <x:c r="E214" s="48" t="str">
        <x:v>沪深300ETF</x:v>
      </x:c>
      <x:c r="F214" s="48" t="str">
        <x:v>510300.SH</x:v>
      </x:c>
      <x:c r="G214" s="48" t="str">
        <x:v>看多</x:v>
      </x:c>
      <x:c r="H214" s="48" t="str">
        <x:v>2-6周</x:v>
      </x:c>
      <x:c r="I214" s="48" t="n">
        <x:v>43</x:v>
      </x:c>
      <x:c r="J214" s="48" t="str">
        <x:v>D</x:v>
      </x:c>
      <x:c r="K214" s="253" t="n">
        <x:v>0.62</x:v>
      </x:c>
      <x:c r="L214" s="253" t="n">
        <x:v>0.49</x:v>
      </x:c>
      <x:c r="M214" s="253" t="n">
        <x:v>0.59</x:v>
      </x:c>
      <x:c r="N214" s="252" t="n">
        <x:v>46276</x:v>
      </x:c>
      <x:c r="O214" s="48" t="str">
        <x:v>stale_cache</x:v>
      </x:c>
      <x:c r="P214" s="48" t="str">
        <x:v>v1.8</x:v>
      </x:c>
      <x:c r="Q214" s="48" t="n">
        <x:v>0.05</x:v>
      </x:c>
      <x:c r="R214" s="48" t="str">
        <x:v>pending</x:v>
      </x:c>
      <x:c r="S214" s="48"/>
      <x:c r="T214" s="48"/>
      <x:c r="U214" s="48"/>
      <x:c r="V214" s="254"/>
      <x:c r="W214" s="254"/>
      <x:c r="X214" s="254"/>
      <x:c r="Y214" s="48" t="str">
        <x:v>Raw=66.5; RiskPenalty=15; 正式观点</x:v>
      </x:c>
    </x:row>
    <x:row r="215">
      <x:c r="A215" s="252" t="n">
        <x:v>46284</x:v>
      </x:c>
      <x:c r="B215" s="48" t="str">
        <x:v>20260919-O04</x:v>
      </x:c>
      <x:c r="C215" s="48" t="str">
        <x:v>20260919-先进制造与AI基础设施</x:v>
      </x:c>
      <x:c r="D215" s="48" t="str">
        <x:v>official</x:v>
      </x:c>
      <x:c r="E215" s="48" t="str">
        <x:v>机器人ETF</x:v>
      </x:c>
      <x:c r="F215" s="48" t="str">
        <x:v>562500.SH</x:v>
      </x:c>
      <x:c r="G215" s="48" t="str">
        <x:v>看多</x:v>
      </x:c>
      <x:c r="H215" s="48" t="str">
        <x:v>1-4周</x:v>
      </x:c>
      <x:c r="I215" s="48" t="n">
        <x:v>46</x:v>
      </x:c>
      <x:c r="J215" s="48" t="str">
        <x:v>D</x:v>
      </x:c>
      <x:c r="K215" s="253" t="n">
        <x:v>0.61</x:v>
      </x:c>
      <x:c r="L215" s="253" t="n">
        <x:v>0.43</x:v>
      </x:c>
      <x:c r="M215" s="253" t="n">
        <x:v>0.58</x:v>
      </x:c>
      <x:c r="N215" s="252" t="n">
        <x:v>46276</x:v>
      </x:c>
      <x:c r="O215" s="48" t="str">
        <x:v>stale_cache</x:v>
      </x:c>
      <x:c r="P215" s="48" t="str">
        <x:v>v1.8</x:v>
      </x:c>
      <x:c r="Q215" s="48" t="n">
        <x:v>0.05</x:v>
      </x:c>
      <x:c r="R215" s="48" t="str">
        <x:v>pending</x:v>
      </x:c>
      <x:c r="S215" s="48"/>
      <x:c r="T215" s="48"/>
      <x:c r="U215" s="48"/>
      <x:c r="V215" s="254"/>
      <x:c r="W215" s="254"/>
      <x:c r="X215" s="254"/>
      <x:c r="Y215" s="48" t="str">
        <x:v>Raw=64.5; RiskPenalty=10; 正式观点</x:v>
      </x:c>
    </x:row>
    <x:row r="216">
      <x:c r="A216" s="252" t="n">
        <x:v>46284</x:v>
      </x:c>
      <x:c r="B216" s="48" t="str">
        <x:v>20260919-O05</x:v>
      </x:c>
      <x:c r="C216" s="48" t="str">
        <x:v>20260919-全球长端利率与能源价格</x:v>
      </x:c>
      <x:c r="D216" s="48" t="str">
        <x:v>official</x:v>
      </x:c>
      <x:c r="E216" s="48" t="str">
        <x:v>消费ETF</x:v>
      </x:c>
      <x:c r="F216" s="48" t="str">
        <x:v>159928.SZ</x:v>
      </x:c>
      <x:c r="G216" s="48" t="str">
        <x:v>看空</x:v>
      </x:c>
      <x:c r="H216" s="48" t="str">
        <x:v>1-3周</x:v>
      </x:c>
      <x:c r="I216" s="48" t="n">
        <x:v>40</x:v>
      </x:c>
      <x:c r="J216" s="48" t="str">
        <x:v>D</x:v>
      </x:c>
      <x:c r="K216" s="253" t="n">
        <x:v>0.58</x:v>
      </x:c>
      <x:c r="L216" s="253" t="n">
        <x:v>0.5</x:v>
      </x:c>
      <x:c r="M216" s="253" t="n">
        <x:v>0.55</x:v>
      </x:c>
      <x:c r="N216" s="252" t="n">
        <x:v>46276</x:v>
      </x:c>
      <x:c r="O216" s="48" t="str">
        <x:v>stale_cache</x:v>
      </x:c>
      <x:c r="P216" s="48" t="str">
        <x:v>v1.8</x:v>
      </x:c>
      <x:c r="Q216" s="48" t="n">
        <x:v>0.05</x:v>
      </x:c>
      <x:c r="R216" s="48" t="str">
        <x:v>reviewed</x:v>
      </x:c>
      <x:c r="S216" s="48" t="str">
        <x:v>错误</x:v>
      </x:c>
      <x:c r="T216" s="48" t="str">
        <x:v>触发标签待原始规则及事件回放，不能视作未触发</x:v>
      </x:c>
      <x:c r="U216" s="48" t="str">
        <x:v>仅方向验证，非已模拟成交</x:v>
      </x:c>
      <x:c r="V216" s="254" t="n">
        <x:v>0.021472392638036908</x:v>
      </x:c>
      <x:c r="W216" s="254" t="n">
        <x:v>-0.07463989524225223</x:v>
      </x:c>
      <x:c r="X216" s="254" t="n">
        <x:v>0.09611228788028914</x:v>
      </x:c>
      <x:c r="Y216" s="48" t="str">
        <x:v>Raw=62.6; RiskPenalty=15; 正式观点；周复盘2026-10-24：方向窗口2026-09-18收盘至2026-10-19收盘；收益为标的区间涨跌，不是模拟交易盈亏。触发及交易标签待核验。</x:v>
      </x:c>
    </x:row>
    <x:row r="217">
      <x:c r="A217" s="252" t="n">
        <x:v>46284</x:v>
      </x:c>
      <x:c r="B217" s="48" t="str">
        <x:v>20260919-H01</x:v>
      </x:c>
      <x:c r="C217" s="48" t="str">
        <x:v>20260919-S-515080-SH</x:v>
      </x:c>
      <x:c r="D217" s="48" t="str">
        <x:v>shadow</x:v>
      </x:c>
      <x:c r="E217" s="48" t="str">
        <x:v>中证红利ETF</x:v>
      </x:c>
      <x:c r="F217" s="48" t="str">
        <x:v>515080.SH</x:v>
      </x:c>
      <x:c r="G217" s="48" t="str">
        <x:v>看多</x:v>
      </x:c>
      <x:c r="H217" s="48" t="str">
        <x:v>1-4周</x:v>
      </x:c>
      <x:c r="I217" s="48" t="n">
        <x:v>30</x:v>
      </x:c>
      <x:c r="J217" s="48" t="str">
        <x:v>D</x:v>
      </x:c>
      <x:c r="K217" s="253" t="n">
        <x:v>0.5</x:v>
      </x:c>
      <x:c r="L217" s="253" t="n">
        <x:v>0.3</x:v>
      </x:c>
      <x:c r="M217" s="253" t="n">
        <x:v>0.5</x:v>
      </x:c>
      <x:c r="N217" s="252"/>
      <x:c r="O217" s="48" t="str">
        <x:v>failed</x:v>
      </x:c>
      <x:c r="P217" s="48" t="str">
        <x:v>v1.8</x:v>
      </x:c>
      <x:c r="Q217" s="48" t="n">
        <x:v>0.05</x:v>
      </x:c>
      <x:c r="R217" s="48" t="str">
        <x:v>pending</x:v>
      </x:c>
      <x:c r="S217" s="48"/>
      <x:c r="T217" s="48"/>
      <x:c r="U217" s="48"/>
      <x:c r="V217" s="254"/>
      <x:c r="W217" s="254"/>
      <x:c r="X217" s="254"/>
      <x:c r="Y217" s="48" t="str">
        <x:v>Raw=49; RiskPenalty=24; 影子观点不进入模拟组合</x:v>
      </x:c>
    </x:row>
    <x:row r="218">
      <x:c r="A218" s="252" t="n">
        <x:v>46284</x:v>
      </x:c>
      <x:c r="B218" s="48" t="str">
        <x:v>20260919-H02</x:v>
      </x:c>
      <x:c r="C218" s="48" t="str">
        <x:v>20260919-S-513180-SH</x:v>
      </x:c>
      <x:c r="D218" s="48" t="str">
        <x:v>shadow</x:v>
      </x:c>
      <x:c r="E218" s="48" t="str">
        <x:v>恒生科技ETF</x:v>
      </x:c>
      <x:c r="F218" s="48" t="str">
        <x:v>513180.SH</x:v>
      </x:c>
      <x:c r="G218" s="48" t="str">
        <x:v>看多</x:v>
      </x:c>
      <x:c r="H218" s="48" t="str">
        <x:v>1-4周</x:v>
      </x:c>
      <x:c r="I218" s="48" t="n">
        <x:v>30</x:v>
      </x:c>
      <x:c r="J218" s="48" t="str">
        <x:v>D</x:v>
      </x:c>
      <x:c r="K218" s="253" t="n">
        <x:v>0.5</x:v>
      </x:c>
      <x:c r="L218" s="253" t="n">
        <x:v>0.3</x:v>
      </x:c>
      <x:c r="M218" s="253" t="n">
        <x:v>0.5</x:v>
      </x:c>
      <x:c r="N218" s="252"/>
      <x:c r="O218" s="48" t="str">
        <x:v>failed</x:v>
      </x:c>
      <x:c r="P218" s="48" t="str">
        <x:v>v1.8</x:v>
      </x:c>
      <x:c r="Q218" s="48" t="n">
        <x:v>0.05</x:v>
      </x:c>
      <x:c r="R218" s="48" t="str">
        <x:v>pending</x:v>
      </x:c>
      <x:c r="S218" s="48"/>
      <x:c r="T218" s="48"/>
      <x:c r="U218" s="48"/>
      <x:c r="V218" s="254"/>
      <x:c r="W218" s="254"/>
      <x:c r="X218" s="254"/>
      <x:c r="Y218" s="48" t="str">
        <x:v>Raw=49; RiskPenalty=24; 影子观点不进入模拟组合</x:v>
      </x:c>
    </x:row>
    <x:row r="219">
      <x:c r="A219" s="252" t="n">
        <x:v>46284</x:v>
      </x:c>
      <x:c r="B219" s="48" t="str">
        <x:v>20260919-H03</x:v>
      </x:c>
      <x:c r="C219" s="48" t="str">
        <x:v>20260919-S-588000-SH</x:v>
      </x:c>
      <x:c r="D219" s="48" t="str">
        <x:v>shadow</x:v>
      </x:c>
      <x:c r="E219" s="48" t="str">
        <x:v>科创50ETF</x:v>
      </x:c>
      <x:c r="F219" s="48" t="str">
        <x:v>588000.SH</x:v>
      </x:c>
      <x:c r="G219" s="48" t="str">
        <x:v>看多</x:v>
      </x:c>
      <x:c r="H219" s="48" t="str">
        <x:v>1-4周</x:v>
      </x:c>
      <x:c r="I219" s="48" t="n">
        <x:v>42</x:v>
      </x:c>
      <x:c r="J219" s="48" t="str">
        <x:v>D</x:v>
      </x:c>
      <x:c r="K219" s="253" t="n">
        <x:v>0.55</x:v>
      </x:c>
      <x:c r="L219" s="253" t="n">
        <x:v>0.42</x:v>
      </x:c>
      <x:c r="M219" s="253" t="n">
        <x:v>0.54</x:v>
      </x:c>
      <x:c r="N219" s="252" t="n">
        <x:v>46276</x:v>
      </x:c>
      <x:c r="O219" s="48" t="str">
        <x:v>stale_cache</x:v>
      </x:c>
      <x:c r="P219" s="48" t="str">
        <x:v>v1.8</x:v>
      </x:c>
      <x:c r="Q219" s="48" t="n">
        <x:v>0.05</x:v>
      </x:c>
      <x:c r="R219" s="48" t="str">
        <x:v>pending</x:v>
      </x:c>
      <x:c r="S219" s="48"/>
      <x:c r="T219" s="48"/>
      <x:c r="U219" s="48"/>
      <x:c r="V219" s="254"/>
      <x:c r="W219" s="254"/>
      <x:c r="X219" s="254"/>
      <x:c r="Y219" s="48" t="str">
        <x:v>Raw=57.5; RiskPenalty=10; 影子观点不进入模拟组合</x:v>
      </x:c>
    </x:row>
    <x:row r="220">
      <x:c r="A220" s="252" t="n">
        <x:v>46284</x:v>
      </x:c>
      <x:c r="B220" s="48" t="str">
        <x:v>20260919-H04</x:v>
      </x:c>
      <x:c r="C220" s="48" t="str">
        <x:v>20260919-S-588200-SH</x:v>
      </x:c>
      <x:c r="D220" s="48" t="str">
        <x:v>shadow</x:v>
      </x:c>
      <x:c r="E220" s="48" t="str">
        <x:v>科创创业ETF</x:v>
      </x:c>
      <x:c r="F220" s="48" t="str">
        <x:v>588200.SH</x:v>
      </x:c>
      <x:c r="G220" s="48" t="str">
        <x:v>看多</x:v>
      </x:c>
      <x:c r="H220" s="48" t="str">
        <x:v>1-4周</x:v>
      </x:c>
      <x:c r="I220" s="48" t="n">
        <x:v>30</x:v>
      </x:c>
      <x:c r="J220" s="48" t="str">
        <x:v>D</x:v>
      </x:c>
      <x:c r="K220" s="253" t="n">
        <x:v>0.5</x:v>
      </x:c>
      <x:c r="L220" s="253" t="n">
        <x:v>0.3</x:v>
      </x:c>
      <x:c r="M220" s="253" t="n">
        <x:v>0.5</x:v>
      </x:c>
      <x:c r="N220" s="252"/>
      <x:c r="O220" s="48" t="str">
        <x:v>failed</x:v>
      </x:c>
      <x:c r="P220" s="48" t="str">
        <x:v>v1.8</x:v>
      </x:c>
      <x:c r="Q220" s="48" t="n">
        <x:v>0.05</x:v>
      </x:c>
      <x:c r="R220" s="48" t="str">
        <x:v>pending</x:v>
      </x:c>
      <x:c r="S220" s="48"/>
      <x:c r="T220" s="48"/>
      <x:c r="U220" s="48"/>
      <x:c r="V220" s="254"/>
      <x:c r="W220" s="254"/>
      <x:c r="X220" s="254"/>
      <x:c r="Y220" s="48" t="str">
        <x:v>Raw=49; RiskPenalty=24; 影子观点不进入模拟组合</x:v>
      </x:c>
    </x:row>
    <x:row r="221">
      <x:c r="A221" s="252" t="n">
        <x:v>46284</x:v>
      </x:c>
      <x:c r="B221" s="48" t="str">
        <x:v>20260919-H05</x:v>
      </x:c>
      <x:c r="C221" s="48" t="str">
        <x:v>20260919-S-159766-SZ</x:v>
      </x:c>
      <x:c r="D221" s="48" t="str">
        <x:v>shadow</x:v>
      </x:c>
      <x:c r="E221" s="48" t="str">
        <x:v>旅游ETF</x:v>
      </x:c>
      <x:c r="F221" s="48" t="str">
        <x:v>159766.SZ</x:v>
      </x:c>
      <x:c r="G221" s="48" t="str">
        <x:v>看多</x:v>
      </x:c>
      <x:c r="H221" s="48" t="str">
        <x:v>1-4周</x:v>
      </x:c>
      <x:c r="I221" s="48" t="n">
        <x:v>30</x:v>
      </x:c>
      <x:c r="J221" s="48" t="str">
        <x:v>D</x:v>
      </x:c>
      <x:c r="K221" s="253" t="n">
        <x:v>0.5</x:v>
      </x:c>
      <x:c r="L221" s="253" t="n">
        <x:v>0.3</x:v>
      </x:c>
      <x:c r="M221" s="253" t="n">
        <x:v>0.5</x:v>
      </x:c>
      <x:c r="N221" s="252"/>
      <x:c r="O221" s="48" t="str">
        <x:v>failed</x:v>
      </x:c>
      <x:c r="P221" s="48" t="str">
        <x:v>v1.8</x:v>
      </x:c>
      <x:c r="Q221" s="48" t="n">
        <x:v>0.05</x:v>
      </x:c>
      <x:c r="R221" s="48" t="str">
        <x:v>pending</x:v>
      </x:c>
      <x:c r="S221" s="48"/>
      <x:c r="T221" s="48"/>
      <x:c r="U221" s="48"/>
      <x:c r="V221" s="254"/>
      <x:c r="W221" s="254"/>
      <x:c r="X221" s="254"/>
      <x:c r="Y221" s="48" t="str">
        <x:v>Raw=49; RiskPenalty=24; 影子观点不进入模拟组合</x:v>
      </x:c>
    </x:row>
    <x:row r="222">
      <x:c r="A222" s="252" t="n">
        <x:v>46284</x:v>
      </x:c>
      <x:c r="B222" s="48" t="str">
        <x:v>20260919-H06</x:v>
      </x:c>
      <x:c r="C222" s="48" t="str">
        <x:v>20260919-S-512170-SH</x:v>
      </x:c>
      <x:c r="D222" s="48" t="str">
        <x:v>shadow</x:v>
      </x:c>
      <x:c r="E222" s="48" t="str">
        <x:v>医疗ETF</x:v>
      </x:c>
      <x:c r="F222" s="48" t="str">
        <x:v>512170.SH</x:v>
      </x:c>
      <x:c r="G222" s="48" t="str">
        <x:v>看多</x:v>
      </x:c>
      <x:c r="H222" s="48" t="str">
        <x:v>1-4周</x:v>
      </x:c>
      <x:c r="I222" s="48" t="n">
        <x:v>30</x:v>
      </x:c>
      <x:c r="J222" s="48" t="str">
        <x:v>D</x:v>
      </x:c>
      <x:c r="K222" s="253" t="n">
        <x:v>0.5</x:v>
      </x:c>
      <x:c r="L222" s="253" t="n">
        <x:v>0.3</x:v>
      </x:c>
      <x:c r="M222" s="253" t="n">
        <x:v>0.5</x:v>
      </x:c>
      <x:c r="N222" s="252"/>
      <x:c r="O222" s="48" t="str">
        <x:v>failed</x:v>
      </x:c>
      <x:c r="P222" s="48" t="str">
        <x:v>v1.8</x:v>
      </x:c>
      <x:c r="Q222" s="48" t="n">
        <x:v>0.05</x:v>
      </x:c>
      <x:c r="R222" s="48" t="str">
        <x:v>pending</x:v>
      </x:c>
      <x:c r="S222" s="48"/>
      <x:c r="T222" s="48"/>
      <x:c r="U222" s="48"/>
      <x:c r="V222" s="254"/>
      <x:c r="W222" s="254"/>
      <x:c r="X222" s="254"/>
      <x:c r="Y222" s="48" t="str">
        <x:v>Raw=49; RiskPenalty=24; 影子观点不进入模拟组合</x:v>
      </x:c>
    </x:row>
    <x:row r="223">
      <x:c r="A223" s="252" t="n">
        <x:v>46284</x:v>
      </x:c>
      <x:c r="B223" s="48" t="str">
        <x:v>20260919-H07</x:v>
      </x:c>
      <x:c r="C223" s="48" t="str">
        <x:v>20260919-S-512660-SH</x:v>
      </x:c>
      <x:c r="D223" s="48" t="str">
        <x:v>shadow</x:v>
      </x:c>
      <x:c r="E223" s="48" t="str">
        <x:v>军工ETF</x:v>
      </x:c>
      <x:c r="F223" s="48" t="str">
        <x:v>512660.SH</x:v>
      </x:c>
      <x:c r="G223" s="48" t="str">
        <x:v>看多</x:v>
      </x:c>
      <x:c r="H223" s="48" t="str">
        <x:v>1-4周</x:v>
      </x:c>
      <x:c r="I223" s="48" t="n">
        <x:v>30</x:v>
      </x:c>
      <x:c r="J223" s="48" t="str">
        <x:v>D</x:v>
      </x:c>
      <x:c r="K223" s="253" t="n">
        <x:v>0.5</x:v>
      </x:c>
      <x:c r="L223" s="253" t="n">
        <x:v>0.3</x:v>
      </x:c>
      <x:c r="M223" s="253" t="n">
        <x:v>0.5</x:v>
      </x:c>
      <x:c r="N223" s="252"/>
      <x:c r="O223" s="48" t="str">
        <x:v>failed</x:v>
      </x:c>
      <x:c r="P223" s="48" t="str">
        <x:v>v1.8</x:v>
      </x:c>
      <x:c r="Q223" s="48" t="n">
        <x:v>0.05</x:v>
      </x:c>
      <x:c r="R223" s="48" t="str">
        <x:v>pending</x:v>
      </x:c>
      <x:c r="S223" s="48"/>
      <x:c r="T223" s="48"/>
      <x:c r="U223" s="48"/>
      <x:c r="V223" s="254"/>
      <x:c r="W223" s="254"/>
      <x:c r="X223" s="254"/>
      <x:c r="Y223" s="48" t="str">
        <x:v>Raw=49; RiskPenalty=29; 影子观点不进入模拟组合</x:v>
      </x:c>
    </x:row>
    <x:row r="224">
      <x:c r="A224" s="252" t="n">
        <x:v>46284</x:v>
      </x:c>
      <x:c r="B224" s="48" t="str">
        <x:v>20260919-H08</x:v>
      </x:c>
      <x:c r="C224" s="48" t="str">
        <x:v>20260919-S-516110-SH</x:v>
      </x:c>
      <x:c r="D224" s="48" t="str">
        <x:v>shadow</x:v>
      </x:c>
      <x:c r="E224" s="48" t="str">
        <x:v>汽车ETF</x:v>
      </x:c>
      <x:c r="F224" s="48" t="str">
        <x:v>516110.SH</x:v>
      </x:c>
      <x:c r="G224" s="48" t="str">
        <x:v>看多</x:v>
      </x:c>
      <x:c r="H224" s="48" t="str">
        <x:v>1-4周</x:v>
      </x:c>
      <x:c r="I224" s="48" t="n">
        <x:v>30</x:v>
      </x:c>
      <x:c r="J224" s="48" t="str">
        <x:v>D</x:v>
      </x:c>
      <x:c r="K224" s="253" t="n">
        <x:v>0.5</x:v>
      </x:c>
      <x:c r="L224" s="253" t="n">
        <x:v>0.3</x:v>
      </x:c>
      <x:c r="M224" s="253" t="n">
        <x:v>0.5</x:v>
      </x:c>
      <x:c r="N224" s="252"/>
      <x:c r="O224" s="48" t="str">
        <x:v>failed</x:v>
      </x:c>
      <x:c r="P224" s="48" t="str">
        <x:v>v1.8</x:v>
      </x:c>
      <x:c r="Q224" s="48" t="n">
        <x:v>0.05</x:v>
      </x:c>
      <x:c r="R224" s="48" t="str">
        <x:v>pending</x:v>
      </x:c>
      <x:c r="S224" s="48"/>
      <x:c r="T224" s="48"/>
      <x:c r="U224" s="48"/>
      <x:c r="V224" s="254"/>
      <x:c r="W224" s="254"/>
      <x:c r="X224" s="254"/>
      <x:c r="Y224" s="48" t="str">
        <x:v>Raw=49; RiskPenalty=24; 影子观点不进入模拟组合</x:v>
      </x:c>
    </x:row>
    <x:row r="225">
      <x:c r="A225" s="252" t="n">
        <x:v>46284</x:v>
      </x:c>
      <x:c r="B225" s="48" t="str">
        <x:v>20260919-H09</x:v>
      </x:c>
      <x:c r="C225" s="48" t="str">
        <x:v>20260919-S-512980-SH</x:v>
      </x:c>
      <x:c r="D225" s="48" t="str">
        <x:v>shadow</x:v>
      </x:c>
      <x:c r="E225" s="48" t="str">
        <x:v>传媒ETF</x:v>
      </x:c>
      <x:c r="F225" s="48" t="str">
        <x:v>512980.SH</x:v>
      </x:c>
      <x:c r="G225" s="48" t="str">
        <x:v>看多</x:v>
      </x:c>
      <x:c r="H225" s="48" t="str">
        <x:v>1-4周</x:v>
      </x:c>
      <x:c r="I225" s="48" t="n">
        <x:v>30</x:v>
      </x:c>
      <x:c r="J225" s="48" t="str">
        <x:v>D</x:v>
      </x:c>
      <x:c r="K225" s="253" t="n">
        <x:v>0.5</x:v>
      </x:c>
      <x:c r="L225" s="253" t="n">
        <x:v>0.3</x:v>
      </x:c>
      <x:c r="M225" s="253" t="n">
        <x:v>0.5</x:v>
      </x:c>
      <x:c r="N225" s="252"/>
      <x:c r="O225" s="48" t="str">
        <x:v>failed</x:v>
      </x:c>
      <x:c r="P225" s="48" t="str">
        <x:v>v1.8</x:v>
      </x:c>
      <x:c r="Q225" s="48" t="n">
        <x:v>0.05</x:v>
      </x:c>
      <x:c r="R225" s="48" t="str">
        <x:v>pending</x:v>
      </x:c>
      <x:c r="S225" s="48"/>
      <x:c r="T225" s="48"/>
      <x:c r="U225" s="48"/>
      <x:c r="V225" s="254"/>
      <x:c r="W225" s="254"/>
      <x:c r="X225" s="254"/>
      <x:c r="Y225" s="48" t="str">
        <x:v>Raw=49; RiskPenalty=24; 影子观点不进入模拟组合</x:v>
      </x:c>
    </x:row>
    <x:row r="226">
      <x:c r="A226" s="252" t="n">
        <x:v>46284</x:v>
      </x:c>
      <x:c r="B226" s="48" t="str">
        <x:v>20260919-H10</x:v>
      </x:c>
      <x:c r="C226" s="48" t="str">
        <x:v>20260919-S-515880-SH</x:v>
      </x:c>
      <x:c r="D226" s="48" t="str">
        <x:v>shadow</x:v>
      </x:c>
      <x:c r="E226" s="48" t="str">
        <x:v>通信ETF</x:v>
      </x:c>
      <x:c r="F226" s="48" t="str">
        <x:v>515880.SH</x:v>
      </x:c>
      <x:c r="G226" s="48" t="str">
        <x:v>看多</x:v>
      </x:c>
      <x:c r="H226" s="48" t="str">
        <x:v>1-4周</x:v>
      </x:c>
      <x:c r="I226" s="48" t="n">
        <x:v>30</x:v>
      </x:c>
      <x:c r="J226" s="48" t="str">
        <x:v>D</x:v>
      </x:c>
      <x:c r="K226" s="253" t="n">
        <x:v>0.5</x:v>
      </x:c>
      <x:c r="L226" s="253" t="n">
        <x:v>0.3</x:v>
      </x:c>
      <x:c r="M226" s="253" t="n">
        <x:v>0.5</x:v>
      </x:c>
      <x:c r="N226" s="252"/>
      <x:c r="O226" s="48" t="str">
        <x:v>failed</x:v>
      </x:c>
      <x:c r="P226" s="48" t="str">
        <x:v>v1.8</x:v>
      </x:c>
      <x:c r="Q226" s="48" t="n">
        <x:v>0.05</x:v>
      </x:c>
      <x:c r="R226" s="48" t="str">
        <x:v>pending</x:v>
      </x:c>
      <x:c r="S226" s="48"/>
      <x:c r="T226" s="48"/>
      <x:c r="U226" s="48"/>
      <x:c r="V226" s="254"/>
      <x:c r="W226" s="254"/>
      <x:c r="X226" s="254"/>
      <x:c r="Y226" s="48" t="str">
        <x:v>Raw=49; RiskPenalty=24; 影子观点不进入模拟组合</x:v>
      </x:c>
    </x:row>
    <x:row r="227">
      <x:c r="A227" s="252" t="n">
        <x:v>46285</x:v>
      </x:c>
      <x:c r="B227" s="48" t="str">
        <x:v>20260920-O01</x:v>
      </x:c>
      <x:c r="C227" s="48" t="str">
        <x:v>20260920-能源供给与中国进口</x:v>
      </x:c>
      <x:c r="D227" s="48" t="str">
        <x:v>official</x:v>
      </x:c>
      <x:c r="E227" s="48" t="str">
        <x:v>黄金ETF</x:v>
      </x:c>
      <x:c r="F227" s="48" t="str">
        <x:v>518880.SH</x:v>
      </x:c>
      <x:c r="G227" s="48" t="str">
        <x:v>防御</x:v>
      </x:c>
      <x:c r="H227" s="48" t="str">
        <x:v>1-4周</x:v>
      </x:c>
      <x:c r="I227" s="48" t="n">
        <x:v>49</x:v>
      </x:c>
      <x:c r="J227" s="48" t="str">
        <x:v>D</x:v>
      </x:c>
      <x:c r="K227" s="253" t="n">
        <x:v>0.62</x:v>
      </x:c>
      <x:c r="L227" s="253" t="n">
        <x:v>0.54</x:v>
      </x:c>
      <x:c r="M227" s="253" t="n">
        <x:v>0.59</x:v>
      </x:c>
      <x:c r="N227" s="252" t="n">
        <x:v>46283</x:v>
      </x:c>
      <x:c r="O227" s="48" t="str">
        <x:v>live</x:v>
      </x:c>
      <x:c r="P227" s="48" t="str">
        <x:v>v1.8</x:v>
      </x:c>
      <x:c r="Q227" s="48" t="n">
        <x:v>0.05</x:v>
      </x:c>
      <x:c r="R227" s="48" t="str">
        <x:v>pending</x:v>
      </x:c>
      <x:c r="S227" s="48"/>
      <x:c r="T227" s="48"/>
      <x:c r="U227" s="48"/>
      <x:c r="V227" s="254"/>
      <x:c r="W227" s="254"/>
      <x:c r="X227" s="254"/>
      <x:c r="Y227" s="48" t="str">
        <x:v>Raw=66.6; RiskPenalty=10; 正式观点</x:v>
      </x:c>
    </x:row>
    <x:row r="228">
      <x:c r="A228" s="252" t="n">
        <x:v>46285</x:v>
      </x:c>
      <x:c r="B228" s="48" t="str">
        <x:v>20260920-O02</x:v>
      </x:c>
      <x:c r="C228" s="48" t="str">
        <x:v>20260920-半导体材料与供应链本地化</x:v>
      </x:c>
      <x:c r="D228" s="48" t="str">
        <x:v>official</x:v>
      </x:c>
      <x:c r="E228" s="48" t="str">
        <x:v>半导体ETF</x:v>
      </x:c>
      <x:c r="F228" s="48" t="str">
        <x:v>512480.SH</x:v>
      </x:c>
      <x:c r="G228" s="48" t="str">
        <x:v>看多</x:v>
      </x:c>
      <x:c r="H228" s="48" t="str">
        <x:v>1-4周</x:v>
      </x:c>
      <x:c r="I228" s="48" t="n">
        <x:v>53</x:v>
      </x:c>
      <x:c r="J228" s="48" t="str">
        <x:v>C</x:v>
      </x:c>
      <x:c r="K228" s="253" t="n">
        <x:v>0.62</x:v>
      </x:c>
      <x:c r="L228" s="253" t="n">
        <x:v>0.48</x:v>
      </x:c>
      <x:c r="M228" s="253" t="n">
        <x:v>0.59</x:v>
      </x:c>
      <x:c r="N228" s="252" t="n">
        <x:v>46283</x:v>
      </x:c>
      <x:c r="O228" s="48" t="str">
        <x:v>live</x:v>
      </x:c>
      <x:c r="P228" s="48" t="str">
        <x:v>v1.8</x:v>
      </x:c>
      <x:c r="Q228" s="48" t="n">
        <x:v>0.05</x:v>
      </x:c>
      <x:c r="R228" s="48" t="str">
        <x:v>pending</x:v>
      </x:c>
      <x:c r="S228" s="48"/>
      <x:c r="T228" s="48"/>
      <x:c r="U228" s="48"/>
      <x:c r="V228" s="254"/>
      <x:c r="W228" s="254"/>
      <x:c r="X228" s="254"/>
      <x:c r="Y228" s="48" t="str">
        <x:v>Raw=65.9; RiskPenalty=5; 正式观点</x:v>
      </x:c>
    </x:row>
    <x:row r="229">
      <x:c r="A229" s="252" t="n">
        <x:v>46285</x:v>
      </x:c>
      <x:c r="B229" s="48" t="str">
        <x:v>20260920-O03</x:v>
      </x:c>
      <x:c r="C229" s="48" t="str">
        <x:v>20260920-中国先进制造与产业链安全</x:v>
      </x:c>
      <x:c r="D229" s="48" t="str">
        <x:v>official</x:v>
      </x:c>
      <x:c r="E229" s="48" t="str">
        <x:v>沪深300ETF</x:v>
      </x:c>
      <x:c r="F229" s="48" t="str">
        <x:v>510300.SH</x:v>
      </x:c>
      <x:c r="G229" s="48" t="str">
        <x:v>看多</x:v>
      </x:c>
      <x:c r="H229" s="48" t="str">
        <x:v>2-6周</x:v>
      </x:c>
      <x:c r="I229" s="48" t="n">
        <x:v>53</x:v>
      </x:c>
      <x:c r="J229" s="48" t="str">
        <x:v>C</x:v>
      </x:c>
      <x:c r="K229" s="253" t="n">
        <x:v>0.62</x:v>
      </x:c>
      <x:c r="L229" s="253" t="n">
        <x:v>0.49</x:v>
      </x:c>
      <x:c r="M229" s="253" t="n">
        <x:v>0.59</x:v>
      </x:c>
      <x:c r="N229" s="252" t="n">
        <x:v>46283</x:v>
      </x:c>
      <x:c r="O229" s="48" t="str">
        <x:v>live</x:v>
      </x:c>
      <x:c r="P229" s="48" t="str">
        <x:v>v1.8</x:v>
      </x:c>
      <x:c r="Q229" s="48" t="n">
        <x:v>0.05</x:v>
      </x:c>
      <x:c r="R229" s="48" t="str">
        <x:v>pending</x:v>
      </x:c>
      <x:c r="S229" s="48"/>
      <x:c r="T229" s="48"/>
      <x:c r="U229" s="48"/>
      <x:c r="V229" s="254"/>
      <x:c r="W229" s="254"/>
      <x:c r="X229" s="254"/>
      <x:c r="Y229" s="48" t="str">
        <x:v>Raw=66.5; RiskPenalty=5; 正式观点</x:v>
      </x:c>
    </x:row>
    <x:row r="230">
      <x:c r="A230" s="252" t="n">
        <x:v>46285</x:v>
      </x:c>
      <x:c r="B230" s="48" t="str">
        <x:v>20260920-O04</x:v>
      </x:c>
      <x:c r="C230" s="48" t="str">
        <x:v>20260920-AI基础设施与人才瓶颈</x:v>
      </x:c>
      <x:c r="D230" s="48" t="str">
        <x:v>official</x:v>
      </x:c>
      <x:c r="E230" s="48" t="str">
        <x:v>机器人ETF</x:v>
      </x:c>
      <x:c r="F230" s="48" t="str">
        <x:v>562500.SH</x:v>
      </x:c>
      <x:c r="G230" s="48" t="str">
        <x:v>看多</x:v>
      </x:c>
      <x:c r="H230" s="48" t="str">
        <x:v>1-4周</x:v>
      </x:c>
      <x:c r="I230" s="48" t="n">
        <x:v>56</x:v>
      </x:c>
      <x:c r="J230" s="48" t="str">
        <x:v>C</x:v>
      </x:c>
      <x:c r="K230" s="253" t="n">
        <x:v>0.61</x:v>
      </x:c>
      <x:c r="L230" s="253" t="n">
        <x:v>0.43</x:v>
      </x:c>
      <x:c r="M230" s="253" t="n">
        <x:v>0.58</x:v>
      </x:c>
      <x:c r="N230" s="252" t="n">
        <x:v>46283</x:v>
      </x:c>
      <x:c r="O230" s="48" t="str">
        <x:v>live</x:v>
      </x:c>
      <x:c r="P230" s="48" t="str">
        <x:v>v1.8</x:v>
      </x:c>
      <x:c r="Q230" s="48" t="n">
        <x:v>0.05</x:v>
      </x:c>
      <x:c r="R230" s="48" t="str">
        <x:v>pending</x:v>
      </x:c>
      <x:c r="S230" s="48"/>
      <x:c r="T230" s="48"/>
      <x:c r="U230" s="48"/>
      <x:c r="V230" s="254"/>
      <x:c r="W230" s="254"/>
      <x:c r="X230" s="254"/>
      <x:c r="Y230" s="48" t="str">
        <x:v>Raw=64.5; RiskPenalty=0; 正式观点</x:v>
      </x:c>
    </x:row>
    <x:row r="231">
      <x:c r="A231" s="252" t="n">
        <x:v>46285</x:v>
      </x:c>
      <x:c r="B231" s="48" t="str">
        <x:v>20260920-O05</x:v>
      </x:c>
      <x:c r="C231" s="48" t="str">
        <x:v>20260920-全球长端利率与能源价格</x:v>
      </x:c>
      <x:c r="D231" s="48" t="str">
        <x:v>official</x:v>
      </x:c>
      <x:c r="E231" s="48" t="str">
        <x:v>消费ETF</x:v>
      </x:c>
      <x:c r="F231" s="48" t="str">
        <x:v>159928.SZ</x:v>
      </x:c>
      <x:c r="G231" s="48" t="str">
        <x:v>看空</x:v>
      </x:c>
      <x:c r="H231" s="48" t="str">
        <x:v>1-3周</x:v>
      </x:c>
      <x:c r="I231" s="48" t="n">
        <x:v>50</x:v>
      </x:c>
      <x:c r="J231" s="48" t="str">
        <x:v>C</x:v>
      </x:c>
      <x:c r="K231" s="253" t="n">
        <x:v>0.58</x:v>
      </x:c>
      <x:c r="L231" s="253" t="n">
        <x:v>0.5</x:v>
      </x:c>
      <x:c r="M231" s="253" t="n">
        <x:v>0.55</x:v>
      </x:c>
      <x:c r="N231" s="252" t="n">
        <x:v>46283</x:v>
      </x:c>
      <x:c r="O231" s="48" t="str">
        <x:v>live</x:v>
      </x:c>
      <x:c r="P231" s="48" t="str">
        <x:v>v1.8</x:v>
      </x:c>
      <x:c r="Q231" s="48" t="n">
        <x:v>0.05</x:v>
      </x:c>
      <x:c r="R231" s="48" t="str">
        <x:v>reviewed</x:v>
      </x:c>
      <x:c r="S231" s="48" t="str">
        <x:v>错误</x:v>
      </x:c>
      <x:c r="T231" s="48" t="str">
        <x:v>触发标签待原始规则及事件回放，不能视作未触发</x:v>
      </x:c>
      <x:c r="U231" s="48" t="str">
        <x:v>仅方向验证，非已模拟成交</x:v>
      </x:c>
      <x:c r="V231" s="254" t="n">
        <x:v>0.021472392638036908</x:v>
      </x:c>
      <x:c r="W231" s="254" t="n">
        <x:v>-0.07463989524225223</x:v>
      </x:c>
      <x:c r="X231" s="254" t="n">
        <x:v>0.09611228788028914</x:v>
      </x:c>
      <x:c r="Y231" s="48" t="str">
        <x:v>Raw=62.6; RiskPenalty=5; 正式观点；周复盘2026-10-24：方向窗口2026-09-18收盘至2026-10-19收盘；收益为标的区间涨跌，不是模拟交易盈亏。触发及交易标签待核验。</x:v>
      </x:c>
    </x:row>
    <x:row r="232">
      <x:c r="A232" s="252" t="n">
        <x:v>46285</x:v>
      </x:c>
      <x:c r="B232" s="48" t="str">
        <x:v>20260920-H01</x:v>
      </x:c>
      <x:c r="C232" s="48" t="str">
        <x:v>20260920-S-515080-SH</x:v>
      </x:c>
      <x:c r="D232" s="48" t="str">
        <x:v>shadow</x:v>
      </x:c>
      <x:c r="E232" s="48" t="str">
        <x:v>中证红利ETF</x:v>
      </x:c>
      <x:c r="F232" s="48" t="str">
        <x:v>515080.SH</x:v>
      </x:c>
      <x:c r="G232" s="48" t="str">
        <x:v>看多</x:v>
      </x:c>
      <x:c r="H232" s="48" t="str">
        <x:v>1-4周</x:v>
      </x:c>
      <x:c r="I232" s="48" t="n">
        <x:v>30</x:v>
      </x:c>
      <x:c r="J232" s="48" t="str">
        <x:v>D</x:v>
      </x:c>
      <x:c r="K232" s="253" t="n">
        <x:v>0.5</x:v>
      </x:c>
      <x:c r="L232" s="253" t="n">
        <x:v>0.3</x:v>
      </x:c>
      <x:c r="M232" s="253" t="n">
        <x:v>0.5</x:v>
      </x:c>
      <x:c r="N232" s="252"/>
      <x:c r="O232" s="48" t="str">
        <x:v>failed</x:v>
      </x:c>
      <x:c r="P232" s="48" t="str">
        <x:v>v1.8</x:v>
      </x:c>
      <x:c r="Q232" s="48" t="n">
        <x:v>0.05</x:v>
      </x:c>
      <x:c r="R232" s="48" t="str">
        <x:v>pending</x:v>
      </x:c>
      <x:c r="S232" s="48"/>
      <x:c r="T232" s="48"/>
      <x:c r="U232" s="48"/>
      <x:c r="V232" s="254"/>
      <x:c r="W232" s="254"/>
      <x:c r="X232" s="254"/>
      <x:c r="Y232" s="48" t="str">
        <x:v>Raw=49; RiskPenalty=24; 影子观点不进入模拟组合</x:v>
      </x:c>
    </x:row>
    <x:row r="233">
      <x:c r="A233" s="252" t="n">
        <x:v>46285</x:v>
      </x:c>
      <x:c r="B233" s="48" t="str">
        <x:v>20260920-H02</x:v>
      </x:c>
      <x:c r="C233" s="48" t="str">
        <x:v>20260920-S-513180-SH</x:v>
      </x:c>
      <x:c r="D233" s="48" t="str">
        <x:v>shadow</x:v>
      </x:c>
      <x:c r="E233" s="48" t="str">
        <x:v>恒生科技ETF</x:v>
      </x:c>
      <x:c r="F233" s="48" t="str">
        <x:v>513180.SH</x:v>
      </x:c>
      <x:c r="G233" s="48" t="str">
        <x:v>看多</x:v>
      </x:c>
      <x:c r="H233" s="48" t="str">
        <x:v>1-4周</x:v>
      </x:c>
      <x:c r="I233" s="48" t="n">
        <x:v>30</x:v>
      </x:c>
      <x:c r="J233" s="48" t="str">
        <x:v>D</x:v>
      </x:c>
      <x:c r="K233" s="253" t="n">
        <x:v>0.5</x:v>
      </x:c>
      <x:c r="L233" s="253" t="n">
        <x:v>0.3</x:v>
      </x:c>
      <x:c r="M233" s="253" t="n">
        <x:v>0.5</x:v>
      </x:c>
      <x:c r="N233" s="252"/>
      <x:c r="O233" s="48" t="str">
        <x:v>failed</x:v>
      </x:c>
      <x:c r="P233" s="48" t="str">
        <x:v>v1.8</x:v>
      </x:c>
      <x:c r="Q233" s="48" t="n">
        <x:v>0.05</x:v>
      </x:c>
      <x:c r="R233" s="48" t="str">
        <x:v>pending</x:v>
      </x:c>
      <x:c r="S233" s="48"/>
      <x:c r="T233" s="48"/>
      <x:c r="U233" s="48"/>
      <x:c r="V233" s="254"/>
      <x:c r="W233" s="254"/>
      <x:c r="X233" s="254"/>
      <x:c r="Y233" s="48" t="str">
        <x:v>Raw=49; RiskPenalty=24; 影子观点不进入模拟组合</x:v>
      </x:c>
    </x:row>
    <x:row r="234">
      <x:c r="A234" s="252" t="n">
        <x:v>46285</x:v>
      </x:c>
      <x:c r="B234" s="48" t="str">
        <x:v>20260920-H03</x:v>
      </x:c>
      <x:c r="C234" s="48" t="str">
        <x:v>20260920-S-588000-SH</x:v>
      </x:c>
      <x:c r="D234" s="48" t="str">
        <x:v>shadow</x:v>
      </x:c>
      <x:c r="E234" s="48" t="str">
        <x:v>科创50ETF</x:v>
      </x:c>
      <x:c r="F234" s="48" t="str">
        <x:v>588000.SH</x:v>
      </x:c>
      <x:c r="G234" s="48" t="str">
        <x:v>看多</x:v>
      </x:c>
      <x:c r="H234" s="48" t="str">
        <x:v>1-4周</x:v>
      </x:c>
      <x:c r="I234" s="48" t="n">
        <x:v>60</x:v>
      </x:c>
      <x:c r="J234" s="48" t="str">
        <x:v>B</x:v>
      </x:c>
      <x:c r="K234" s="253" t="n">
        <x:v>0.62</x:v>
      </x:c>
      <x:c r="L234" s="253" t="n">
        <x:v>0.58</x:v>
      </x:c>
      <x:c r="M234" s="253" t="n">
        <x:v>0.58</x:v>
      </x:c>
      <x:c r="N234" s="252" t="n">
        <x:v>46283</x:v>
      </x:c>
      <x:c r="O234" s="48" t="str">
        <x:v>live</x:v>
      </x:c>
      <x:c r="P234" s="48" t="str">
        <x:v>v1.8</x:v>
      </x:c>
      <x:c r="Q234" s="48" t="n">
        <x:v>0.05</x:v>
      </x:c>
      <x:c r="R234" s="48" t="str">
        <x:v>pending</x:v>
      </x:c>
      <x:c r="S234" s="48"/>
      <x:c r="T234" s="48"/>
      <x:c r="U234" s="48"/>
      <x:c r="V234" s="254"/>
      <x:c r="W234" s="254"/>
      <x:c r="X234" s="254"/>
      <x:c r="Y234" s="48" t="str">
        <x:v>Raw=67.5; RiskPenalty=0; 影子观点不进入模拟组合</x:v>
      </x:c>
    </x:row>
    <x:row r="235">
      <x:c r="A235" s="252" t="n">
        <x:v>46285</x:v>
      </x:c>
      <x:c r="B235" s="48" t="str">
        <x:v>20260920-H04</x:v>
      </x:c>
      <x:c r="C235" s="48" t="str">
        <x:v>20260920-S-588200-SH</x:v>
      </x:c>
      <x:c r="D235" s="48" t="str">
        <x:v>shadow</x:v>
      </x:c>
      <x:c r="E235" s="48" t="str">
        <x:v>科创创业ETF</x:v>
      </x:c>
      <x:c r="F235" s="48" t="str">
        <x:v>588200.SH</x:v>
      </x:c>
      <x:c r="G235" s="48" t="str">
        <x:v>看多</x:v>
      </x:c>
      <x:c r="H235" s="48" t="str">
        <x:v>1-4周</x:v>
      </x:c>
      <x:c r="I235" s="48" t="n">
        <x:v>30</x:v>
      </x:c>
      <x:c r="J235" s="48" t="str">
        <x:v>D</x:v>
      </x:c>
      <x:c r="K235" s="253" t="n">
        <x:v>0.5</x:v>
      </x:c>
      <x:c r="L235" s="253" t="n">
        <x:v>0.3</x:v>
      </x:c>
      <x:c r="M235" s="253" t="n">
        <x:v>0.5</x:v>
      </x:c>
      <x:c r="N235" s="252"/>
      <x:c r="O235" s="48" t="str">
        <x:v>failed</x:v>
      </x:c>
      <x:c r="P235" s="48" t="str">
        <x:v>v1.8</x:v>
      </x:c>
      <x:c r="Q235" s="48" t="n">
        <x:v>0.05</x:v>
      </x:c>
      <x:c r="R235" s="48" t="str">
        <x:v>pending</x:v>
      </x:c>
      <x:c r="S235" s="48"/>
      <x:c r="T235" s="48"/>
      <x:c r="U235" s="48"/>
      <x:c r="V235" s="254"/>
      <x:c r="W235" s="254"/>
      <x:c r="X235" s="254"/>
      <x:c r="Y235" s="48" t="str">
        <x:v>Raw=49; RiskPenalty=24; 影子观点不进入模拟组合</x:v>
      </x:c>
    </x:row>
    <x:row r="236">
      <x:c r="A236" s="252" t="n">
        <x:v>46285</x:v>
      </x:c>
      <x:c r="B236" s="48" t="str">
        <x:v>20260920-H05</x:v>
      </x:c>
      <x:c r="C236" s="48" t="str">
        <x:v>20260920-S-159766-SZ</x:v>
      </x:c>
      <x:c r="D236" s="48" t="str">
        <x:v>shadow</x:v>
      </x:c>
      <x:c r="E236" s="48" t="str">
        <x:v>旅游ETF</x:v>
      </x:c>
      <x:c r="F236" s="48" t="str">
        <x:v>159766.SZ</x:v>
      </x:c>
      <x:c r="G236" s="48" t="str">
        <x:v>看多</x:v>
      </x:c>
      <x:c r="H236" s="48" t="str">
        <x:v>1-4周</x:v>
      </x:c>
      <x:c r="I236" s="48" t="n">
        <x:v>30</x:v>
      </x:c>
      <x:c r="J236" s="48" t="str">
        <x:v>D</x:v>
      </x:c>
      <x:c r="K236" s="253" t="n">
        <x:v>0.5</x:v>
      </x:c>
      <x:c r="L236" s="253" t="n">
        <x:v>0.3</x:v>
      </x:c>
      <x:c r="M236" s="253" t="n">
        <x:v>0.5</x:v>
      </x:c>
      <x:c r="N236" s="252"/>
      <x:c r="O236" s="48" t="str">
        <x:v>failed</x:v>
      </x:c>
      <x:c r="P236" s="48" t="str">
        <x:v>v1.8</x:v>
      </x:c>
      <x:c r="Q236" s="48" t="n">
        <x:v>0.05</x:v>
      </x:c>
      <x:c r="R236" s="48" t="str">
        <x:v>pending</x:v>
      </x:c>
      <x:c r="S236" s="48"/>
      <x:c r="T236" s="48"/>
      <x:c r="U236" s="48"/>
      <x:c r="V236" s="254"/>
      <x:c r="W236" s="254"/>
      <x:c r="X236" s="254"/>
      <x:c r="Y236" s="48" t="str">
        <x:v>Raw=49; RiskPenalty=24; 影子观点不进入模拟组合</x:v>
      </x:c>
    </x:row>
    <x:row r="237">
      <x:c r="A237" s="252" t="n">
        <x:v>46285</x:v>
      </x:c>
      <x:c r="B237" s="48" t="str">
        <x:v>20260920-H06</x:v>
      </x:c>
      <x:c r="C237" s="48" t="str">
        <x:v>20260920-S-512170-SH</x:v>
      </x:c>
      <x:c r="D237" s="48" t="str">
        <x:v>shadow</x:v>
      </x:c>
      <x:c r="E237" s="48" t="str">
        <x:v>医疗ETF</x:v>
      </x:c>
      <x:c r="F237" s="48" t="str">
        <x:v>512170.SH</x:v>
      </x:c>
      <x:c r="G237" s="48" t="str">
        <x:v>看多</x:v>
      </x:c>
      <x:c r="H237" s="48" t="str">
        <x:v>1-4周</x:v>
      </x:c>
      <x:c r="I237" s="48" t="n">
        <x:v>30</x:v>
      </x:c>
      <x:c r="J237" s="48" t="str">
        <x:v>D</x:v>
      </x:c>
      <x:c r="K237" s="253" t="n">
        <x:v>0.5</x:v>
      </x:c>
      <x:c r="L237" s="253" t="n">
        <x:v>0.3</x:v>
      </x:c>
      <x:c r="M237" s="253" t="n">
        <x:v>0.5</x:v>
      </x:c>
      <x:c r="N237" s="252"/>
      <x:c r="O237" s="48" t="str">
        <x:v>failed</x:v>
      </x:c>
      <x:c r="P237" s="48" t="str">
        <x:v>v1.8</x:v>
      </x:c>
      <x:c r="Q237" s="48" t="n">
        <x:v>0.05</x:v>
      </x:c>
      <x:c r="R237" s="48" t="str">
        <x:v>pending</x:v>
      </x:c>
      <x:c r="S237" s="48"/>
      <x:c r="T237" s="48"/>
      <x:c r="U237" s="48"/>
      <x:c r="V237" s="254"/>
      <x:c r="W237" s="254"/>
      <x:c r="X237" s="254"/>
      <x:c r="Y237" s="48" t="str">
        <x:v>Raw=49; RiskPenalty=24; 影子观点不进入模拟组合</x:v>
      </x:c>
    </x:row>
    <x:row r="238">
      <x:c r="A238" s="252" t="n">
        <x:v>46285</x:v>
      </x:c>
      <x:c r="B238" s="48" t="str">
        <x:v>20260920-H07</x:v>
      </x:c>
      <x:c r="C238" s="48" t="str">
        <x:v>20260920-S-512660-SH</x:v>
      </x:c>
      <x:c r="D238" s="48" t="str">
        <x:v>shadow</x:v>
      </x:c>
      <x:c r="E238" s="48" t="str">
        <x:v>军工ETF</x:v>
      </x:c>
      <x:c r="F238" s="48" t="str">
        <x:v>512660.SH</x:v>
      </x:c>
      <x:c r="G238" s="48" t="str">
        <x:v>看多</x:v>
      </x:c>
      <x:c r="H238" s="48" t="str">
        <x:v>1-4周</x:v>
      </x:c>
      <x:c r="I238" s="48" t="n">
        <x:v>30</x:v>
      </x:c>
      <x:c r="J238" s="48" t="str">
        <x:v>D</x:v>
      </x:c>
      <x:c r="K238" s="253" t="n">
        <x:v>0.5</x:v>
      </x:c>
      <x:c r="L238" s="253" t="n">
        <x:v>0.3</x:v>
      </x:c>
      <x:c r="M238" s="253" t="n">
        <x:v>0.5</x:v>
      </x:c>
      <x:c r="N238" s="252"/>
      <x:c r="O238" s="48" t="str">
        <x:v>failed</x:v>
      </x:c>
      <x:c r="P238" s="48" t="str">
        <x:v>v1.8</x:v>
      </x:c>
      <x:c r="Q238" s="48" t="n">
        <x:v>0.05</x:v>
      </x:c>
      <x:c r="R238" s="48" t="str">
        <x:v>pending</x:v>
      </x:c>
      <x:c r="S238" s="48"/>
      <x:c r="T238" s="48"/>
      <x:c r="U238" s="48"/>
      <x:c r="V238" s="254"/>
      <x:c r="W238" s="254"/>
      <x:c r="X238" s="254"/>
      <x:c r="Y238" s="48" t="str">
        <x:v>Raw=49; RiskPenalty=29; 影子观点不进入模拟组合</x:v>
      </x:c>
    </x:row>
    <x:row r="239">
      <x:c r="A239" s="252" t="n">
        <x:v>46285</x:v>
      </x:c>
      <x:c r="B239" s="48" t="str">
        <x:v>20260920-H08</x:v>
      </x:c>
      <x:c r="C239" s="48" t="str">
        <x:v>20260920-S-516110-SH</x:v>
      </x:c>
      <x:c r="D239" s="48" t="str">
        <x:v>shadow</x:v>
      </x:c>
      <x:c r="E239" s="48" t="str">
        <x:v>汽车ETF</x:v>
      </x:c>
      <x:c r="F239" s="48" t="str">
        <x:v>516110.SH</x:v>
      </x:c>
      <x:c r="G239" s="48" t="str">
        <x:v>看多</x:v>
      </x:c>
      <x:c r="H239" s="48" t="str">
        <x:v>1-4周</x:v>
      </x:c>
      <x:c r="I239" s="48" t="n">
        <x:v>30</x:v>
      </x:c>
      <x:c r="J239" s="48" t="str">
        <x:v>D</x:v>
      </x:c>
      <x:c r="K239" s="253" t="n">
        <x:v>0.5</x:v>
      </x:c>
      <x:c r="L239" s="253" t="n">
        <x:v>0.3</x:v>
      </x:c>
      <x:c r="M239" s="253" t="n">
        <x:v>0.5</x:v>
      </x:c>
      <x:c r="N239" s="252"/>
      <x:c r="O239" s="48" t="str">
        <x:v>failed</x:v>
      </x:c>
      <x:c r="P239" s="48" t="str">
        <x:v>v1.8</x:v>
      </x:c>
      <x:c r="Q239" s="48" t="n">
        <x:v>0.05</x:v>
      </x:c>
      <x:c r="R239" s="48" t="str">
        <x:v>pending</x:v>
      </x:c>
      <x:c r="S239" s="48"/>
      <x:c r="T239" s="48"/>
      <x:c r="U239" s="48"/>
      <x:c r="V239" s="254"/>
      <x:c r="W239" s="254"/>
      <x:c r="X239" s="254"/>
      <x:c r="Y239" s="48" t="str">
        <x:v>Raw=49; RiskPenalty=24; 影子观点不进入模拟组合</x:v>
      </x:c>
    </x:row>
    <x:row r="240">
      <x:c r="A240" s="252" t="n">
        <x:v>46285</x:v>
      </x:c>
      <x:c r="B240" s="48" t="str">
        <x:v>20260920-H09</x:v>
      </x:c>
      <x:c r="C240" s="48" t="str">
        <x:v>20260920-S-512980-SH</x:v>
      </x:c>
      <x:c r="D240" s="48" t="str">
        <x:v>shadow</x:v>
      </x:c>
      <x:c r="E240" s="48" t="str">
        <x:v>传媒ETF</x:v>
      </x:c>
      <x:c r="F240" s="48" t="str">
        <x:v>512980.SH</x:v>
      </x:c>
      <x:c r="G240" s="48" t="str">
        <x:v>看多</x:v>
      </x:c>
      <x:c r="H240" s="48" t="str">
        <x:v>1-4周</x:v>
      </x:c>
      <x:c r="I240" s="48" t="n">
        <x:v>30</x:v>
      </x:c>
      <x:c r="J240" s="48" t="str">
        <x:v>D</x:v>
      </x:c>
      <x:c r="K240" s="253" t="n">
        <x:v>0.5</x:v>
      </x:c>
      <x:c r="L240" s="253" t="n">
        <x:v>0.3</x:v>
      </x:c>
      <x:c r="M240" s="253" t="n">
        <x:v>0.5</x:v>
      </x:c>
      <x:c r="N240" s="252"/>
      <x:c r="O240" s="48" t="str">
        <x:v>failed</x:v>
      </x:c>
      <x:c r="P240" s="48" t="str">
        <x:v>v1.8</x:v>
      </x:c>
      <x:c r="Q240" s="48" t="n">
        <x:v>0.05</x:v>
      </x:c>
      <x:c r="R240" s="48" t="str">
        <x:v>pending</x:v>
      </x:c>
      <x:c r="S240" s="48"/>
      <x:c r="T240" s="48"/>
      <x:c r="U240" s="48"/>
      <x:c r="V240" s="254"/>
      <x:c r="W240" s="254"/>
      <x:c r="X240" s="254"/>
      <x:c r="Y240" s="48" t="str">
        <x:v>Raw=49; RiskPenalty=24; 影子观点不进入模拟组合</x:v>
      </x:c>
    </x:row>
    <x:row r="241">
      <x:c r="A241" s="252" t="n">
        <x:v>46285</x:v>
      </x:c>
      <x:c r="B241" s="48" t="str">
        <x:v>20260920-H10</x:v>
      </x:c>
      <x:c r="C241" s="48" t="str">
        <x:v>20260920-S-515880-SH</x:v>
      </x:c>
      <x:c r="D241" s="48" t="str">
        <x:v>shadow</x:v>
      </x:c>
      <x:c r="E241" s="48" t="str">
        <x:v>通信ETF</x:v>
      </x:c>
      <x:c r="F241" s="48" t="str">
        <x:v>515880.SH</x:v>
      </x:c>
      <x:c r="G241" s="48" t="str">
        <x:v>看多</x:v>
      </x:c>
      <x:c r="H241" s="48" t="str">
        <x:v>1-4周</x:v>
      </x:c>
      <x:c r="I241" s="48" t="n">
        <x:v>30</x:v>
      </x:c>
      <x:c r="J241" s="48" t="str">
        <x:v>D</x:v>
      </x:c>
      <x:c r="K241" s="253" t="n">
        <x:v>0.5</x:v>
      </x:c>
      <x:c r="L241" s="253" t="n">
        <x:v>0.3</x:v>
      </x:c>
      <x:c r="M241" s="253" t="n">
        <x:v>0.5</x:v>
      </x:c>
      <x:c r="N241" s="252"/>
      <x:c r="O241" s="48" t="str">
        <x:v>failed</x:v>
      </x:c>
      <x:c r="P241" s="48" t="str">
        <x:v>v1.8</x:v>
      </x:c>
      <x:c r="Q241" s="48" t="n">
        <x:v>0.05</x:v>
      </x:c>
      <x:c r="R241" s="48" t="str">
        <x:v>pending</x:v>
      </x:c>
      <x:c r="S241" s="48"/>
      <x:c r="T241" s="48"/>
      <x:c r="U241" s="48"/>
      <x:c r="V241" s="254"/>
      <x:c r="W241" s="254"/>
      <x:c r="X241" s="254"/>
      <x:c r="Y241" s="48" t="str">
        <x:v>Raw=49; RiskPenalty=24; 影子观点不进入模拟组合</x:v>
      </x:c>
    </x:row>
    <x:row r="242">
      <x:c r="A242" s="252" t="n">
        <x:v>46286</x:v>
      </x:c>
      <x:c r="B242" s="48" t="str">
        <x:v>20260921-O01</x:v>
      </x:c>
      <x:c r="C242" s="48" t="str">
        <x:v>20260921-全球长端利率与能源价格</x:v>
      </x:c>
      <x:c r="D242" s="48" t="str">
        <x:v>official</x:v>
      </x:c>
      <x:c r="E242" s="48" t="str">
        <x:v>黄金ETF</x:v>
      </x:c>
      <x:c r="F242" s="48" t="str">
        <x:v>518880.SH</x:v>
      </x:c>
      <x:c r="G242" s="48" t="str">
        <x:v>防御</x:v>
      </x:c>
      <x:c r="H242" s="48" t="str">
        <x:v>1-4周</x:v>
      </x:c>
      <x:c r="I242" s="48" t="n">
        <x:v>49</x:v>
      </x:c>
      <x:c r="J242" s="48" t="str">
        <x:v>D</x:v>
      </x:c>
      <x:c r="K242" s="253" t="n">
        <x:v>0.62</x:v>
      </x:c>
      <x:c r="L242" s="253" t="n">
        <x:v>0.54</x:v>
      </x:c>
      <x:c r="M242" s="253" t="n">
        <x:v>0.59</x:v>
      </x:c>
      <x:c r="N242" s="252" t="n">
        <x:v>46286</x:v>
      </x:c>
      <x:c r="O242" s="48" t="str">
        <x:v>live</x:v>
      </x:c>
      <x:c r="P242" s="48" t="str">
        <x:v>v1.8</x:v>
      </x:c>
      <x:c r="Q242" s="48" t="n">
        <x:v>0.05</x:v>
      </x:c>
      <x:c r="R242" s="48" t="str">
        <x:v>pending</x:v>
      </x:c>
      <x:c r="S242" s="48"/>
      <x:c r="T242" s="48"/>
      <x:c r="U242" s="48"/>
      <x:c r="V242" s="254"/>
      <x:c r="W242" s="254"/>
      <x:c r="X242" s="254"/>
      <x:c r="Y242" s="48" t="str">
        <x:v>Raw=66.6; RiskPenalty=10; 正式观点</x:v>
      </x:c>
    </x:row>
    <x:row r="243">
      <x:c r="A243" s="252" t="n">
        <x:v>46286</x:v>
      </x:c>
      <x:c r="B243" s="48" t="str">
        <x:v>20260921-O02</x:v>
      </x:c>
      <x:c r="C243" s="48" t="str">
        <x:v>20260921-中国电子信息制造与研发</x:v>
      </x:c>
      <x:c r="D243" s="48" t="str">
        <x:v>official</x:v>
      </x:c>
      <x:c r="E243" s="48" t="str">
        <x:v>半导体ETF</x:v>
      </x:c>
      <x:c r="F243" s="48" t="str">
        <x:v>512480.SH</x:v>
      </x:c>
      <x:c r="G243" s="48" t="str">
        <x:v>看多</x:v>
      </x:c>
      <x:c r="H243" s="48" t="str">
        <x:v>1-4周</x:v>
      </x:c>
      <x:c r="I243" s="48" t="n">
        <x:v>53</x:v>
      </x:c>
      <x:c r="J243" s="48" t="str">
        <x:v>C</x:v>
      </x:c>
      <x:c r="K243" s="253" t="n">
        <x:v>0.62</x:v>
      </x:c>
      <x:c r="L243" s="253" t="n">
        <x:v>0.48</x:v>
      </x:c>
      <x:c r="M243" s="253" t="n">
        <x:v>0.59</x:v>
      </x:c>
      <x:c r="N243" s="252" t="n">
        <x:v>46286</x:v>
      </x:c>
      <x:c r="O243" s="48" t="str">
        <x:v>live</x:v>
      </x:c>
      <x:c r="P243" s="48" t="str">
        <x:v>v1.8</x:v>
      </x:c>
      <x:c r="Q243" s="48" t="n">
        <x:v>0.05</x:v>
      </x:c>
      <x:c r="R243" s="48" t="str">
        <x:v>pending</x:v>
      </x:c>
      <x:c r="S243" s="48"/>
      <x:c r="T243" s="48"/>
      <x:c r="U243" s="48"/>
      <x:c r="V243" s="254"/>
      <x:c r="W243" s="254"/>
      <x:c r="X243" s="254"/>
      <x:c r="Y243" s="48" t="str">
        <x:v>Raw=65.9; RiskPenalty=5; 正式观点</x:v>
      </x:c>
    </x:row>
    <x:row r="244">
      <x:c r="A244" s="252" t="n">
        <x:v>46286</x:v>
      </x:c>
      <x:c r="B244" s="48" t="str">
        <x:v>20260921-O03</x:v>
      </x:c>
      <x:c r="C244" s="48" t="str">
        <x:v>20260921-中美贸易与AI会谈</x:v>
      </x:c>
      <x:c r="D244" s="48" t="str">
        <x:v>official</x:v>
      </x:c>
      <x:c r="E244" s="48" t="str">
        <x:v>沪深300ETF</x:v>
      </x:c>
      <x:c r="F244" s="48" t="str">
        <x:v>510300.SH</x:v>
      </x:c>
      <x:c r="G244" s="48" t="str">
        <x:v>看多</x:v>
      </x:c>
      <x:c r="H244" s="48" t="str">
        <x:v>2-6周</x:v>
      </x:c>
      <x:c r="I244" s="48" t="n">
        <x:v>53</x:v>
      </x:c>
      <x:c r="J244" s="48" t="str">
        <x:v>C</x:v>
      </x:c>
      <x:c r="K244" s="253" t="n">
        <x:v>0.62</x:v>
      </x:c>
      <x:c r="L244" s="253" t="n">
        <x:v>0.49</x:v>
      </x:c>
      <x:c r="M244" s="253" t="n">
        <x:v>0.59</x:v>
      </x:c>
      <x:c r="N244" s="252" t="n">
        <x:v>46286</x:v>
      </x:c>
      <x:c r="O244" s="48" t="str">
        <x:v>live</x:v>
      </x:c>
      <x:c r="P244" s="48" t="str">
        <x:v>v1.8</x:v>
      </x:c>
      <x:c r="Q244" s="48" t="n">
        <x:v>0.05</x:v>
      </x:c>
      <x:c r="R244" s="48" t="str">
        <x:v>pending</x:v>
      </x:c>
      <x:c r="S244" s="48"/>
      <x:c r="T244" s="48"/>
      <x:c r="U244" s="48"/>
      <x:c r="V244" s="254"/>
      <x:c r="W244" s="254"/>
      <x:c r="X244" s="254"/>
      <x:c r="Y244" s="48" t="str">
        <x:v>Raw=66.5; RiskPenalty=5; 正式观点</x:v>
      </x:c>
    </x:row>
    <x:row r="245">
      <x:c r="A245" s="252" t="n">
        <x:v>46286</x:v>
      </x:c>
      <x:c r="B245" s="48" t="str">
        <x:v>20260921-O04</x:v>
      </x:c>
      <x:c r="C245" s="48" t="str">
        <x:v>20260921-AI基础设施与先进制造</x:v>
      </x:c>
      <x:c r="D245" s="48" t="str">
        <x:v>official</x:v>
      </x:c>
      <x:c r="E245" s="48" t="str">
        <x:v>机器人ETF</x:v>
      </x:c>
      <x:c r="F245" s="48" t="str">
        <x:v>562500.SH</x:v>
      </x:c>
      <x:c r="G245" s="48" t="str">
        <x:v>看多</x:v>
      </x:c>
      <x:c r="H245" s="48" t="str">
        <x:v>1-4周</x:v>
      </x:c>
      <x:c r="I245" s="48" t="n">
        <x:v>56</x:v>
      </x:c>
      <x:c r="J245" s="48" t="str">
        <x:v>C</x:v>
      </x:c>
      <x:c r="K245" s="253" t="n">
        <x:v>0.61</x:v>
      </x:c>
      <x:c r="L245" s="253" t="n">
        <x:v>0.43</x:v>
      </x:c>
      <x:c r="M245" s="253" t="n">
        <x:v>0.58</x:v>
      </x:c>
      <x:c r="N245" s="252" t="n">
        <x:v>46286</x:v>
      </x:c>
      <x:c r="O245" s="48" t="str">
        <x:v>live</x:v>
      </x:c>
      <x:c r="P245" s="48" t="str">
        <x:v>v1.8</x:v>
      </x:c>
      <x:c r="Q245" s="48" t="n">
        <x:v>0.05</x:v>
      </x:c>
      <x:c r="R245" s="48" t="str">
        <x:v>pending</x:v>
      </x:c>
      <x:c r="S245" s="48"/>
      <x:c r="T245" s="48"/>
      <x:c r="U245" s="48"/>
      <x:c r="V245" s="254"/>
      <x:c r="W245" s="254"/>
      <x:c r="X245" s="254"/>
      <x:c r="Y245" s="48" t="str">
        <x:v>Raw=64.5; RiskPenalty=0; 正式观点</x:v>
      </x:c>
    </x:row>
    <x:row r="246">
      <x:c r="A246" s="252" t="n">
        <x:v>46286</x:v>
      </x:c>
      <x:c r="B246" s="48" t="str">
        <x:v>20260921-O05</x:v>
      </x:c>
      <x:c r="C246" s="48" t="str">
        <x:v>20260921-美联储与粘性通胀</x:v>
      </x:c>
      <x:c r="D246" s="48" t="str">
        <x:v>official</x:v>
      </x:c>
      <x:c r="E246" s="48" t="str">
        <x:v>消费ETF</x:v>
      </x:c>
      <x:c r="F246" s="48" t="str">
        <x:v>159928.SZ</x:v>
      </x:c>
      <x:c r="G246" s="48" t="str">
        <x:v>看空</x:v>
      </x:c>
      <x:c r="H246" s="48" t="str">
        <x:v>1-3周</x:v>
      </x:c>
      <x:c r="I246" s="48" t="n">
        <x:v>50</x:v>
      </x:c>
      <x:c r="J246" s="48" t="str">
        <x:v>C</x:v>
      </x:c>
      <x:c r="K246" s="253" t="n">
        <x:v>0.58</x:v>
      </x:c>
      <x:c r="L246" s="253" t="n">
        <x:v>0.5</x:v>
      </x:c>
      <x:c r="M246" s="253" t="n">
        <x:v>0.55</x:v>
      </x:c>
      <x:c r="N246" s="252" t="n">
        <x:v>46286</x:v>
      </x:c>
      <x:c r="O246" s="48" t="str">
        <x:v>live</x:v>
      </x:c>
      <x:c r="P246" s="48" t="str">
        <x:v>v1.8</x:v>
      </x:c>
      <x:c r="Q246" s="48" t="n">
        <x:v>0.05</x:v>
      </x:c>
      <x:c r="R246" s="48" t="str">
        <x:v>reviewed</x:v>
      </x:c>
      <x:c r="S246" s="48" t="str">
        <x:v>错误</x:v>
      </x:c>
      <x:c r="T246" s="48" t="str">
        <x:v>触发标签待原始规则及事件回放，不能视作未触发</x:v>
      </x:c>
      <x:c r="U246" s="48" t="str">
        <x:v>仅方向验证，非已模拟成交</x:v>
      </x:c>
      <x:c r="V246" s="254" t="n">
        <x:v>0.00911854103343468</x:v>
      </x:c>
      <x:c r="W246" s="254" t="n">
        <x:v>-0.08420138888888884</x:v>
      </x:c>
      <x:c r="X246" s="254" t="n">
        <x:v>0.09331992992232352</x:v>
      </x:c>
      <x:c r="Y246" s="48" t="str">
        <x:v>Raw=62.6; RiskPenalty=5; 正式观点；周复盘2026-10-24：方向窗口2026-09-21收盘至2026-10-20收盘；收益为标的区间涨跌，不是模拟交易盈亏。触发及交易标签待核验。</x:v>
      </x:c>
    </x:row>
    <x:row r="247">
      <x:c r="A247" s="252" t="n">
        <x:v>46286</x:v>
      </x:c>
      <x:c r="B247" s="48" t="str">
        <x:v>20260921-H01</x:v>
      </x:c>
      <x:c r="C247" s="48" t="str">
        <x:v>20260921-S-515080-SH</x:v>
      </x:c>
      <x:c r="D247" s="48" t="str">
        <x:v>shadow</x:v>
      </x:c>
      <x:c r="E247" s="48" t="str">
        <x:v>中证红利ETF</x:v>
      </x:c>
      <x:c r="F247" s="48" t="str">
        <x:v>515080.SH</x:v>
      </x:c>
      <x:c r="G247" s="48" t="str">
        <x:v>看多</x:v>
      </x:c>
      <x:c r="H247" s="48" t="str">
        <x:v>1-4周</x:v>
      </x:c>
      <x:c r="I247" s="48" t="n">
        <x:v>30</x:v>
      </x:c>
      <x:c r="J247" s="48" t="str">
        <x:v>D</x:v>
      </x:c>
      <x:c r="K247" s="253" t="n">
        <x:v>0.5</x:v>
      </x:c>
      <x:c r="L247" s="253" t="n">
        <x:v>0.3</x:v>
      </x:c>
      <x:c r="M247" s="253" t="n">
        <x:v>0.5</x:v>
      </x:c>
      <x:c r="N247" s="252"/>
      <x:c r="O247" s="48" t="str">
        <x:v>failed</x:v>
      </x:c>
      <x:c r="P247" s="48" t="str">
        <x:v>v1.8</x:v>
      </x:c>
      <x:c r="Q247" s="48" t="n">
        <x:v>0.05</x:v>
      </x:c>
      <x:c r="R247" s="48" t="str">
        <x:v>pending</x:v>
      </x:c>
      <x:c r="S247" s="48"/>
      <x:c r="T247" s="48"/>
      <x:c r="U247" s="48"/>
      <x:c r="V247" s="254"/>
      <x:c r="W247" s="254"/>
      <x:c r="X247" s="254"/>
      <x:c r="Y247" s="48" t="str">
        <x:v>Raw=49; RiskPenalty=24; 影子观点不进入模拟组合</x:v>
      </x:c>
    </x:row>
    <x:row r="248">
      <x:c r="A248" s="252" t="n">
        <x:v>46286</x:v>
      </x:c>
      <x:c r="B248" s="48" t="str">
        <x:v>20260921-H02</x:v>
      </x:c>
      <x:c r="C248" s="48" t="str">
        <x:v>20260921-S-513180-SH</x:v>
      </x:c>
      <x:c r="D248" s="48" t="str">
        <x:v>shadow</x:v>
      </x:c>
      <x:c r="E248" s="48" t="str">
        <x:v>恒生科技ETF</x:v>
      </x:c>
      <x:c r="F248" s="48" t="str">
        <x:v>513180.SH</x:v>
      </x:c>
      <x:c r="G248" s="48" t="str">
        <x:v>看多</x:v>
      </x:c>
      <x:c r="H248" s="48" t="str">
        <x:v>1-4周</x:v>
      </x:c>
      <x:c r="I248" s="48" t="n">
        <x:v>30</x:v>
      </x:c>
      <x:c r="J248" s="48" t="str">
        <x:v>D</x:v>
      </x:c>
      <x:c r="K248" s="253" t="n">
        <x:v>0.5</x:v>
      </x:c>
      <x:c r="L248" s="253" t="n">
        <x:v>0.3</x:v>
      </x:c>
      <x:c r="M248" s="253" t="n">
        <x:v>0.5</x:v>
      </x:c>
      <x:c r="N248" s="252"/>
      <x:c r="O248" s="48" t="str">
        <x:v>failed</x:v>
      </x:c>
      <x:c r="P248" s="48" t="str">
        <x:v>v1.8</x:v>
      </x:c>
      <x:c r="Q248" s="48" t="n">
        <x:v>0.05</x:v>
      </x:c>
      <x:c r="R248" s="48" t="str">
        <x:v>pending</x:v>
      </x:c>
      <x:c r="S248" s="48"/>
      <x:c r="T248" s="48"/>
      <x:c r="U248" s="48"/>
      <x:c r="V248" s="254"/>
      <x:c r="W248" s="254"/>
      <x:c r="X248" s="254"/>
      <x:c r="Y248" s="48" t="str">
        <x:v>Raw=49; RiskPenalty=24; 影子观点不进入模拟组合</x:v>
      </x:c>
    </x:row>
    <x:row r="249">
      <x:c r="A249" s="252" t="n">
        <x:v>46286</x:v>
      </x:c>
      <x:c r="B249" s="48" t="str">
        <x:v>20260921-H03</x:v>
      </x:c>
      <x:c r="C249" s="48" t="str">
        <x:v>20260921-S-588000-SH</x:v>
      </x:c>
      <x:c r="D249" s="48" t="str">
        <x:v>shadow</x:v>
      </x:c>
      <x:c r="E249" s="48" t="str">
        <x:v>科创50ETF</x:v>
      </x:c>
      <x:c r="F249" s="48" t="str">
        <x:v>588000.SH</x:v>
      </x:c>
      <x:c r="G249" s="48" t="str">
        <x:v>看多</x:v>
      </x:c>
      <x:c r="H249" s="48" t="str">
        <x:v>1-4周</x:v>
      </x:c>
      <x:c r="I249" s="48" t="n">
        <x:v>59</x:v>
      </x:c>
      <x:c r="J249" s="48" t="str">
        <x:v>C</x:v>
      </x:c>
      <x:c r="K249" s="253" t="n">
        <x:v>0.61</x:v>
      </x:c>
      <x:c r="L249" s="253" t="n">
        <x:v>0.58</x:v>
      </x:c>
      <x:c r="M249" s="253" t="n">
        <x:v>0.58</x:v>
      </x:c>
      <x:c r="N249" s="252" t="n">
        <x:v>46286</x:v>
      </x:c>
      <x:c r="O249" s="48" t="str">
        <x:v>live</x:v>
      </x:c>
      <x:c r="P249" s="48" t="str">
        <x:v>v1.8</x:v>
      </x:c>
      <x:c r="Q249" s="48" t="n">
        <x:v>0.05</x:v>
      </x:c>
      <x:c r="R249" s="48" t="str">
        <x:v>pending</x:v>
      </x:c>
      <x:c r="S249" s="48"/>
      <x:c r="T249" s="48"/>
      <x:c r="U249" s="48"/>
      <x:c r="V249" s="254"/>
      <x:c r="W249" s="254"/>
      <x:c r="X249" s="254"/>
      <x:c r="Y249" s="48" t="str">
        <x:v>Raw=66.2; RiskPenalty=0; 影子观点不进入模拟组合</x:v>
      </x:c>
    </x:row>
    <x:row r="250">
      <x:c r="A250" s="252" t="n">
        <x:v>46286</x:v>
      </x:c>
      <x:c r="B250" s="48" t="str">
        <x:v>20260921-H04</x:v>
      </x:c>
      <x:c r="C250" s="48" t="str">
        <x:v>20260921-S-588200-SH</x:v>
      </x:c>
      <x:c r="D250" s="48" t="str">
        <x:v>shadow</x:v>
      </x:c>
      <x:c r="E250" s="48" t="str">
        <x:v>科创创业ETF</x:v>
      </x:c>
      <x:c r="F250" s="48" t="str">
        <x:v>588200.SH</x:v>
      </x:c>
      <x:c r="G250" s="48" t="str">
        <x:v>看多</x:v>
      </x:c>
      <x:c r="H250" s="48" t="str">
        <x:v>1-4周</x:v>
      </x:c>
      <x:c r="I250" s="48" t="n">
        <x:v>30</x:v>
      </x:c>
      <x:c r="J250" s="48" t="str">
        <x:v>D</x:v>
      </x:c>
      <x:c r="K250" s="253" t="n">
        <x:v>0.5</x:v>
      </x:c>
      <x:c r="L250" s="253" t="n">
        <x:v>0.3</x:v>
      </x:c>
      <x:c r="M250" s="253" t="n">
        <x:v>0.5</x:v>
      </x:c>
      <x:c r="N250" s="252"/>
      <x:c r="O250" s="48" t="str">
        <x:v>failed</x:v>
      </x:c>
      <x:c r="P250" s="48" t="str">
        <x:v>v1.8</x:v>
      </x:c>
      <x:c r="Q250" s="48" t="n">
        <x:v>0.05</x:v>
      </x:c>
      <x:c r="R250" s="48" t="str">
        <x:v>pending</x:v>
      </x:c>
      <x:c r="S250" s="48"/>
      <x:c r="T250" s="48"/>
      <x:c r="U250" s="48"/>
      <x:c r="V250" s="254"/>
      <x:c r="W250" s="254"/>
      <x:c r="X250" s="254"/>
      <x:c r="Y250" s="48" t="str">
        <x:v>Raw=49; RiskPenalty=24; 影子观点不进入模拟组合</x:v>
      </x:c>
    </x:row>
    <x:row r="251">
      <x:c r="A251" s="252" t="n">
        <x:v>46286</x:v>
      </x:c>
      <x:c r="B251" s="48" t="str">
        <x:v>20260921-H05</x:v>
      </x:c>
      <x:c r="C251" s="48" t="str">
        <x:v>20260921-S-159766-SZ</x:v>
      </x:c>
      <x:c r="D251" s="48" t="str">
        <x:v>shadow</x:v>
      </x:c>
      <x:c r="E251" s="48" t="str">
        <x:v>旅游ETF</x:v>
      </x:c>
      <x:c r="F251" s="48" t="str">
        <x:v>159766.SZ</x:v>
      </x:c>
      <x:c r="G251" s="48" t="str">
        <x:v>看多</x:v>
      </x:c>
      <x:c r="H251" s="48" t="str">
        <x:v>1-4周</x:v>
      </x:c>
      <x:c r="I251" s="48" t="n">
        <x:v>30</x:v>
      </x:c>
      <x:c r="J251" s="48" t="str">
        <x:v>D</x:v>
      </x:c>
      <x:c r="K251" s="253" t="n">
        <x:v>0.5</x:v>
      </x:c>
      <x:c r="L251" s="253" t="n">
        <x:v>0.3</x:v>
      </x:c>
      <x:c r="M251" s="253" t="n">
        <x:v>0.5</x:v>
      </x:c>
      <x:c r="N251" s="252"/>
      <x:c r="O251" s="48" t="str">
        <x:v>failed</x:v>
      </x:c>
      <x:c r="P251" s="48" t="str">
        <x:v>v1.8</x:v>
      </x:c>
      <x:c r="Q251" s="48" t="n">
        <x:v>0.05</x:v>
      </x:c>
      <x:c r="R251" s="48" t="str">
        <x:v>pending</x:v>
      </x:c>
      <x:c r="S251" s="48"/>
      <x:c r="T251" s="48"/>
      <x:c r="U251" s="48"/>
      <x:c r="V251" s="254"/>
      <x:c r="W251" s="254"/>
      <x:c r="X251" s="254"/>
      <x:c r="Y251" s="48" t="str">
        <x:v>Raw=49; RiskPenalty=24; 影子观点不进入模拟组合</x:v>
      </x:c>
    </x:row>
    <x:row r="252">
      <x:c r="A252" s="252" t="n">
        <x:v>46286</x:v>
      </x:c>
      <x:c r="B252" s="48" t="str">
        <x:v>20260921-H06</x:v>
      </x:c>
      <x:c r="C252" s="48" t="str">
        <x:v>20260921-S-512170-SH</x:v>
      </x:c>
      <x:c r="D252" s="48" t="str">
        <x:v>shadow</x:v>
      </x:c>
      <x:c r="E252" s="48" t="str">
        <x:v>医疗ETF</x:v>
      </x:c>
      <x:c r="F252" s="48" t="str">
        <x:v>512170.SH</x:v>
      </x:c>
      <x:c r="G252" s="48" t="str">
        <x:v>看多</x:v>
      </x:c>
      <x:c r="H252" s="48" t="str">
        <x:v>1-4周</x:v>
      </x:c>
      <x:c r="I252" s="48" t="n">
        <x:v>30</x:v>
      </x:c>
      <x:c r="J252" s="48" t="str">
        <x:v>D</x:v>
      </x:c>
      <x:c r="K252" s="253" t="n">
        <x:v>0.5</x:v>
      </x:c>
      <x:c r="L252" s="253" t="n">
        <x:v>0.3</x:v>
      </x:c>
      <x:c r="M252" s="253" t="n">
        <x:v>0.5</x:v>
      </x:c>
      <x:c r="N252" s="252"/>
      <x:c r="O252" s="48" t="str">
        <x:v>failed</x:v>
      </x:c>
      <x:c r="P252" s="48" t="str">
        <x:v>v1.8</x:v>
      </x:c>
      <x:c r="Q252" s="48" t="n">
        <x:v>0.05</x:v>
      </x:c>
      <x:c r="R252" s="48" t="str">
        <x:v>pending</x:v>
      </x:c>
      <x:c r="S252" s="48"/>
      <x:c r="T252" s="48"/>
      <x:c r="U252" s="48"/>
      <x:c r="V252" s="254"/>
      <x:c r="W252" s="254"/>
      <x:c r="X252" s="254"/>
      <x:c r="Y252" s="48" t="str">
        <x:v>Raw=49; RiskPenalty=24; 影子观点不进入模拟组合</x:v>
      </x:c>
    </x:row>
    <x:row r="253">
      <x:c r="A253" s="252" t="n">
        <x:v>46286</x:v>
      </x:c>
      <x:c r="B253" s="48" t="str">
        <x:v>20260921-H07</x:v>
      </x:c>
      <x:c r="C253" s="48" t="str">
        <x:v>20260921-S-512660-SH</x:v>
      </x:c>
      <x:c r="D253" s="48" t="str">
        <x:v>shadow</x:v>
      </x:c>
      <x:c r="E253" s="48" t="str">
        <x:v>军工ETF</x:v>
      </x:c>
      <x:c r="F253" s="48" t="str">
        <x:v>512660.SH</x:v>
      </x:c>
      <x:c r="G253" s="48" t="str">
        <x:v>看多</x:v>
      </x:c>
      <x:c r="H253" s="48" t="str">
        <x:v>1-4周</x:v>
      </x:c>
      <x:c r="I253" s="48" t="n">
        <x:v>30</x:v>
      </x:c>
      <x:c r="J253" s="48" t="str">
        <x:v>D</x:v>
      </x:c>
      <x:c r="K253" s="253" t="n">
        <x:v>0.5</x:v>
      </x:c>
      <x:c r="L253" s="253" t="n">
        <x:v>0.3</x:v>
      </x:c>
      <x:c r="M253" s="253" t="n">
        <x:v>0.5</x:v>
      </x:c>
      <x:c r="N253" s="252"/>
      <x:c r="O253" s="48" t="str">
        <x:v>failed</x:v>
      </x:c>
      <x:c r="P253" s="48" t="str">
        <x:v>v1.8</x:v>
      </x:c>
      <x:c r="Q253" s="48" t="n">
        <x:v>0.05</x:v>
      </x:c>
      <x:c r="R253" s="48" t="str">
        <x:v>pending</x:v>
      </x:c>
      <x:c r="S253" s="48"/>
      <x:c r="T253" s="48"/>
      <x:c r="U253" s="48"/>
      <x:c r="V253" s="254"/>
      <x:c r="W253" s="254"/>
      <x:c r="X253" s="254"/>
      <x:c r="Y253" s="48" t="str">
        <x:v>Raw=49; RiskPenalty=29; 影子观点不进入模拟组合</x:v>
      </x:c>
    </x:row>
    <x:row r="254">
      <x:c r="A254" s="252" t="n">
        <x:v>46286</x:v>
      </x:c>
      <x:c r="B254" s="48" t="str">
        <x:v>20260921-H08</x:v>
      </x:c>
      <x:c r="C254" s="48" t="str">
        <x:v>20260921-S-516110-SH</x:v>
      </x:c>
      <x:c r="D254" s="48" t="str">
        <x:v>shadow</x:v>
      </x:c>
      <x:c r="E254" s="48" t="str">
        <x:v>汽车ETF</x:v>
      </x:c>
      <x:c r="F254" s="48" t="str">
        <x:v>516110.SH</x:v>
      </x:c>
      <x:c r="G254" s="48" t="str">
        <x:v>看多</x:v>
      </x:c>
      <x:c r="H254" s="48" t="str">
        <x:v>1-4周</x:v>
      </x:c>
      <x:c r="I254" s="48" t="n">
        <x:v>30</x:v>
      </x:c>
      <x:c r="J254" s="48" t="str">
        <x:v>D</x:v>
      </x:c>
      <x:c r="K254" s="253" t="n">
        <x:v>0.5</x:v>
      </x:c>
      <x:c r="L254" s="253" t="n">
        <x:v>0.3</x:v>
      </x:c>
      <x:c r="M254" s="253" t="n">
        <x:v>0.5</x:v>
      </x:c>
      <x:c r="N254" s="252"/>
      <x:c r="O254" s="48" t="str">
        <x:v>failed</x:v>
      </x:c>
      <x:c r="P254" s="48" t="str">
        <x:v>v1.8</x:v>
      </x:c>
      <x:c r="Q254" s="48" t="n">
        <x:v>0.05</x:v>
      </x:c>
      <x:c r="R254" s="48" t="str">
        <x:v>pending</x:v>
      </x:c>
      <x:c r="S254" s="48"/>
      <x:c r="T254" s="48"/>
      <x:c r="U254" s="48"/>
      <x:c r="V254" s="254"/>
      <x:c r="W254" s="254"/>
      <x:c r="X254" s="254"/>
      <x:c r="Y254" s="48" t="str">
        <x:v>Raw=49; RiskPenalty=24; 影子观点不进入模拟组合</x:v>
      </x:c>
    </x:row>
    <x:row r="255">
      <x:c r="A255" s="252" t="n">
        <x:v>46286</x:v>
      </x:c>
      <x:c r="B255" s="48" t="str">
        <x:v>20260921-H09</x:v>
      </x:c>
      <x:c r="C255" s="48" t="str">
        <x:v>20260921-S-512980-SH</x:v>
      </x:c>
      <x:c r="D255" s="48" t="str">
        <x:v>shadow</x:v>
      </x:c>
      <x:c r="E255" s="48" t="str">
        <x:v>传媒ETF</x:v>
      </x:c>
      <x:c r="F255" s="48" t="str">
        <x:v>512980.SH</x:v>
      </x:c>
      <x:c r="G255" s="48" t="str">
        <x:v>看多</x:v>
      </x:c>
      <x:c r="H255" s="48" t="str">
        <x:v>1-4周</x:v>
      </x:c>
      <x:c r="I255" s="48" t="n">
        <x:v>30</x:v>
      </x:c>
      <x:c r="J255" s="48" t="str">
        <x:v>D</x:v>
      </x:c>
      <x:c r="K255" s="253" t="n">
        <x:v>0.5</x:v>
      </x:c>
      <x:c r="L255" s="253" t="n">
        <x:v>0.3</x:v>
      </x:c>
      <x:c r="M255" s="253" t="n">
        <x:v>0.5</x:v>
      </x:c>
      <x:c r="N255" s="252"/>
      <x:c r="O255" s="48" t="str">
        <x:v>failed</x:v>
      </x:c>
      <x:c r="P255" s="48" t="str">
        <x:v>v1.8</x:v>
      </x:c>
      <x:c r="Q255" s="48" t="n">
        <x:v>0.05</x:v>
      </x:c>
      <x:c r="R255" s="48" t="str">
        <x:v>pending</x:v>
      </x:c>
      <x:c r="S255" s="48"/>
      <x:c r="T255" s="48"/>
      <x:c r="U255" s="48"/>
      <x:c r="V255" s="254"/>
      <x:c r="W255" s="254"/>
      <x:c r="X255" s="254"/>
      <x:c r="Y255" s="48" t="str">
        <x:v>Raw=49; RiskPenalty=24; 影子观点不进入模拟组合</x:v>
      </x:c>
    </x:row>
    <x:row r="256">
      <x:c r="A256" s="252" t="n">
        <x:v>46286</x:v>
      </x:c>
      <x:c r="B256" s="48" t="str">
        <x:v>20260921-H10</x:v>
      </x:c>
      <x:c r="C256" s="48" t="str">
        <x:v>20260921-S-515880-SH</x:v>
      </x:c>
      <x:c r="D256" s="48" t="str">
        <x:v>shadow</x:v>
      </x:c>
      <x:c r="E256" s="48" t="str">
        <x:v>通信ETF</x:v>
      </x:c>
      <x:c r="F256" s="48" t="str">
        <x:v>515880.SH</x:v>
      </x:c>
      <x:c r="G256" s="48" t="str">
        <x:v>看多</x:v>
      </x:c>
      <x:c r="H256" s="48" t="str">
        <x:v>1-4周</x:v>
      </x:c>
      <x:c r="I256" s="48" t="n">
        <x:v>30</x:v>
      </x:c>
      <x:c r="J256" s="48" t="str">
        <x:v>D</x:v>
      </x:c>
      <x:c r="K256" s="253" t="n">
        <x:v>0.5</x:v>
      </x:c>
      <x:c r="L256" s="253" t="n">
        <x:v>0.3</x:v>
      </x:c>
      <x:c r="M256" s="253" t="n">
        <x:v>0.5</x:v>
      </x:c>
      <x:c r="N256" s="252"/>
      <x:c r="O256" s="48" t="str">
        <x:v>failed</x:v>
      </x:c>
      <x:c r="P256" s="48" t="str">
        <x:v>v1.8</x:v>
      </x:c>
      <x:c r="Q256" s="48" t="n">
        <x:v>0.05</x:v>
      </x:c>
      <x:c r="R256" s="48" t="str">
        <x:v>pending</x:v>
      </x:c>
      <x:c r="S256" s="48"/>
      <x:c r="T256" s="48"/>
      <x:c r="U256" s="48"/>
      <x:c r="V256" s="254"/>
      <x:c r="W256" s="254"/>
      <x:c r="X256" s="254"/>
      <x:c r="Y256" s="48" t="str">
        <x:v>Raw=49; RiskPenalty=24; 影子观点不进入模拟组合</x:v>
      </x:c>
    </x:row>
    <x:row r="257">
      <x:c r="A257" s="252" t="n">
        <x:v>46287</x:v>
      </x:c>
      <x:c r="B257" s="48" t="str">
        <x:v>20260922-O01</x:v>
      </x:c>
      <x:c r="C257" s="48" t="str">
        <x:v>20260922-中美关系与贸易政策</x:v>
      </x:c>
      <x:c r="D257" s="48" t="str">
        <x:v>official</x:v>
      </x:c>
      <x:c r="E257" s="48" t="str">
        <x:v>沪深300ETF</x:v>
      </x:c>
      <x:c r="F257" s="48" t="str">
        <x:v>510300.SH</x:v>
      </x:c>
      <x:c r="G257" s="48" t="str">
        <x:v>看多</x:v>
      </x:c>
      <x:c r="H257" s="48" t="str">
        <x:v>2-6周</x:v>
      </x:c>
      <x:c r="I257" s="48" t="n">
        <x:v>54</x:v>
      </x:c>
      <x:c r="J257" s="48" t="str">
        <x:v>C</x:v>
      </x:c>
      <x:c r="K257" s="253" t="n">
        <x:v>0.62</x:v>
      </x:c>
      <x:c r="L257" s="253" t="n">
        <x:v>0.51</x:v>
      </x:c>
      <x:c r="M257" s="253" t="n">
        <x:v>0.59</x:v>
      </x:c>
      <x:c r="N257" s="252" t="n">
        <x:v>46286</x:v>
      </x:c>
      <x:c r="O257" s="48" t="str">
        <x:v>live</x:v>
      </x:c>
      <x:c r="P257" s="48" t="str">
        <x:v>v1.8</x:v>
      </x:c>
      <x:c r="Q257" s="48" t="n">
        <x:v>0.05</x:v>
      </x:c>
      <x:c r="R257" s="48" t="str">
        <x:v>pending</x:v>
      </x:c>
      <x:c r="S257" s="48"/>
      <x:c r="T257" s="48"/>
      <x:c r="U257" s="48"/>
      <x:c r="V257" s="254"/>
      <x:c r="W257" s="254"/>
      <x:c r="X257" s="254"/>
      <x:c r="Y257" s="48" t="str">
        <x:v>Raw=67.6; RiskPenalty=5; 正式观点</x:v>
      </x:c>
    </x:row>
    <x:row r="258">
      <x:c r="A258" s="252" t="n">
        <x:v>46287</x:v>
      </x:c>
      <x:c r="B258" s="48" t="str">
        <x:v>20260922-O02</x:v>
      </x:c>
      <x:c r="C258" s="48" t="str">
        <x:v>20260922-AI治理与科技供应链</x:v>
      </x:c>
      <x:c r="D258" s="48" t="str">
        <x:v>official</x:v>
      </x:c>
      <x:c r="E258" s="48" t="str">
        <x:v>半导体ETF</x:v>
      </x:c>
      <x:c r="F258" s="48" t="str">
        <x:v>512480.SH</x:v>
      </x:c>
      <x:c r="G258" s="48" t="str">
        <x:v>看多</x:v>
      </x:c>
      <x:c r="H258" s="48" t="str">
        <x:v>1-4周</x:v>
      </x:c>
      <x:c r="I258" s="48" t="n">
        <x:v>54</x:v>
      </x:c>
      <x:c r="J258" s="48" t="str">
        <x:v>C</x:v>
      </x:c>
      <x:c r="K258" s="253" t="n">
        <x:v>0.62</x:v>
      </x:c>
      <x:c r="L258" s="253" t="n">
        <x:v>0.49</x:v>
      </x:c>
      <x:c r="M258" s="253" t="n">
        <x:v>0.6</x:v>
      </x:c>
      <x:c r="N258" s="252" t="n">
        <x:v>46286</x:v>
      </x:c>
      <x:c r="O258" s="48" t="str">
        <x:v>live</x:v>
      </x:c>
      <x:c r="P258" s="48" t="str">
        <x:v>v1.8</x:v>
      </x:c>
      <x:c r="Q258" s="48" t="n">
        <x:v>0.05</x:v>
      </x:c>
      <x:c r="R258" s="48" t="str">
        <x:v>pending</x:v>
      </x:c>
      <x:c r="S258" s="48"/>
      <x:c r="T258" s="48"/>
      <x:c r="U258" s="48"/>
      <x:c r="V258" s="254"/>
      <x:c r="W258" s="254"/>
      <x:c r="X258" s="254"/>
      <x:c r="Y258" s="48" t="str">
        <x:v>Raw=66.6; RiskPenalty=5; 正式观点</x:v>
      </x:c>
    </x:row>
    <x:row r="259">
      <x:c r="A259" s="252" t="n">
        <x:v>46287</x:v>
      </x:c>
      <x:c r="B259" s="48" t="str">
        <x:v>20260922-O03</x:v>
      </x:c>
      <x:c r="C259" s="48" t="str">
        <x:v>20260922-美国通胀与利率路径</x:v>
      </x:c>
      <x:c r="D259" s="48" t="str">
        <x:v>official</x:v>
      </x:c>
      <x:c r="E259" s="48" t="str">
        <x:v>黄金ETF</x:v>
      </x:c>
      <x:c r="F259" s="48" t="str">
        <x:v>518880.SH</x:v>
      </x:c>
      <x:c r="G259" s="48" t="str">
        <x:v>防御</x:v>
      </x:c>
      <x:c r="H259" s="48" t="str">
        <x:v>1-4周</x:v>
      </x:c>
      <x:c r="I259" s="48" t="n">
        <x:v>49</x:v>
      </x:c>
      <x:c r="J259" s="48" t="str">
        <x:v>D</x:v>
      </x:c>
      <x:c r="K259" s="253" t="n">
        <x:v>0.62</x:v>
      </x:c>
      <x:c r="L259" s="253" t="n">
        <x:v>0.52</x:v>
      </x:c>
      <x:c r="M259" s="253" t="n">
        <x:v>0.59</x:v>
      </x:c>
      <x:c r="N259" s="252" t="n">
        <x:v>46286</x:v>
      </x:c>
      <x:c r="O259" s="48" t="str">
        <x:v>live</x:v>
      </x:c>
      <x:c r="P259" s="48" t="str">
        <x:v>v1.8</x:v>
      </x:c>
      <x:c r="Q259" s="48" t="n">
        <x:v>0.05</x:v>
      </x:c>
      <x:c r="R259" s="48" t="str">
        <x:v>pending</x:v>
      </x:c>
      <x:c r="S259" s="48"/>
      <x:c r="T259" s="48"/>
      <x:c r="U259" s="48"/>
      <x:c r="V259" s="254"/>
      <x:c r="W259" s="254"/>
      <x:c r="X259" s="254"/>
      <x:c r="Y259" s="48" t="str">
        <x:v>Raw=67; RiskPenalty=10; 正式观点</x:v>
      </x:c>
    </x:row>
    <x:row r="260">
      <x:c r="A260" s="252" t="n">
        <x:v>46287</x:v>
      </x:c>
      <x:c r="B260" s="48" t="str">
        <x:v>20260922-O04</x:v>
      </x:c>
      <x:c r="C260" s="48" t="str">
        <x:v>20260922-AI地球科学与数字孪生</x:v>
      </x:c>
      <x:c r="D260" s="48" t="str">
        <x:v>official</x:v>
      </x:c>
      <x:c r="E260" s="48" t="str">
        <x:v>科创50ETF</x:v>
      </x:c>
      <x:c r="F260" s="48" t="str">
        <x:v>588000.SH</x:v>
      </x:c>
      <x:c r="G260" s="48" t="str">
        <x:v>看多</x:v>
      </x:c>
      <x:c r="H260" s="48" t="str">
        <x:v>2-6周</x:v>
      </x:c>
      <x:c r="I260" s="48" t="n">
        <x:v>50</x:v>
      </x:c>
      <x:c r="J260" s="48" t="str">
        <x:v>C</x:v>
      </x:c>
      <x:c r="K260" s="253" t="n">
        <x:v>0.59</x:v>
      </x:c>
      <x:c r="L260" s="253" t="n">
        <x:v>0.43</x:v>
      </x:c>
      <x:c r="M260" s="253" t="n">
        <x:v>0.56</x:v>
      </x:c>
      <x:c r="N260" s="252" t="n">
        <x:v>46286</x:v>
      </x:c>
      <x:c r="O260" s="48" t="str">
        <x:v>live</x:v>
      </x:c>
      <x:c r="P260" s="48" t="str">
        <x:v>v1.8</x:v>
      </x:c>
      <x:c r="Q260" s="48" t="n">
        <x:v>0.05</x:v>
      </x:c>
      <x:c r="R260" s="48" t="str">
        <x:v>pending</x:v>
      </x:c>
      <x:c r="S260" s="48"/>
      <x:c r="T260" s="48"/>
      <x:c r="U260" s="48"/>
      <x:c r="V260" s="254"/>
      <x:c r="W260" s="254"/>
      <x:c r="X260" s="254"/>
      <x:c r="Y260" s="48" t="str">
        <x:v>Raw=63; RiskPenalty=5; 正式观点</x:v>
      </x:c>
    </x:row>
    <x:row r="261">
      <x:c r="A261" s="252" t="n">
        <x:v>46287</x:v>
      </x:c>
      <x:c r="B261" s="48" t="str">
        <x:v>20260922-O05</x:v>
      </x:c>
      <x:c r="C261" s="48" t="str">
        <x:v>20260922-油价与全球风险偏好</x:v>
      </x:c>
      <x:c r="D261" s="48" t="str">
        <x:v>official</x:v>
      </x:c>
      <x:c r="E261" s="48" t="str">
        <x:v>消费ETF</x:v>
      </x:c>
      <x:c r="F261" s="48" t="str">
        <x:v>159928.SZ</x:v>
      </x:c>
      <x:c r="G261" s="48" t="str">
        <x:v>看空</x:v>
      </x:c>
      <x:c r="H261" s="48" t="str">
        <x:v>1-3周</x:v>
      </x:c>
      <x:c r="I261" s="48" t="n">
        <x:v>50</x:v>
      </x:c>
      <x:c r="J261" s="48" t="str">
        <x:v>C</x:v>
      </x:c>
      <x:c r="K261" s="253" t="n">
        <x:v>0.58</x:v>
      </x:c>
      <x:c r="L261" s="253" t="n">
        <x:v>0.5</x:v>
      </x:c>
      <x:c r="M261" s="253" t="n">
        <x:v>0.55</x:v>
      </x:c>
      <x:c r="N261" s="252" t="n">
        <x:v>46286</x:v>
      </x:c>
      <x:c r="O261" s="48" t="str">
        <x:v>live</x:v>
      </x:c>
      <x:c r="P261" s="48" t="str">
        <x:v>v1.8</x:v>
      </x:c>
      <x:c r="Q261" s="48" t="n">
        <x:v>0.05</x:v>
      </x:c>
      <x:c r="R261" s="48" t="str">
        <x:v>reviewed</x:v>
      </x:c>
      <x:c r="S261" s="48" t="str">
        <x:v>正确</x:v>
      </x:c>
      <x:c r="T261" s="48" t="str">
        <x:v>触发标签待原始规则及事件回放，不能视作未触发</x:v>
      </x:c>
      <x:c r="U261" s="48" t="str">
        <x:v>仅方向验证，非已模拟成交</x:v>
      </x:c>
      <x:c r="V261" s="254" t="n">
        <x:v>-0.001519756838905817</x:v>
      </x:c>
      <x:c r="W261" s="254" t="n">
        <x:v>-0.09278127032300043</x:v>
      </x:c>
      <x:c r="X261" s="254" t="n">
        <x:v>0.09126151348409461</x:v>
      </x:c>
      <x:c r="Y261" s="48" t="str">
        <x:v>Raw=62.9; RiskPenalty=5; 正式观点；周复盘2026-10-24：方向窗口2026-09-22收盘至2026-10-21收盘；收益为标的区间涨跌，不是模拟交易盈亏。触发及交易标签待核验。</x:v>
      </x:c>
    </x:row>
    <x:row r="262">
      <x:c r="A262" s="252" t="n">
        <x:v>46287</x:v>
      </x:c>
      <x:c r="B262" s="48" t="str">
        <x:v>20260922-H01</x:v>
      </x:c>
      <x:c r="C262" s="48" t="str">
        <x:v>20260922-S-562500-SH</x:v>
      </x:c>
      <x:c r="D262" s="48" t="str">
        <x:v>shadow</x:v>
      </x:c>
      <x:c r="E262" s="48" t="str">
        <x:v>机器人ETF</x:v>
      </x:c>
      <x:c r="F262" s="48" t="str">
        <x:v>562500.SH</x:v>
      </x:c>
      <x:c r="G262" s="48" t="str">
        <x:v>看多</x:v>
      </x:c>
      <x:c r="H262" s="48" t="str">
        <x:v>1-4周</x:v>
      </x:c>
      <x:c r="I262" s="48" t="n">
        <x:v>54</x:v>
      </x:c>
      <x:c r="J262" s="48" t="str">
        <x:v>C</x:v>
      </x:c>
      <x:c r="K262" s="253" t="n">
        <x:v>0.58</x:v>
      </x:c>
      <x:c r="L262" s="253" t="n">
        <x:v>0.42</x:v>
      </x:c>
      <x:c r="M262" s="253" t="n">
        <x:v>0.56</x:v>
      </x:c>
      <x:c r="N262" s="252" t="n">
        <x:v>46286</x:v>
      </x:c>
      <x:c r="O262" s="48" t="str">
        <x:v>live</x:v>
      </x:c>
      <x:c r="P262" s="48" t="str">
        <x:v>v1.8</x:v>
      </x:c>
      <x:c r="Q262" s="48" t="n">
        <x:v>0.05</x:v>
      </x:c>
      <x:c r="R262" s="48" t="str">
        <x:v>pending</x:v>
      </x:c>
      <x:c r="S262" s="48"/>
      <x:c r="T262" s="48"/>
      <x:c r="U262" s="48"/>
      <x:c r="V262" s="254"/>
      <x:c r="W262" s="254"/>
      <x:c r="X262" s="254"/>
      <x:c r="Y262" s="48" t="str">
        <x:v>Raw=61.9; RiskPenalty=0; 影子观点不进入模拟组合</x:v>
      </x:c>
    </x:row>
    <x:row r="263">
      <x:c r="A263" s="252" t="n">
        <x:v>46287</x:v>
      </x:c>
      <x:c r="B263" s="48" t="str">
        <x:v>20260922-H02</x:v>
      </x:c>
      <x:c r="C263" s="48" t="str">
        <x:v>20260922-S-159915-SZ</x:v>
      </x:c>
      <x:c r="D263" s="48" t="str">
        <x:v>shadow</x:v>
      </x:c>
      <x:c r="E263" s="48" t="str">
        <x:v>创业板ETF</x:v>
      </x:c>
      <x:c r="F263" s="48" t="str">
        <x:v>159915.SZ</x:v>
      </x:c>
      <x:c r="G263" s="48" t="str">
        <x:v>看多</x:v>
      </x:c>
      <x:c r="H263" s="48" t="str">
        <x:v>1-4周</x:v>
      </x:c>
      <x:c r="I263" s="48" t="n">
        <x:v>60</x:v>
      </x:c>
      <x:c r="J263" s="48" t="str">
        <x:v>B</x:v>
      </x:c>
      <x:c r="K263" s="253" t="n">
        <x:v>0.61</x:v>
      </x:c>
      <x:c r="L263" s="253" t="n">
        <x:v>0.58</x:v>
      </x:c>
      <x:c r="M263" s="253" t="n">
        <x:v>0.58</x:v>
      </x:c>
      <x:c r="N263" s="252" t="n">
        <x:v>46286</x:v>
      </x:c>
      <x:c r="O263" s="48" t="str">
        <x:v>live</x:v>
      </x:c>
      <x:c r="P263" s="48" t="str">
        <x:v>v1.8</x:v>
      </x:c>
      <x:c r="Q263" s="48" t="n">
        <x:v>0.05</x:v>
      </x:c>
      <x:c r="R263" s="48" t="str">
        <x:v>pending</x:v>
      </x:c>
      <x:c r="S263" s="48"/>
      <x:c r="T263" s="48"/>
      <x:c r="U263" s="48"/>
      <x:c r="V263" s="254"/>
      <x:c r="W263" s="254"/>
      <x:c r="X263" s="254"/>
      <x:c r="Y263" s="48" t="str">
        <x:v>Raw=66.7; RiskPenalty=0; 影子观点不进入模拟组合</x:v>
      </x:c>
    </x:row>
    <x:row r="264">
      <x:c r="A264" s="252" t="n">
        <x:v>46287</x:v>
      </x:c>
      <x:c r="B264" s="48" t="str">
        <x:v>20260922-H03</x:v>
      </x:c>
      <x:c r="C264" s="48" t="str">
        <x:v>20260922-S-512100-SH</x:v>
      </x:c>
      <x:c r="D264" s="48" t="str">
        <x:v>shadow</x:v>
      </x:c>
      <x:c r="E264" s="48" t="str">
        <x:v>证券ETF</x:v>
      </x:c>
      <x:c r="F264" s="48" t="str">
        <x:v>512100.SH</x:v>
      </x:c>
      <x:c r="G264" s="48" t="str">
        <x:v>看多</x:v>
      </x:c>
      <x:c r="H264" s="48" t="str">
        <x:v>1-4周</x:v>
      </x:c>
      <x:c r="I264" s="48" t="n">
        <x:v>60</x:v>
      </x:c>
      <x:c r="J264" s="48" t="str">
        <x:v>B</x:v>
      </x:c>
      <x:c r="K264" s="253" t="n">
        <x:v>0.61</x:v>
      </x:c>
      <x:c r="L264" s="253" t="n">
        <x:v>0.58</x:v>
      </x:c>
      <x:c r="M264" s="253" t="n">
        <x:v>0.58</x:v>
      </x:c>
      <x:c r="N264" s="252" t="n">
        <x:v>46286</x:v>
      </x:c>
      <x:c r="O264" s="48" t="str">
        <x:v>live</x:v>
      </x:c>
      <x:c r="P264" s="48" t="str">
        <x:v>v1.8</x:v>
      </x:c>
      <x:c r="Q264" s="48" t="n">
        <x:v>0.05</x:v>
      </x:c>
      <x:c r="R264" s="48" t="str">
        <x:v>pending</x:v>
      </x:c>
      <x:c r="S264" s="48"/>
      <x:c r="T264" s="48"/>
      <x:c r="U264" s="48"/>
      <x:c r="V264" s="254"/>
      <x:c r="W264" s="254"/>
      <x:c r="X264" s="254"/>
      <x:c r="Y264" s="48" t="str">
        <x:v>Raw=66.4; RiskPenalty=0; 影子观点不进入模拟组合</x:v>
      </x:c>
    </x:row>
    <x:row r="265">
      <x:c r="A265" s="252" t="n">
        <x:v>46287</x:v>
      </x:c>
      <x:c r="B265" s="48" t="str">
        <x:v>20260922-H04</x:v>
      </x:c>
      <x:c r="C265" s="48" t="str">
        <x:v>20260922-S-512690-SH</x:v>
      </x:c>
      <x:c r="D265" s="48" t="str">
        <x:v>shadow</x:v>
      </x:c>
      <x:c r="E265" s="48" t="str">
        <x:v>酒ETF</x:v>
      </x:c>
      <x:c r="F265" s="48" t="str">
        <x:v>512690.SH</x:v>
      </x:c>
      <x:c r="G265" s="48" t="str">
        <x:v>看多</x:v>
      </x:c>
      <x:c r="H265" s="48" t="str">
        <x:v>1-4周</x:v>
      </x:c>
      <x:c r="I265" s="48" t="n">
        <x:v>54</x:v>
      </x:c>
      <x:c r="J265" s="48" t="str">
        <x:v>C</x:v>
      </x:c>
      <x:c r="K265" s="253" t="n">
        <x:v>0.58</x:v>
      </x:c>
      <x:c r="L265" s="253" t="n">
        <x:v>0.42</x:v>
      </x:c>
      <x:c r="M265" s="253" t="n">
        <x:v>0.56</x:v>
      </x:c>
      <x:c r="N265" s="252" t="n">
        <x:v>46286</x:v>
      </x:c>
      <x:c r="O265" s="48" t="str">
        <x:v>live</x:v>
      </x:c>
      <x:c r="P265" s="48" t="str">
        <x:v>v1.8</x:v>
      </x:c>
      <x:c r="Q265" s="48" t="n">
        <x:v>0.05</x:v>
      </x:c>
      <x:c r="R265" s="48" t="str">
        <x:v>pending</x:v>
      </x:c>
      <x:c r="S265" s="48"/>
      <x:c r="T265" s="48"/>
      <x:c r="U265" s="48"/>
      <x:c r="V265" s="254"/>
      <x:c r="W265" s="254"/>
      <x:c r="X265" s="254"/>
      <x:c r="Y265" s="48" t="str">
        <x:v>Raw=62.3; RiskPenalty=0; 影子观点不进入模拟组合</x:v>
      </x:c>
    </x:row>
    <x:row r="266">
      <x:c r="A266" s="252" t="n">
        <x:v>46287</x:v>
      </x:c>
      <x:c r="B266" s="48" t="str">
        <x:v>20260922-H05</x:v>
      </x:c>
      <x:c r="C266" s="48" t="str">
        <x:v>20260922-S-515790-SH</x:v>
      </x:c>
      <x:c r="D266" s="48" t="str">
        <x:v>shadow</x:v>
      </x:c>
      <x:c r="E266" s="48" t="str">
        <x:v>光伏ETF</x:v>
      </x:c>
      <x:c r="F266" s="48" t="str">
        <x:v>515790.SH</x:v>
      </x:c>
      <x:c r="G266" s="48" t="str">
        <x:v>看多</x:v>
      </x:c>
      <x:c r="H266" s="48" t="str">
        <x:v>1-4周</x:v>
      </x:c>
      <x:c r="I266" s="48" t="n">
        <x:v>60</x:v>
      </x:c>
      <x:c r="J266" s="48" t="str">
        <x:v>B</x:v>
      </x:c>
      <x:c r="K266" s="253" t="n">
        <x:v>0.62</x:v>
      </x:c>
      <x:c r="L266" s="253" t="n">
        <x:v>0.58</x:v>
      </x:c>
      <x:c r="M266" s="253" t="n">
        <x:v>0.58</x:v>
      </x:c>
      <x:c r="N266" s="252" t="n">
        <x:v>46286</x:v>
      </x:c>
      <x:c r="O266" s="48" t="str">
        <x:v>live</x:v>
      </x:c>
      <x:c r="P266" s="48" t="str">
        <x:v>v1.8</x:v>
      </x:c>
      <x:c r="Q266" s="48" t="n">
        <x:v>0.05</x:v>
      </x:c>
      <x:c r="R266" s="48" t="str">
        <x:v>pending</x:v>
      </x:c>
      <x:c r="S266" s="48"/>
      <x:c r="T266" s="48"/>
      <x:c r="U266" s="48"/>
      <x:c r="V266" s="254"/>
      <x:c r="W266" s="254"/>
      <x:c r="X266" s="254"/>
      <x:c r="Y266" s="48" t="str">
        <x:v>Raw=67.2; RiskPenalty=0; 影子观点不进入模拟组合</x:v>
      </x:c>
    </x:row>
    <x:row r="267">
      <x:c r="A267" s="252" t="n">
        <x:v>46287</x:v>
      </x:c>
      <x:c r="B267" s="48" t="str">
        <x:v>20260922-H06</x:v>
      </x:c>
      <x:c r="C267" s="48" t="str">
        <x:v>20260922-S-513100-SH</x:v>
      </x:c>
      <x:c r="D267" s="48" t="str">
        <x:v>shadow</x:v>
      </x:c>
      <x:c r="E267" s="48" t="str">
        <x:v>纳指ETF</x:v>
      </x:c>
      <x:c r="F267" s="48" t="str">
        <x:v>513100.SH</x:v>
      </x:c>
      <x:c r="G267" s="48" t="str">
        <x:v>看多</x:v>
      </x:c>
      <x:c r="H267" s="48" t="str">
        <x:v>1-4周</x:v>
      </x:c>
      <x:c r="I267" s="48" t="n">
        <x:v>60</x:v>
      </x:c>
      <x:c r="J267" s="48" t="str">
        <x:v>B</x:v>
      </x:c>
      <x:c r="K267" s="253" t="n">
        <x:v>0.62</x:v>
      </x:c>
      <x:c r="L267" s="253" t="n">
        <x:v>0.58</x:v>
      </x:c>
      <x:c r="M267" s="253" t="n">
        <x:v>0.59</x:v>
      </x:c>
      <x:c r="N267" s="252" t="n">
        <x:v>46286</x:v>
      </x:c>
      <x:c r="O267" s="48" t="str">
        <x:v>live</x:v>
      </x:c>
      <x:c r="P267" s="48" t="str">
        <x:v>v1.8</x:v>
      </x:c>
      <x:c r="Q267" s="48" t="n">
        <x:v>0.05</x:v>
      </x:c>
      <x:c r="R267" s="48" t="str">
        <x:v>pending</x:v>
      </x:c>
      <x:c r="S267" s="48"/>
      <x:c r="T267" s="48"/>
      <x:c r="U267" s="48"/>
      <x:c r="V267" s="254"/>
      <x:c r="W267" s="254"/>
      <x:c r="X267" s="254"/>
      <x:c r="Y267" s="48" t="str">
        <x:v>Raw=67.9; RiskPenalty=0; 影子观点不进入模拟组合</x:v>
      </x:c>
    </x:row>
    <x:row r="268">
      <x:c r="A268" s="252" t="n">
        <x:v>46287</x:v>
      </x:c>
      <x:c r="B268" s="48" t="str">
        <x:v>20260922-H07</x:v>
      </x:c>
      <x:c r="C268" s="48" t="str">
        <x:v>20260922-S-513500-SH</x:v>
      </x:c>
      <x:c r="D268" s="48" t="str">
        <x:v>shadow</x:v>
      </x:c>
      <x:c r="E268" s="48" t="str">
        <x:v>标普500ETF</x:v>
      </x:c>
      <x:c r="F268" s="48" t="str">
        <x:v>513500.SH</x:v>
      </x:c>
      <x:c r="G268" s="48" t="str">
        <x:v>看多</x:v>
      </x:c>
      <x:c r="H268" s="48" t="str">
        <x:v>1-4周</x:v>
      </x:c>
      <x:c r="I268" s="48" t="n">
        <x:v>60</x:v>
      </x:c>
      <x:c r="J268" s="48" t="str">
        <x:v>B</x:v>
      </x:c>
      <x:c r="K268" s="253" t="n">
        <x:v>0.62</x:v>
      </x:c>
      <x:c r="L268" s="253" t="n">
        <x:v>0.58</x:v>
      </x:c>
      <x:c r="M268" s="253" t="n">
        <x:v>0.58</x:v>
      </x:c>
      <x:c r="N268" s="252" t="n">
        <x:v>46286</x:v>
      </x:c>
      <x:c r="O268" s="48" t="str">
        <x:v>live</x:v>
      </x:c>
      <x:c r="P268" s="48" t="str">
        <x:v>v1.8</x:v>
      </x:c>
      <x:c r="Q268" s="48" t="n">
        <x:v>0.05</x:v>
      </x:c>
      <x:c r="R268" s="48" t="str">
        <x:v>pending</x:v>
      </x:c>
      <x:c r="S268" s="48"/>
      <x:c r="T268" s="48"/>
      <x:c r="U268" s="48"/>
      <x:c r="V268" s="254"/>
      <x:c r="W268" s="254"/>
      <x:c r="X268" s="254"/>
      <x:c r="Y268" s="48" t="str">
        <x:v>Raw=67.3; RiskPenalty=0; 影子观点不进入模拟组合</x:v>
      </x:c>
    </x:row>
    <x:row r="269">
      <x:c r="A269" s="252" t="n">
        <x:v>46287</x:v>
      </x:c>
      <x:c r="B269" s="48" t="str">
        <x:v>20260922-H08</x:v>
      </x:c>
      <x:c r="C269" s="48" t="str">
        <x:v>20260922-S-513050-SH</x:v>
      </x:c>
      <x:c r="D269" s="48" t="str">
        <x:v>shadow</x:v>
      </x:c>
      <x:c r="E269" s="48" t="str">
        <x:v>中概互联网ETF</x:v>
      </x:c>
      <x:c r="F269" s="48" t="str">
        <x:v>513050.SH</x:v>
      </x:c>
      <x:c r="G269" s="48" t="str">
        <x:v>看多</x:v>
      </x:c>
      <x:c r="H269" s="48" t="str">
        <x:v>1-4周</x:v>
      </x:c>
      <x:c r="I269" s="48" t="n">
        <x:v>55</x:v>
      </x:c>
      <x:c r="J269" s="48" t="str">
        <x:v>C</x:v>
      </x:c>
      <x:c r="K269" s="253" t="n">
        <x:v>0.59</x:v>
      </x:c>
      <x:c r="L269" s="253" t="n">
        <x:v>0.42</x:v>
      </x:c>
      <x:c r="M269" s="253" t="n">
        <x:v>0.56</x:v>
      </x:c>
      <x:c r="N269" s="252" t="n">
        <x:v>46286</x:v>
      </x:c>
      <x:c r="O269" s="48" t="str">
        <x:v>live</x:v>
      </x:c>
      <x:c r="P269" s="48" t="str">
        <x:v>v1.8</x:v>
      </x:c>
      <x:c r="Q269" s="48" t="n">
        <x:v>0.05</x:v>
      </x:c>
      <x:c r="R269" s="48" t="str">
        <x:v>pending</x:v>
      </x:c>
      <x:c r="S269" s="48"/>
      <x:c r="T269" s="48"/>
      <x:c r="U269" s="48"/>
      <x:c r="V269" s="254"/>
      <x:c r="W269" s="254"/>
      <x:c r="X269" s="254"/>
      <x:c r="Y269" s="48" t="str">
        <x:v>Raw=62.6; RiskPenalty=0; 影子观点不进入模拟组合</x:v>
      </x:c>
    </x:row>
    <x:row r="270">
      <x:c r="A270" s="252" t="n">
        <x:v>46287</x:v>
      </x:c>
      <x:c r="B270" s="48" t="str">
        <x:v>20260922-H09</x:v>
      </x:c>
      <x:c r="C270" s="48" t="str">
        <x:v>20260922-S-159949-SZ</x:v>
      </x:c>
      <x:c r="D270" s="48" t="str">
        <x:v>shadow</x:v>
      </x:c>
      <x:c r="E270" s="48" t="str">
        <x:v>创业板50ETF</x:v>
      </x:c>
      <x:c r="F270" s="48" t="str">
        <x:v>159949.SZ</x:v>
      </x:c>
      <x:c r="G270" s="48" t="str">
        <x:v>看多</x:v>
      </x:c>
      <x:c r="H270" s="48" t="str">
        <x:v>1-4周</x:v>
      </x:c>
      <x:c r="I270" s="48" t="n">
        <x:v>60</x:v>
      </x:c>
      <x:c r="J270" s="48" t="str">
        <x:v>B</x:v>
      </x:c>
      <x:c r="K270" s="253" t="n">
        <x:v>0.61</x:v>
      </x:c>
      <x:c r="L270" s="253" t="n">
        <x:v>0.58</x:v>
      </x:c>
      <x:c r="M270" s="253" t="n">
        <x:v>0.58</x:v>
      </x:c>
      <x:c r="N270" s="252" t="n">
        <x:v>46286</x:v>
      </x:c>
      <x:c r="O270" s="48" t="str">
        <x:v>live</x:v>
      </x:c>
      <x:c r="P270" s="48" t="str">
        <x:v>v1.8</x:v>
      </x:c>
      <x:c r="Q270" s="48" t="n">
        <x:v>0.05</x:v>
      </x:c>
      <x:c r="R270" s="48" t="str">
        <x:v>pending</x:v>
      </x:c>
      <x:c r="S270" s="48"/>
      <x:c r="T270" s="48"/>
      <x:c r="U270" s="48"/>
      <x:c r="V270" s="254"/>
      <x:c r="W270" s="254"/>
      <x:c r="X270" s="254"/>
      <x:c r="Y270" s="48" t="str">
        <x:v>Raw=67; RiskPenalty=0; 影子观点不进入模拟组合</x:v>
      </x:c>
    </x:row>
    <x:row r="271">
      <x:c r="A271" s="252" t="n">
        <x:v>46287</x:v>
      </x:c>
      <x:c r="B271" s="48" t="str">
        <x:v>20260922-H10</x:v>
      </x:c>
      <x:c r="C271" s="48" t="str">
        <x:v>20260922-S-512800-SH</x:v>
      </x:c>
      <x:c r="D271" s="48" t="str">
        <x:v>shadow</x:v>
      </x:c>
      <x:c r="E271" s="48" t="str">
        <x:v>银行ETF</x:v>
      </x:c>
      <x:c r="F271" s="48" t="str">
        <x:v>512800.SH</x:v>
      </x:c>
      <x:c r="G271" s="48" t="str">
        <x:v>看多</x:v>
      </x:c>
      <x:c r="H271" s="48" t="str">
        <x:v>1-4周</x:v>
      </x:c>
      <x:c r="I271" s="48" t="n">
        <x:v>60</x:v>
      </x:c>
      <x:c r="J271" s="48" t="str">
        <x:v>B</x:v>
      </x:c>
      <x:c r="K271" s="253" t="n">
        <x:v>0.61</x:v>
      </x:c>
      <x:c r="L271" s="253" t="n">
        <x:v>0.58</x:v>
      </x:c>
      <x:c r="M271" s="253" t="n">
        <x:v>0.58</x:v>
      </x:c>
      <x:c r="N271" s="252" t="n">
        <x:v>46286</x:v>
      </x:c>
      <x:c r="O271" s="48" t="str">
        <x:v>live</x:v>
      </x:c>
      <x:c r="P271" s="48" t="str">
        <x:v>v1.8</x:v>
      </x:c>
      <x:c r="Q271" s="48" t="n">
        <x:v>0.05</x:v>
      </x:c>
      <x:c r="R271" s="48" t="str">
        <x:v>pending</x:v>
      </x:c>
      <x:c r="S271" s="48"/>
      <x:c r="T271" s="48"/>
      <x:c r="U271" s="48"/>
      <x:c r="V271" s="254"/>
      <x:c r="W271" s="254"/>
      <x:c r="X271" s="254"/>
      <x:c r="Y271" s="48" t="str">
        <x:v>Raw=66.6; RiskPenalty=0; 影子观点不进入模拟组合</x:v>
      </x:c>
    </x:row>
    <x:row r="272">
      <x:c r="A272" s="252" t="n">
        <x:v>46288</x:v>
      </x:c>
      <x:c r="B272" s="48" t="str">
        <x:v>20260923-O01</x:v>
      </x:c>
      <x:c r="C272" s="48" t="str">
        <x:v>20260923-智能制造与未来产业</x:v>
      </x:c>
      <x:c r="D272" s="48" t="str">
        <x:v>official</x:v>
      </x:c>
      <x:c r="E272" s="48" t="str">
        <x:v>机器人ETF</x:v>
      </x:c>
      <x:c r="F272" s="48" t="str">
        <x:v>562500.SH</x:v>
      </x:c>
      <x:c r="G272" s="48" t="str">
        <x:v>看多</x:v>
      </x:c>
      <x:c r="H272" s="48" t="str">
        <x:v>1-4周</x:v>
      </x:c>
      <x:c r="I272" s="48" t="n">
        <x:v>59</x:v>
      </x:c>
      <x:c r="J272" s="48" t="str">
        <x:v>C</x:v>
      </x:c>
      <x:c r="K272" s="253" t="n">
        <x:v>0.62</x:v>
      </x:c>
      <x:c r="L272" s="253" t="n">
        <x:v>0.48</x:v>
      </x:c>
      <x:c r="M272" s="253" t="n">
        <x:v>0.6</x:v>
      </x:c>
      <x:c r="N272" s="252" t="n">
        <x:v>46288</x:v>
      </x:c>
      <x:c r="O272" s="48" t="str">
        <x:v>live</x:v>
      </x:c>
      <x:c r="P272" s="48" t="str">
        <x:v>v1.8</x:v>
      </x:c>
      <x:c r="Q272" s="48" t="n">
        <x:v>0.05</x:v>
      </x:c>
      <x:c r="R272" s="48" t="str">
        <x:v>pending</x:v>
      </x:c>
      <x:c r="S272" s="48"/>
      <x:c r="T272" s="48"/>
      <x:c r="U272" s="48"/>
      <x:c r="V272" s="254"/>
      <x:c r="W272" s="254"/>
      <x:c r="X272" s="254"/>
      <x:c r="Y272" s="48" t="str">
        <x:v>Raw=67.3; RiskPenalty=0; 正式观点</x:v>
      </x:c>
    </x:row>
    <x:row r="273">
      <x:c r="A273" s="252" t="n">
        <x:v>46288</x:v>
      </x:c>
      <x:c r="B273" s="48" t="str">
        <x:v>20260923-O02</x:v>
      </x:c>
      <x:c r="C273" s="48" t="str">
        <x:v>20260923-中美峰会与关税路径</x:v>
      </x:c>
      <x:c r="D273" s="48" t="str">
        <x:v>official</x:v>
      </x:c>
      <x:c r="E273" s="48" t="str">
        <x:v>沪深300ETF</x:v>
      </x:c>
      <x:c r="F273" s="48" t="str">
        <x:v>510300.SH</x:v>
      </x:c>
      <x:c r="G273" s="48" t="str">
        <x:v>谨慎看多</x:v>
      </x:c>
      <x:c r="H273" s="48" t="str">
        <x:v>2-6周</x:v>
      </x:c>
      <x:c r="I273" s="48" t="n">
        <x:v>53</x:v>
      </x:c>
      <x:c r="J273" s="48" t="str">
        <x:v>C</x:v>
      </x:c>
      <x:c r="K273" s="253" t="n">
        <x:v>0.62</x:v>
      </x:c>
      <x:c r="L273" s="253" t="n">
        <x:v>0.47</x:v>
      </x:c>
      <x:c r="M273" s="253" t="n">
        <x:v>0.59</x:v>
      </x:c>
      <x:c r="N273" s="252" t="n">
        <x:v>46288</x:v>
      </x:c>
      <x:c r="O273" s="48" t="str">
        <x:v>live</x:v>
      </x:c>
      <x:c r="P273" s="48" t="str">
        <x:v>v1.8</x:v>
      </x:c>
      <x:c r="Q273" s="48" t="n">
        <x:v>0.05</x:v>
      </x:c>
      <x:c r="R273" s="48" t="str">
        <x:v>pending</x:v>
      </x:c>
      <x:c r="S273" s="48"/>
      <x:c r="T273" s="48"/>
      <x:c r="U273" s="48"/>
      <x:c r="V273" s="254"/>
      <x:c r="W273" s="254"/>
      <x:c r="X273" s="254"/>
      <x:c r="Y273" s="48" t="str">
        <x:v>Raw=66.5; RiskPenalty=5; 正式观点</x:v>
      </x:c>
    </x:row>
    <x:row r="274">
      <x:c r="A274" s="252" t="n">
        <x:v>46288</x:v>
      </x:c>
      <x:c r="B274" s="48" t="str">
        <x:v>20260923-O03</x:v>
      </x:c>
      <x:c r="C274" s="48" t="str">
        <x:v>20260923-中东冲突与全球风险</x:v>
      </x:c>
      <x:c r="D274" s="48" t="str">
        <x:v>official</x:v>
      </x:c>
      <x:c r="E274" s="48" t="str">
        <x:v>黄金ETF</x:v>
      </x:c>
      <x:c r="F274" s="48" t="str">
        <x:v>518880.SH</x:v>
      </x:c>
      <x:c r="G274" s="48" t="str">
        <x:v>防御</x:v>
      </x:c>
      <x:c r="H274" s="48" t="str">
        <x:v>1-4周</x:v>
      </x:c>
      <x:c r="I274" s="48" t="n">
        <x:v>50</x:v>
      </x:c>
      <x:c r="J274" s="48" t="str">
        <x:v>C</x:v>
      </x:c>
      <x:c r="K274" s="253" t="n">
        <x:v>0.62</x:v>
      </x:c>
      <x:c r="L274" s="253" t="n">
        <x:v>0.53</x:v>
      </x:c>
      <x:c r="M274" s="253" t="n">
        <x:v>0.59</x:v>
      </x:c>
      <x:c r="N274" s="252" t="n">
        <x:v>46288</x:v>
      </x:c>
      <x:c r="O274" s="48" t="str">
        <x:v>live</x:v>
      </x:c>
      <x:c r="P274" s="48" t="str">
        <x:v>v1.8</x:v>
      </x:c>
      <x:c r="Q274" s="48" t="n">
        <x:v>0.05</x:v>
      </x:c>
      <x:c r="R274" s="48" t="str">
        <x:v>pending</x:v>
      </x:c>
      <x:c r="S274" s="48"/>
      <x:c r="T274" s="48"/>
      <x:c r="U274" s="48"/>
      <x:c r="V274" s="254"/>
      <x:c r="W274" s="254"/>
      <x:c r="X274" s="254"/>
      <x:c r="Y274" s="48" t="str">
        <x:v>Raw=67.4; RiskPenalty=10; 正式观点</x:v>
      </x:c>
    </x:row>
    <x:row r="275">
      <x:c r="A275" s="252" t="n">
        <x:v>46288</x:v>
      </x:c>
      <x:c r="B275" s="48" t="str">
        <x:v>20260923-O04</x:v>
      </x:c>
      <x:c r="C275" s="48" t="str">
        <x:v>20260923-出口管制与供应链安全</x:v>
      </x:c>
      <x:c r="D275" s="48" t="str">
        <x:v>official</x:v>
      </x:c>
      <x:c r="E275" s="48" t="str">
        <x:v>半导体ETF</x:v>
      </x:c>
      <x:c r="F275" s="48" t="str">
        <x:v>512480.SH</x:v>
      </x:c>
      <x:c r="G275" s="48" t="str">
        <x:v>谨慎看多</x:v>
      </x:c>
      <x:c r="H275" s="48" t="str">
        <x:v>1-4周</x:v>
      </x:c>
      <x:c r="I275" s="48" t="n">
        <x:v>53</x:v>
      </x:c>
      <x:c r="J275" s="48" t="str">
        <x:v>C</x:v>
      </x:c>
      <x:c r="K275" s="253" t="n">
        <x:v>0.61</x:v>
      </x:c>
      <x:c r="L275" s="253" t="n">
        <x:v>0.45</x:v>
      </x:c>
      <x:c r="M275" s="253" t="n">
        <x:v>0.59</x:v>
      </x:c>
      <x:c r="N275" s="252" t="n">
        <x:v>46288</x:v>
      </x:c>
      <x:c r="O275" s="48" t="str">
        <x:v>live</x:v>
      </x:c>
      <x:c r="P275" s="48" t="str">
        <x:v>v1.8</x:v>
      </x:c>
      <x:c r="Q275" s="48" t="n">
        <x:v>0.05</x:v>
      </x:c>
      <x:c r="R275" s="48" t="str">
        <x:v>pending</x:v>
      </x:c>
      <x:c r="S275" s="48"/>
      <x:c r="T275" s="48"/>
      <x:c r="U275" s="48"/>
      <x:c r="V275" s="254"/>
      <x:c r="W275" s="254"/>
      <x:c r="X275" s="254"/>
      <x:c r="Y275" s="48" t="str">
        <x:v>Raw=65.4; RiskPenalty=5; 正式观点</x:v>
      </x:c>
    </x:row>
    <x:row r="276">
      <x:c r="A276" s="252" t="n">
        <x:v>46288</x:v>
      </x:c>
      <x:c r="B276" s="48" t="str">
        <x:v>20260923-O05</x:v>
      </x:c>
      <x:c r="C276" s="48" t="str">
        <x:v>20260923-油价与全球资产定价</x:v>
      </x:c>
      <x:c r="D276" s="48" t="str">
        <x:v>official</x:v>
      </x:c>
      <x:c r="E276" s="48" t="str">
        <x:v>消费ETF</x:v>
      </x:c>
      <x:c r="F276" s="48" t="str">
        <x:v>159928.SZ</x:v>
      </x:c>
      <x:c r="G276" s="48" t="str">
        <x:v>看空</x:v>
      </x:c>
      <x:c r="H276" s="48" t="str">
        <x:v>1-3周</x:v>
      </x:c>
      <x:c r="I276" s="48" t="n">
        <x:v>50</x:v>
      </x:c>
      <x:c r="J276" s="48" t="str">
        <x:v>C</x:v>
      </x:c>
      <x:c r="K276" s="253" t="n">
        <x:v>0.58</x:v>
      </x:c>
      <x:c r="L276" s="253" t="n">
        <x:v>0.49</x:v>
      </x:c>
      <x:c r="M276" s="253" t="n">
        <x:v>0.55</x:v>
      </x:c>
      <x:c r="N276" s="252" t="n">
        <x:v>46288</x:v>
      </x:c>
      <x:c r="O276" s="48" t="str">
        <x:v>live</x:v>
      </x:c>
      <x:c r="P276" s="48" t="str">
        <x:v>v1.8</x:v>
      </x:c>
      <x:c r="Q276" s="48" t="n">
        <x:v>0.05</x:v>
      </x:c>
      <x:c r="R276" s="48" t="str">
        <x:v>reviewed</x:v>
      </x:c>
      <x:c r="S276" s="48" t="str">
        <x:v>正确</x:v>
      </x:c>
      <x:c r="T276" s="48" t="str">
        <x:v>触发标签待原始规则及事件回放，不能视作未触发</x:v>
      </x:c>
      <x:c r="U276" s="48" t="str">
        <x:v>仅方向验证，非已模拟成交</x:v>
      </x:c>
      <x:c r="V276" s="254" t="n">
        <x:v>-0.0030487804878048808</x:v>
      </x:c>
      <x:c r="W276" s="254" t="n">
        <x:v>-0.1052287581699346</x:v>
      </x:c>
      <x:c r="X276" s="254" t="n">
        <x:v>0.10217997768212972</x:v>
      </x:c>
      <x:c r="Y276" s="48" t="str">
        <x:v>Raw=63; RiskPenalty=5; 正式观点；周复盘2026-10-24：方向窗口2026-09-23收盘至2026-10-22收盘；收益为标的区间涨跌，不是模拟交易盈亏。触发及交易标签待核验。</x:v>
      </x:c>
    </x:row>
    <x:row r="277">
      <x:c r="A277" s="252" t="n">
        <x:v>46288</x:v>
      </x:c>
      <x:c r="B277" s="48" t="str">
        <x:v>20260923-H01</x:v>
      </x:c>
      <x:c r="C277" s="48" t="str">
        <x:v>20260923-S-562500-SH</x:v>
      </x:c>
      <x:c r="D277" s="48" t="str">
        <x:v>shadow</x:v>
      </x:c>
      <x:c r="E277" s="48" t="str">
        <x:v>机器人ETF</x:v>
      </x:c>
      <x:c r="F277" s="48" t="str">
        <x:v>562500.SH</x:v>
      </x:c>
      <x:c r="G277" s="48" t="str">
        <x:v>看多</x:v>
      </x:c>
      <x:c r="H277" s="48" t="str">
        <x:v>1-4周</x:v>
      </x:c>
      <x:c r="I277" s="48" t="n">
        <x:v>54</x:v>
      </x:c>
      <x:c r="J277" s="48" t="str">
        <x:v>C</x:v>
      </x:c>
      <x:c r="K277" s="253" t="n">
        <x:v>0.58</x:v>
      </x:c>
      <x:c r="L277" s="253" t="n">
        <x:v>0.42</x:v>
      </x:c>
      <x:c r="M277" s="253" t="n">
        <x:v>0.56</x:v>
      </x:c>
      <x:c r="N277" s="252" t="n">
        <x:v>46288</x:v>
      </x:c>
      <x:c r="O277" s="48" t="str">
        <x:v>live</x:v>
      </x:c>
      <x:c r="P277" s="48" t="str">
        <x:v>v1.8</x:v>
      </x:c>
      <x:c r="Q277" s="48" t="n">
        <x:v>0.05</x:v>
      </x:c>
      <x:c r="R277" s="48" t="str">
        <x:v>pending</x:v>
      </x:c>
      <x:c r="S277" s="48"/>
      <x:c r="T277" s="48"/>
      <x:c r="U277" s="48"/>
      <x:c r="V277" s="254"/>
      <x:c r="W277" s="254"/>
      <x:c r="X277" s="254"/>
      <x:c r="Y277" s="48" t="str">
        <x:v>Raw=61; RiskPenalty=0; 影子观点不进入模拟组合</x:v>
      </x:c>
    </x:row>
    <x:row r="278">
      <x:c r="A278" s="252" t="n">
        <x:v>46288</x:v>
      </x:c>
      <x:c r="B278" s="48" t="str">
        <x:v>20260923-H02</x:v>
      </x:c>
      <x:c r="C278" s="48" t="str">
        <x:v>20260923-S-159915-SZ</x:v>
      </x:c>
      <x:c r="D278" s="48" t="str">
        <x:v>shadow</x:v>
      </x:c>
      <x:c r="E278" s="48" t="str">
        <x:v>创业板ETF</x:v>
      </x:c>
      <x:c r="F278" s="48" t="str">
        <x:v>159915.SZ</x:v>
      </x:c>
      <x:c r="G278" s="48" t="str">
        <x:v>看多</x:v>
      </x:c>
      <x:c r="H278" s="48" t="str">
        <x:v>1-4周</x:v>
      </x:c>
      <x:c r="I278" s="48" t="n">
        <x:v>59</x:v>
      </x:c>
      <x:c r="J278" s="48" t="str">
        <x:v>C</x:v>
      </x:c>
      <x:c r="K278" s="253" t="n">
        <x:v>0.61</x:v>
      </x:c>
      <x:c r="L278" s="253" t="n">
        <x:v>0.58</x:v>
      </x:c>
      <x:c r="M278" s="253" t="n">
        <x:v>0.58</x:v>
      </x:c>
      <x:c r="N278" s="252" t="n">
        <x:v>46288</x:v>
      </x:c>
      <x:c r="O278" s="48" t="str">
        <x:v>live</x:v>
      </x:c>
      <x:c r="P278" s="48" t="str">
        <x:v>v1.8</x:v>
      </x:c>
      <x:c r="Q278" s="48" t="n">
        <x:v>0.05</x:v>
      </x:c>
      <x:c r="R278" s="48" t="str">
        <x:v>pending</x:v>
      </x:c>
      <x:c r="S278" s="48"/>
      <x:c r="T278" s="48"/>
      <x:c r="U278" s="48"/>
      <x:c r="V278" s="254"/>
      <x:c r="W278" s="254"/>
      <x:c r="X278" s="254"/>
      <x:c r="Y278" s="48" t="str">
        <x:v>Raw=65.9; RiskPenalty=0; 影子观点不进入模拟组合</x:v>
      </x:c>
    </x:row>
    <x:row r="279">
      <x:c r="A279" s="252" t="n">
        <x:v>46288</x:v>
      </x:c>
      <x:c r="B279" s="48" t="str">
        <x:v>20260923-H03</x:v>
      </x:c>
      <x:c r="C279" s="48" t="str">
        <x:v>20260923-S-512100-SH</x:v>
      </x:c>
      <x:c r="D279" s="48" t="str">
        <x:v>shadow</x:v>
      </x:c>
      <x:c r="E279" s="48" t="str">
        <x:v>证券ETF</x:v>
      </x:c>
      <x:c r="F279" s="48" t="str">
        <x:v>512100.SH</x:v>
      </x:c>
      <x:c r="G279" s="48" t="str">
        <x:v>看多</x:v>
      </x:c>
      <x:c r="H279" s="48" t="str">
        <x:v>1-4周</x:v>
      </x:c>
      <x:c r="I279" s="48" t="n">
        <x:v>59</x:v>
      </x:c>
      <x:c r="J279" s="48" t="str">
        <x:v>C</x:v>
      </x:c>
      <x:c r="K279" s="253" t="n">
        <x:v>0.6</x:v>
      </x:c>
      <x:c r="L279" s="253" t="n">
        <x:v>0.58</x:v>
      </x:c>
      <x:c r="M279" s="253" t="n">
        <x:v>0.58</x:v>
      </x:c>
      <x:c r="N279" s="252" t="n">
        <x:v>46288</x:v>
      </x:c>
      <x:c r="O279" s="48" t="str">
        <x:v>live</x:v>
      </x:c>
      <x:c r="P279" s="48" t="str">
        <x:v>v1.8</x:v>
      </x:c>
      <x:c r="Q279" s="48" t="n">
        <x:v>0.05</x:v>
      </x:c>
      <x:c r="R279" s="48" t="str">
        <x:v>pending</x:v>
      </x:c>
      <x:c r="S279" s="48"/>
      <x:c r="T279" s="48"/>
      <x:c r="U279" s="48"/>
      <x:c r="V279" s="254"/>
      <x:c r="W279" s="254"/>
      <x:c r="X279" s="254"/>
      <x:c r="Y279" s="48" t="str">
        <x:v>Raw=65.5; RiskPenalty=0; 影子观点不进入模拟组合</x:v>
      </x:c>
    </x:row>
    <x:row r="280">
      <x:c r="A280" s="252" t="n">
        <x:v>46288</x:v>
      </x:c>
      <x:c r="B280" s="48" t="str">
        <x:v>20260923-H04</x:v>
      </x:c>
      <x:c r="C280" s="48" t="str">
        <x:v>20260923-S-512690-SH</x:v>
      </x:c>
      <x:c r="D280" s="48" t="str">
        <x:v>shadow</x:v>
      </x:c>
      <x:c r="E280" s="48" t="str">
        <x:v>酒ETF</x:v>
      </x:c>
      <x:c r="F280" s="48" t="str">
        <x:v>512690.SH</x:v>
      </x:c>
      <x:c r="G280" s="48" t="str">
        <x:v>看多</x:v>
      </x:c>
      <x:c r="H280" s="48" t="str">
        <x:v>1-4周</x:v>
      </x:c>
      <x:c r="I280" s="48" t="n">
        <x:v>54</x:v>
      </x:c>
      <x:c r="J280" s="48" t="str">
        <x:v>C</x:v>
      </x:c>
      <x:c r="K280" s="253" t="n">
        <x:v>0.58</x:v>
      </x:c>
      <x:c r="L280" s="253" t="n">
        <x:v>0.42</x:v>
      </x:c>
      <x:c r="M280" s="253" t="n">
        <x:v>0.56</x:v>
      </x:c>
      <x:c r="N280" s="252" t="n">
        <x:v>46288</x:v>
      </x:c>
      <x:c r="O280" s="48" t="str">
        <x:v>live</x:v>
      </x:c>
      <x:c r="P280" s="48" t="str">
        <x:v>v1.8</x:v>
      </x:c>
      <x:c r="Q280" s="48" t="n">
        <x:v>0.05</x:v>
      </x:c>
      <x:c r="R280" s="48" t="str">
        <x:v>pending</x:v>
      </x:c>
      <x:c r="S280" s="48"/>
      <x:c r="T280" s="48"/>
      <x:c r="U280" s="48"/>
      <x:c r="V280" s="254"/>
      <x:c r="W280" s="254"/>
      <x:c r="X280" s="254"/>
      <x:c r="Y280" s="48" t="str">
        <x:v>Raw=62.3; RiskPenalty=0; 影子观点不进入模拟组合</x:v>
      </x:c>
    </x:row>
    <x:row r="281">
      <x:c r="A281" s="252" t="n">
        <x:v>46288</x:v>
      </x:c>
      <x:c r="B281" s="48" t="str">
        <x:v>20260923-H05</x:v>
      </x:c>
      <x:c r="C281" s="48" t="str">
        <x:v>20260923-S-515790-SH</x:v>
      </x:c>
      <x:c r="D281" s="48" t="str">
        <x:v>shadow</x:v>
      </x:c>
      <x:c r="E281" s="48" t="str">
        <x:v>光伏ETF</x:v>
      </x:c>
      <x:c r="F281" s="48" t="str">
        <x:v>515790.SH</x:v>
      </x:c>
      <x:c r="G281" s="48" t="str">
        <x:v>看多</x:v>
      </x:c>
      <x:c r="H281" s="48" t="str">
        <x:v>1-4周</x:v>
      </x:c>
      <x:c r="I281" s="48" t="n">
        <x:v>59</x:v>
      </x:c>
      <x:c r="J281" s="48" t="str">
        <x:v>C</x:v>
      </x:c>
      <x:c r="K281" s="253" t="n">
        <x:v>0.61</x:v>
      </x:c>
      <x:c r="L281" s="253" t="n">
        <x:v>0.58</x:v>
      </x:c>
      <x:c r="M281" s="253" t="n">
        <x:v>0.58</x:v>
      </x:c>
      <x:c r="N281" s="252" t="n">
        <x:v>46288</x:v>
      </x:c>
      <x:c r="O281" s="48" t="str">
        <x:v>live</x:v>
      </x:c>
      <x:c r="P281" s="48" t="str">
        <x:v>v1.8</x:v>
      </x:c>
      <x:c r="Q281" s="48" t="n">
        <x:v>0.05</x:v>
      </x:c>
      <x:c r="R281" s="48" t="str">
        <x:v>pending</x:v>
      </x:c>
      <x:c r="S281" s="48"/>
      <x:c r="T281" s="48"/>
      <x:c r="U281" s="48"/>
      <x:c r="V281" s="254"/>
      <x:c r="W281" s="254"/>
      <x:c r="X281" s="254"/>
      <x:c r="Y281" s="48" t="str">
        <x:v>Raw=65.9; RiskPenalty=0; 影子观点不进入模拟组合</x:v>
      </x:c>
    </x:row>
    <x:row r="282">
      <x:c r="A282" s="252" t="n">
        <x:v>46288</x:v>
      </x:c>
      <x:c r="B282" s="48" t="str">
        <x:v>20260923-H06</x:v>
      </x:c>
      <x:c r="C282" s="48" t="str">
        <x:v>20260923-S-513100-SH</x:v>
      </x:c>
      <x:c r="D282" s="48" t="str">
        <x:v>shadow</x:v>
      </x:c>
      <x:c r="E282" s="48" t="str">
        <x:v>纳指ETF</x:v>
      </x:c>
      <x:c r="F282" s="48" t="str">
        <x:v>513100.SH</x:v>
      </x:c>
      <x:c r="G282" s="48" t="str">
        <x:v>看多</x:v>
      </x:c>
      <x:c r="H282" s="48" t="str">
        <x:v>1-4周</x:v>
      </x:c>
      <x:c r="I282" s="48" t="n">
        <x:v>59</x:v>
      </x:c>
      <x:c r="J282" s="48" t="str">
        <x:v>C</x:v>
      </x:c>
      <x:c r="K282" s="253" t="n">
        <x:v>0.61</x:v>
      </x:c>
      <x:c r="L282" s="253" t="n">
        <x:v>0.58</x:v>
      </x:c>
      <x:c r="M282" s="253" t="n">
        <x:v>0.58</x:v>
      </x:c>
      <x:c r="N282" s="252" t="n">
        <x:v>46288</x:v>
      </x:c>
      <x:c r="O282" s="48" t="str">
        <x:v>live</x:v>
      </x:c>
      <x:c r="P282" s="48" t="str">
        <x:v>v1.8</x:v>
      </x:c>
      <x:c r="Q282" s="48" t="n">
        <x:v>0.05</x:v>
      </x:c>
      <x:c r="R282" s="48" t="str">
        <x:v>pending</x:v>
      </x:c>
      <x:c r="S282" s="48"/>
      <x:c r="T282" s="48"/>
      <x:c r="U282" s="48"/>
      <x:c r="V282" s="254"/>
      <x:c r="W282" s="254"/>
      <x:c r="X282" s="254"/>
      <x:c r="Y282" s="48" t="str">
        <x:v>Raw=66.1; RiskPenalty=0; 影子观点不进入模拟组合</x:v>
      </x:c>
    </x:row>
    <x:row r="283">
      <x:c r="A283" s="252" t="n">
        <x:v>46288</x:v>
      </x:c>
      <x:c r="B283" s="48" t="str">
        <x:v>20260923-H07</x:v>
      </x:c>
      <x:c r="C283" s="48" t="str">
        <x:v>20260923-S-513500-SH</x:v>
      </x:c>
      <x:c r="D283" s="48" t="str">
        <x:v>shadow</x:v>
      </x:c>
      <x:c r="E283" s="48" t="str">
        <x:v>标普500ETF</x:v>
      </x:c>
      <x:c r="F283" s="48" t="str">
        <x:v>513500.SH</x:v>
      </x:c>
      <x:c r="G283" s="48" t="str">
        <x:v>看多</x:v>
      </x:c>
      <x:c r="H283" s="48" t="str">
        <x:v>1-4周</x:v>
      </x:c>
      <x:c r="I283" s="48" t="n">
        <x:v>59</x:v>
      </x:c>
      <x:c r="J283" s="48" t="str">
        <x:v>C</x:v>
      </x:c>
      <x:c r="K283" s="253" t="n">
        <x:v>0.6</x:v>
      </x:c>
      <x:c r="L283" s="253" t="n">
        <x:v>0.58</x:v>
      </x:c>
      <x:c r="M283" s="253" t="n">
        <x:v>0.58</x:v>
      </x:c>
      <x:c r="N283" s="252" t="n">
        <x:v>46288</x:v>
      </x:c>
      <x:c r="O283" s="48" t="str">
        <x:v>live</x:v>
      </x:c>
      <x:c r="P283" s="48" t="str">
        <x:v>v1.8</x:v>
      </x:c>
      <x:c r="Q283" s="48" t="n">
        <x:v>0.05</x:v>
      </x:c>
      <x:c r="R283" s="48" t="str">
        <x:v>pending</x:v>
      </x:c>
      <x:c r="S283" s="48"/>
      <x:c r="T283" s="48"/>
      <x:c r="U283" s="48"/>
      <x:c r="V283" s="254"/>
      <x:c r="W283" s="254"/>
      <x:c r="X283" s="254"/>
      <x:c r="Y283" s="48" t="str">
        <x:v>Raw=65.4; RiskPenalty=0; 影子观点不进入模拟组合</x:v>
      </x:c>
    </x:row>
    <x:row r="284">
      <x:c r="A284" s="252" t="n">
        <x:v>46288</x:v>
      </x:c>
      <x:c r="B284" s="48" t="str">
        <x:v>20260923-H08</x:v>
      </x:c>
      <x:c r="C284" s="48" t="str">
        <x:v>20260923-S-513050-SH</x:v>
      </x:c>
      <x:c r="D284" s="48" t="str">
        <x:v>shadow</x:v>
      </x:c>
      <x:c r="E284" s="48" t="str">
        <x:v>中概互联网ETF</x:v>
      </x:c>
      <x:c r="F284" s="48" t="str">
        <x:v>513050.SH</x:v>
      </x:c>
      <x:c r="G284" s="48" t="str">
        <x:v>看多</x:v>
      </x:c>
      <x:c r="H284" s="48" t="str">
        <x:v>1-4周</x:v>
      </x:c>
      <x:c r="I284" s="48" t="n">
        <x:v>54</x:v>
      </x:c>
      <x:c r="J284" s="48" t="str">
        <x:v>C</x:v>
      </x:c>
      <x:c r="K284" s="253" t="n">
        <x:v>0.58</x:v>
      </x:c>
      <x:c r="L284" s="253" t="n">
        <x:v>0.42</x:v>
      </x:c>
      <x:c r="M284" s="253" t="n">
        <x:v>0.56</x:v>
      </x:c>
      <x:c r="N284" s="252" t="n">
        <x:v>46288</x:v>
      </x:c>
      <x:c r="O284" s="48" t="str">
        <x:v>live</x:v>
      </x:c>
      <x:c r="P284" s="48" t="str">
        <x:v>v1.8</x:v>
      </x:c>
      <x:c r="Q284" s="48" t="n">
        <x:v>0.05</x:v>
      </x:c>
      <x:c r="R284" s="48" t="str">
        <x:v>pending</x:v>
      </x:c>
      <x:c r="S284" s="48"/>
      <x:c r="T284" s="48"/>
      <x:c r="U284" s="48"/>
      <x:c r="V284" s="254"/>
      <x:c r="W284" s="254"/>
      <x:c r="X284" s="254"/>
      <x:c r="Y284" s="48" t="str">
        <x:v>Raw=61.9; RiskPenalty=0; 影子观点不进入模拟组合</x:v>
      </x:c>
    </x:row>
    <x:row r="285">
      <x:c r="A285" s="252" t="n">
        <x:v>46288</x:v>
      </x:c>
      <x:c r="B285" s="48" t="str">
        <x:v>20260923-H09</x:v>
      </x:c>
      <x:c r="C285" s="48" t="str">
        <x:v>20260923-S-159949-SZ</x:v>
      </x:c>
      <x:c r="D285" s="48" t="str">
        <x:v>shadow</x:v>
      </x:c>
      <x:c r="E285" s="48" t="str">
        <x:v>创业板50ETF</x:v>
      </x:c>
      <x:c r="F285" s="48" t="str">
        <x:v>159949.SZ</x:v>
      </x:c>
      <x:c r="G285" s="48" t="str">
        <x:v>看多</x:v>
      </x:c>
      <x:c r="H285" s="48" t="str">
        <x:v>1-4周</x:v>
      </x:c>
      <x:c r="I285" s="48" t="n">
        <x:v>59</x:v>
      </x:c>
      <x:c r="J285" s="48" t="str">
        <x:v>C</x:v>
      </x:c>
      <x:c r="K285" s="253" t="n">
        <x:v>0.61</x:v>
      </x:c>
      <x:c r="L285" s="253" t="n">
        <x:v>0.58</x:v>
      </x:c>
      <x:c r="M285" s="253" t="n">
        <x:v>0.58</x:v>
      </x:c>
      <x:c r="N285" s="252" t="n">
        <x:v>46288</x:v>
      </x:c>
      <x:c r="O285" s="48" t="str">
        <x:v>live</x:v>
      </x:c>
      <x:c r="P285" s="48" t="str">
        <x:v>v1.8</x:v>
      </x:c>
      <x:c r="Q285" s="48" t="n">
        <x:v>0.05</x:v>
      </x:c>
      <x:c r="R285" s="48" t="str">
        <x:v>pending</x:v>
      </x:c>
      <x:c r="S285" s="48"/>
      <x:c r="T285" s="48"/>
      <x:c r="U285" s="48"/>
      <x:c r="V285" s="254"/>
      <x:c r="W285" s="254"/>
      <x:c r="X285" s="254"/>
      <x:c r="Y285" s="48" t="str">
        <x:v>Raw=65.6; RiskPenalty=0; 影子观点不进入模拟组合</x:v>
      </x:c>
    </x:row>
    <x:row r="286">
      <x:c r="A286" s="252" t="n">
        <x:v>46288</x:v>
      </x:c>
      <x:c r="B286" s="48" t="str">
        <x:v>20260923-H10</x:v>
      </x:c>
      <x:c r="C286" s="48" t="str">
        <x:v>20260923-S-512800-SH</x:v>
      </x:c>
      <x:c r="D286" s="48" t="str">
        <x:v>shadow</x:v>
      </x:c>
      <x:c r="E286" s="48" t="str">
        <x:v>银行ETF</x:v>
      </x:c>
      <x:c r="F286" s="48" t="str">
        <x:v>512800.SH</x:v>
      </x:c>
      <x:c r="G286" s="48" t="str">
        <x:v>看多</x:v>
      </x:c>
      <x:c r="H286" s="48" t="str">
        <x:v>1-4周</x:v>
      </x:c>
      <x:c r="I286" s="48" t="n">
        <x:v>54</x:v>
      </x:c>
      <x:c r="J286" s="48" t="str">
        <x:v>C</x:v>
      </x:c>
      <x:c r="K286" s="253" t="n">
        <x:v>0.58</x:v>
      </x:c>
      <x:c r="L286" s="253" t="n">
        <x:v>0.42</x:v>
      </x:c>
      <x:c r="M286" s="253" t="n">
        <x:v>0.56</x:v>
      </x:c>
      <x:c r="N286" s="252" t="n">
        <x:v>46288</x:v>
      </x:c>
      <x:c r="O286" s="48" t="str">
        <x:v>live</x:v>
      </x:c>
      <x:c r="P286" s="48" t="str">
        <x:v>v1.8</x:v>
      </x:c>
      <x:c r="Q286" s="48" t="n">
        <x:v>0.05</x:v>
      </x:c>
      <x:c r="R286" s="48" t="str">
        <x:v>pending</x:v>
      </x:c>
      <x:c r="S286" s="48"/>
      <x:c r="T286" s="48"/>
      <x:c r="U286" s="48"/>
      <x:c r="V286" s="254"/>
      <x:c r="W286" s="254"/>
      <x:c r="X286" s="254"/>
      <x:c r="Y286" s="48" t="str">
        <x:v>Raw=61.4; RiskPenalty=0; 影子观点不进入模拟组合</x:v>
      </x:c>
    </x:row>
    <x:row r="287">
      <x:c r="A287" s="252" t="n">
        <x:v>46289</x:v>
      </x:c>
      <x:c r="B287" s="48" t="str">
        <x:v>20260924-O01</x:v>
      </x:c>
      <x:c r="C287" s="48" t="str">
        <x:v>20260924-中美峰会与战略稳定</x:v>
      </x:c>
      <x:c r="D287" s="48" t="str">
        <x:v>official</x:v>
      </x:c>
      <x:c r="E287" s="48" t="str">
        <x:v>沪深300ETF</x:v>
      </x:c>
      <x:c r="F287" s="48" t="str">
        <x:v>510300.SH</x:v>
      </x:c>
      <x:c r="G287" s="48" t="str">
        <x:v>谨慎看多</x:v>
      </x:c>
      <x:c r="H287" s="48" t="str">
        <x:v>2-6周</x:v>
      </x:c>
      <x:c r="I287" s="48" t="n">
        <x:v>53</x:v>
      </x:c>
      <x:c r="J287" s="48" t="str">
        <x:v>C</x:v>
      </x:c>
      <x:c r="K287" s="253" t="n">
        <x:v>0.62</x:v>
      </x:c>
      <x:c r="L287" s="253" t="n">
        <x:v>0.46</x:v>
      </x:c>
      <x:c r="M287" s="253" t="n">
        <x:v>0.59</x:v>
      </x:c>
      <x:c r="N287" s="252" t="n">
        <x:v>46289</x:v>
      </x:c>
      <x:c r="O287" s="48" t="str">
        <x:v>live</x:v>
      </x:c>
      <x:c r="P287" s="48" t="str">
        <x:v>v1.8</x:v>
      </x:c>
      <x:c r="Q287" s="48" t="n">
        <x:v>0.05</x:v>
      </x:c>
      <x:c r="R287" s="48" t="str">
        <x:v>pending</x:v>
      </x:c>
      <x:c r="S287" s="48"/>
      <x:c r="T287" s="48"/>
      <x:c r="U287" s="48"/>
      <x:c r="V287" s="254"/>
      <x:c r="W287" s="254"/>
      <x:c r="X287" s="254"/>
      <x:c r="Y287" s="48" t="str">
        <x:v>Raw=66.3; RiskPenalty=5; 正式观点</x:v>
      </x:c>
    </x:row>
    <x:row r="288">
      <x:c r="A288" s="252" t="n">
        <x:v>46289</x:v>
      </x:c>
      <x:c r="B288" s="48" t="str">
        <x:v>20260924-O02</x:v>
      </x:c>
      <x:c r="C288" s="48" t="str">
        <x:v>20260924-智能制造与未来产业</x:v>
      </x:c>
      <x:c r="D288" s="48" t="str">
        <x:v>official</x:v>
      </x:c>
      <x:c r="E288" s="48" t="str">
        <x:v>机器人ETF</x:v>
      </x:c>
      <x:c r="F288" s="48" t="str">
        <x:v>562500.SH</x:v>
      </x:c>
      <x:c r="G288" s="48" t="str">
        <x:v>看多</x:v>
      </x:c>
      <x:c r="H288" s="48" t="str">
        <x:v>1-4周</x:v>
      </x:c>
      <x:c r="I288" s="48" t="n">
        <x:v>58</x:v>
      </x:c>
      <x:c r="J288" s="48" t="str">
        <x:v>C</x:v>
      </x:c>
      <x:c r="K288" s="253" t="n">
        <x:v>0.62</x:v>
      </x:c>
      <x:c r="L288" s="253" t="n">
        <x:v>0.47</x:v>
      </x:c>
      <x:c r="M288" s="253" t="n">
        <x:v>0.59</x:v>
      </x:c>
      <x:c r="N288" s="252" t="n">
        <x:v>46289</x:v>
      </x:c>
      <x:c r="O288" s="48" t="str">
        <x:v>live</x:v>
      </x:c>
      <x:c r="P288" s="48" t="str">
        <x:v>v1.8</x:v>
      </x:c>
      <x:c r="Q288" s="48" t="n">
        <x:v>0.05</x:v>
      </x:c>
      <x:c r="R288" s="48" t="str">
        <x:v>pending</x:v>
      </x:c>
      <x:c r="S288" s="48"/>
      <x:c r="T288" s="48"/>
      <x:c r="U288" s="48"/>
      <x:c r="V288" s="254"/>
      <x:c r="W288" s="254"/>
      <x:c r="X288" s="254"/>
      <x:c r="Y288" s="48" t="str">
        <x:v>Raw=66.9; RiskPenalty=0; 正式观点</x:v>
      </x:c>
    </x:row>
    <x:row r="289">
      <x:c r="A289" s="252" t="n">
        <x:v>46289</x:v>
      </x:c>
      <x:c r="B289" s="48" t="str">
        <x:v>20260924-O03</x:v>
      </x:c>
      <x:c r="C289" s="48" t="str">
        <x:v>20260924-油价与全球风险偏好</x:v>
      </x:c>
      <x:c r="D289" s="48" t="str">
        <x:v>official</x:v>
      </x:c>
      <x:c r="E289" s="48" t="str">
        <x:v>黄金ETF</x:v>
      </x:c>
      <x:c r="F289" s="48" t="str">
        <x:v>518880.SH</x:v>
      </x:c>
      <x:c r="G289" s="48" t="str">
        <x:v>防御</x:v>
      </x:c>
      <x:c r="H289" s="48" t="str">
        <x:v>1-4周</x:v>
      </x:c>
      <x:c r="I289" s="48" t="n">
        <x:v>50</x:v>
      </x:c>
      <x:c r="J289" s="48" t="str">
        <x:v>C</x:v>
      </x:c>
      <x:c r="K289" s="253" t="n">
        <x:v>0.62</x:v>
      </x:c>
      <x:c r="L289" s="253" t="n">
        <x:v>0.54</x:v>
      </x:c>
      <x:c r="M289" s="253" t="n">
        <x:v>0.59</x:v>
      </x:c>
      <x:c r="N289" s="252" t="n">
        <x:v>46289</x:v>
      </x:c>
      <x:c r="O289" s="48" t="str">
        <x:v>live</x:v>
      </x:c>
      <x:c r="P289" s="48" t="str">
        <x:v>v1.8</x:v>
      </x:c>
      <x:c r="Q289" s="48" t="n">
        <x:v>0.05</x:v>
      </x:c>
      <x:c r="R289" s="48" t="str">
        <x:v>pending</x:v>
      </x:c>
      <x:c r="S289" s="48"/>
      <x:c r="T289" s="48"/>
      <x:c r="U289" s="48"/>
      <x:c r="V289" s="254"/>
      <x:c r="W289" s="254"/>
      <x:c r="X289" s="254"/>
      <x:c r="Y289" s="48" t="str">
        <x:v>Raw=67.3; RiskPenalty=10; 正式观点</x:v>
      </x:c>
    </x:row>
    <x:row r="290">
      <x:c r="A290" s="252" t="n">
        <x:v>46289</x:v>
      </x:c>
      <x:c r="B290" s="48" t="str">
        <x:v>20260924-O04</x:v>
      </x:c>
      <x:c r="C290" s="48" t="str">
        <x:v>20260924-AI管制与地缘博弈</x:v>
      </x:c>
      <x:c r="D290" s="48" t="str">
        <x:v>official</x:v>
      </x:c>
      <x:c r="E290" s="48" t="str">
        <x:v>半导体ETF</x:v>
      </x:c>
      <x:c r="F290" s="48" t="str">
        <x:v>512480.SH</x:v>
      </x:c>
      <x:c r="G290" s="48" t="str">
        <x:v>谨慎看多</x:v>
      </x:c>
      <x:c r="H290" s="48" t="str">
        <x:v>1-4周</x:v>
      </x:c>
      <x:c r="I290" s="48" t="n">
        <x:v>52</x:v>
      </x:c>
      <x:c r="J290" s="48" t="str">
        <x:v>C</x:v>
      </x:c>
      <x:c r="K290" s="253" t="n">
        <x:v>0.61</x:v>
      </x:c>
      <x:c r="L290" s="253" t="n">
        <x:v>0.44</x:v>
      </x:c>
      <x:c r="M290" s="253" t="n">
        <x:v>0.59</x:v>
      </x:c>
      <x:c r="N290" s="252" t="n">
        <x:v>46289</x:v>
      </x:c>
      <x:c r="O290" s="48" t="str">
        <x:v>live</x:v>
      </x:c>
      <x:c r="P290" s="48" t="str">
        <x:v>v1.8</x:v>
      </x:c>
      <x:c r="Q290" s="48" t="n">
        <x:v>0.05</x:v>
      </x:c>
      <x:c r="R290" s="48" t="str">
        <x:v>pending</x:v>
      </x:c>
      <x:c r="S290" s="48"/>
      <x:c r="T290" s="48"/>
      <x:c r="U290" s="48"/>
      <x:c r="V290" s="254"/>
      <x:c r="W290" s="254"/>
      <x:c r="X290" s="254"/>
      <x:c r="Y290" s="48" t="str">
        <x:v>Raw=65.2; RiskPenalty=5; 正式观点</x:v>
      </x:c>
    </x:row>
    <x:row r="291">
      <x:c r="A291" s="252" t="n">
        <x:v>46289</x:v>
      </x:c>
      <x:c r="B291" s="48" t="str">
        <x:v>20260924-O05</x:v>
      </x:c>
      <x:c r="C291" s="48" t="str">
        <x:v>20260924-能源价格与国内通胀</x:v>
      </x:c>
      <x:c r="D291" s="48" t="str">
        <x:v>official</x:v>
      </x:c>
      <x:c r="E291" s="48" t="str">
        <x:v>消费ETF</x:v>
      </x:c>
      <x:c r="F291" s="48" t="str">
        <x:v>159928.SZ</x:v>
      </x:c>
      <x:c r="G291" s="48" t="str">
        <x:v>看空</x:v>
      </x:c>
      <x:c r="H291" s="48" t="str">
        <x:v>1-3周</x:v>
      </x:c>
      <x:c r="I291" s="48" t="n">
        <x:v>51</x:v>
      </x:c>
      <x:c r="J291" s="48" t="str">
        <x:v>C</x:v>
      </x:c>
      <x:c r="K291" s="253" t="n">
        <x:v>0.58</x:v>
      </x:c>
      <x:c r="L291" s="253" t="n">
        <x:v>0.5</x:v>
      </x:c>
      <x:c r="M291" s="253" t="n">
        <x:v>0.55</x:v>
      </x:c>
      <x:c r="N291" s="252" t="n">
        <x:v>46289</x:v>
      </x:c>
      <x:c r="O291" s="48" t="str">
        <x:v>live</x:v>
      </x:c>
      <x:c r="P291" s="48" t="str">
        <x:v>v1.8</x:v>
      </x:c>
      <x:c r="Q291" s="48" t="n">
        <x:v>0.05</x:v>
      </x:c>
      <x:c r="R291" s="48" t="str">
        <x:v>reviewed</x:v>
      </x:c>
      <x:c r="S291" s="48" t="str">
        <x:v>错误</x:v>
      </x:c>
      <x:c r="T291" s="48" t="str">
        <x:v>触发标签待原始规则及事件回放，不能视作未触发</x:v>
      </x:c>
      <x:c r="U291" s="48" t="str">
        <x:v>仅方向验证，非已模拟成交</x:v>
      </x:c>
      <x:c r="V291" s="254" t="n">
        <x:v>0.026315789473684292</x:v>
      </x:c>
      <x:c r="W291" s="254" t="n">
        <x:v>-0.07464008859357696</x:v>
      </x:c>
      <x:c r="X291" s="254" t="n">
        <x:v>0.10095587806726125</x:v>
      </x:c>
      <x:c r="Y291" s="48" t="str">
        <x:v>Raw=63.8; RiskPenalty=5; 正式观点；周复盘2026-10-24：方向窗口2026-09-24收盘至2026-10-23收盘；收益为标的区间涨跌，不是模拟交易盈亏。触发及交易标签待核验。</x:v>
      </x:c>
    </x:row>
    <x:row r="292">
      <x:c r="A292" s="252" t="n">
        <x:v>46289</x:v>
      </x:c>
      <x:c r="B292" s="48" t="str">
        <x:v>20260924-H01</x:v>
      </x:c>
      <x:c r="C292" s="48" t="str">
        <x:v>20260924-S-562500-SH</x:v>
      </x:c>
      <x:c r="D292" s="48" t="str">
        <x:v>shadow</x:v>
      </x:c>
      <x:c r="E292" s="48" t="str">
        <x:v>机器人ETF</x:v>
      </x:c>
      <x:c r="F292" s="48" t="str">
        <x:v>562500.SH</x:v>
      </x:c>
      <x:c r="G292" s="48" t="str">
        <x:v>看多</x:v>
      </x:c>
      <x:c r="H292" s="48" t="str">
        <x:v>1-4周</x:v>
      </x:c>
      <x:c r="I292" s="48" t="n">
        <x:v>54</x:v>
      </x:c>
      <x:c r="J292" s="48" t="str">
        <x:v>C</x:v>
      </x:c>
      <x:c r="K292" s="253" t="n">
        <x:v>0.58</x:v>
      </x:c>
      <x:c r="L292" s="253" t="n">
        <x:v>0.42</x:v>
      </x:c>
      <x:c r="M292" s="253" t="n">
        <x:v>0.56</x:v>
      </x:c>
      <x:c r="N292" s="252" t="n">
        <x:v>46289</x:v>
      </x:c>
      <x:c r="O292" s="48" t="str">
        <x:v>live</x:v>
      </x:c>
      <x:c r="P292" s="48" t="str">
        <x:v>v1.8</x:v>
      </x:c>
      <x:c r="Q292" s="48" t="n">
        <x:v>0.05</x:v>
      </x:c>
      <x:c r="R292" s="48" t="str">
        <x:v>pending</x:v>
      </x:c>
      <x:c r="S292" s="48"/>
      <x:c r="T292" s="48"/>
      <x:c r="U292" s="48"/>
      <x:c r="V292" s="254"/>
      <x:c r="W292" s="254"/>
      <x:c r="X292" s="254"/>
      <x:c r="Y292" s="48" t="str">
        <x:v>Raw=62.1; RiskPenalty=0; 影子观点不进入模拟组合</x:v>
      </x:c>
    </x:row>
    <x:row r="293">
      <x:c r="A293" s="252" t="n">
        <x:v>46289</x:v>
      </x:c>
      <x:c r="B293" s="48" t="str">
        <x:v>20260924-H02</x:v>
      </x:c>
      <x:c r="C293" s="48" t="str">
        <x:v>20260924-S-159915-SZ</x:v>
      </x:c>
      <x:c r="D293" s="48" t="str">
        <x:v>shadow</x:v>
      </x:c>
      <x:c r="E293" s="48" t="str">
        <x:v>创业板ETF</x:v>
      </x:c>
      <x:c r="F293" s="48" t="str">
        <x:v>159915.SZ</x:v>
      </x:c>
      <x:c r="G293" s="48" t="str">
        <x:v>看多</x:v>
      </x:c>
      <x:c r="H293" s="48" t="str">
        <x:v>1-4周</x:v>
      </x:c>
      <x:c r="I293" s="48" t="n">
        <x:v>54</x:v>
      </x:c>
      <x:c r="J293" s="48" t="str">
        <x:v>C</x:v>
      </x:c>
      <x:c r="K293" s="253" t="n">
        <x:v>0.58</x:v>
      </x:c>
      <x:c r="L293" s="253" t="n">
        <x:v>0.42</x:v>
      </x:c>
      <x:c r="M293" s="253" t="n">
        <x:v>0.56</x:v>
      </x:c>
      <x:c r="N293" s="252" t="n">
        <x:v>46289</x:v>
      </x:c>
      <x:c r="O293" s="48" t="str">
        <x:v>live</x:v>
      </x:c>
      <x:c r="P293" s="48" t="str">
        <x:v>v1.8</x:v>
      </x:c>
      <x:c r="Q293" s="48" t="n">
        <x:v>0.05</x:v>
      </x:c>
      <x:c r="R293" s="48" t="str">
        <x:v>pending</x:v>
      </x:c>
      <x:c r="S293" s="48"/>
      <x:c r="T293" s="48"/>
      <x:c r="U293" s="48"/>
      <x:c r="V293" s="254"/>
      <x:c r="W293" s="254"/>
      <x:c r="X293" s="254"/>
      <x:c r="Y293" s="48" t="str">
        <x:v>Raw=62.1; RiskPenalty=0; 影子观点不进入模拟组合</x:v>
      </x:c>
    </x:row>
    <x:row r="294">
      <x:c r="A294" s="252" t="n">
        <x:v>46289</x:v>
      </x:c>
      <x:c r="B294" s="48" t="str">
        <x:v>20260924-H03</x:v>
      </x:c>
      <x:c r="C294" s="48" t="str">
        <x:v>20260924-S-512100-SH</x:v>
      </x:c>
      <x:c r="D294" s="48" t="str">
        <x:v>shadow</x:v>
      </x:c>
      <x:c r="E294" s="48" t="str">
        <x:v>证券ETF</x:v>
      </x:c>
      <x:c r="F294" s="48" t="str">
        <x:v>512100.SH</x:v>
      </x:c>
      <x:c r="G294" s="48" t="str">
        <x:v>看多</x:v>
      </x:c>
      <x:c r="H294" s="48" t="str">
        <x:v>1-4周</x:v>
      </x:c>
      <x:c r="I294" s="48" t="n">
        <x:v>54</x:v>
      </x:c>
      <x:c r="J294" s="48" t="str">
        <x:v>C</x:v>
      </x:c>
      <x:c r="K294" s="253" t="n">
        <x:v>0.58</x:v>
      </x:c>
      <x:c r="L294" s="253" t="n">
        <x:v>0.42</x:v>
      </x:c>
      <x:c r="M294" s="253" t="n">
        <x:v>0.56</x:v>
      </x:c>
      <x:c r="N294" s="252" t="n">
        <x:v>46289</x:v>
      </x:c>
      <x:c r="O294" s="48" t="str">
        <x:v>live</x:v>
      </x:c>
      <x:c r="P294" s="48" t="str">
        <x:v>v1.8</x:v>
      </x:c>
      <x:c r="Q294" s="48" t="n">
        <x:v>0.05</x:v>
      </x:c>
      <x:c r="R294" s="48" t="str">
        <x:v>pending</x:v>
      </x:c>
      <x:c r="S294" s="48"/>
      <x:c r="T294" s="48"/>
      <x:c r="U294" s="48"/>
      <x:c r="V294" s="254"/>
      <x:c r="W294" s="254"/>
      <x:c r="X294" s="254"/>
      <x:c r="Y294" s="48" t="str">
        <x:v>Raw=62.2; RiskPenalty=0; 影子观点不进入模拟组合</x:v>
      </x:c>
    </x:row>
    <x:row r="295">
      <x:c r="A295" s="252" t="n">
        <x:v>46289</x:v>
      </x:c>
      <x:c r="B295" s="48" t="str">
        <x:v>20260924-H04</x:v>
      </x:c>
      <x:c r="C295" s="48" t="str">
        <x:v>20260924-S-512690-SH</x:v>
      </x:c>
      <x:c r="D295" s="48" t="str">
        <x:v>shadow</x:v>
      </x:c>
      <x:c r="E295" s="48" t="str">
        <x:v>酒ETF</x:v>
      </x:c>
      <x:c r="F295" s="48" t="str">
        <x:v>512690.SH</x:v>
      </x:c>
      <x:c r="G295" s="48" t="str">
        <x:v>看多</x:v>
      </x:c>
      <x:c r="H295" s="48" t="str">
        <x:v>1-4周</x:v>
      </x:c>
      <x:c r="I295" s="48" t="n">
        <x:v>54</x:v>
      </x:c>
      <x:c r="J295" s="48" t="str">
        <x:v>C</x:v>
      </x:c>
      <x:c r="K295" s="253" t="n">
        <x:v>0.58</x:v>
      </x:c>
      <x:c r="L295" s="253" t="n">
        <x:v>0.42</x:v>
      </x:c>
      <x:c r="M295" s="253" t="n">
        <x:v>0.56</x:v>
      </x:c>
      <x:c r="N295" s="252" t="n">
        <x:v>46289</x:v>
      </x:c>
      <x:c r="O295" s="48" t="str">
        <x:v>live</x:v>
      </x:c>
      <x:c r="P295" s="48" t="str">
        <x:v>v1.8</x:v>
      </x:c>
      <x:c r="Q295" s="48" t="n">
        <x:v>0.05</x:v>
      </x:c>
      <x:c r="R295" s="48" t="str">
        <x:v>pending</x:v>
      </x:c>
      <x:c r="S295" s="48"/>
      <x:c r="T295" s="48"/>
      <x:c r="U295" s="48"/>
      <x:c r="V295" s="254"/>
      <x:c r="W295" s="254"/>
      <x:c r="X295" s="254"/>
      <x:c r="Y295" s="48" t="str">
        <x:v>Raw=62; RiskPenalty=0; 影子观点不进入模拟组合</x:v>
      </x:c>
    </x:row>
    <x:row r="296">
      <x:c r="A296" s="252" t="n">
        <x:v>46289</x:v>
      </x:c>
      <x:c r="B296" s="48" t="str">
        <x:v>20260924-H05</x:v>
      </x:c>
      <x:c r="C296" s="48" t="str">
        <x:v>20260924-S-515790-SH</x:v>
      </x:c>
      <x:c r="D296" s="48" t="str">
        <x:v>shadow</x:v>
      </x:c>
      <x:c r="E296" s="48" t="str">
        <x:v>光伏ETF</x:v>
      </x:c>
      <x:c r="F296" s="48" t="str">
        <x:v>515790.SH</x:v>
      </x:c>
      <x:c r="G296" s="48" t="str">
        <x:v>看多</x:v>
      </x:c>
      <x:c r="H296" s="48" t="str">
        <x:v>1-4周</x:v>
      </x:c>
      <x:c r="I296" s="48" t="n">
        <x:v>54</x:v>
      </x:c>
      <x:c r="J296" s="48" t="str">
        <x:v>C</x:v>
      </x:c>
      <x:c r="K296" s="253" t="n">
        <x:v>0.58</x:v>
      </x:c>
      <x:c r="L296" s="253" t="n">
        <x:v>0.42</x:v>
      </x:c>
      <x:c r="M296" s="253" t="n">
        <x:v>0.56</x:v>
      </x:c>
      <x:c r="N296" s="252" t="n">
        <x:v>46289</x:v>
      </x:c>
      <x:c r="O296" s="48" t="str">
        <x:v>live</x:v>
      </x:c>
      <x:c r="P296" s="48" t="str">
        <x:v>v1.8</x:v>
      </x:c>
      <x:c r="Q296" s="48" t="n">
        <x:v>0.05</x:v>
      </x:c>
      <x:c r="R296" s="48" t="str">
        <x:v>pending</x:v>
      </x:c>
      <x:c r="S296" s="48"/>
      <x:c r="T296" s="48"/>
      <x:c r="U296" s="48"/>
      <x:c r="V296" s="254"/>
      <x:c r="W296" s="254"/>
      <x:c r="X296" s="254"/>
      <x:c r="Y296" s="48" t="str">
        <x:v>Raw=62.2; RiskPenalty=0; 影子观点不进入模拟组合</x:v>
      </x:c>
    </x:row>
    <x:row r="297">
      <x:c r="A297" s="252" t="n">
        <x:v>46289</x:v>
      </x:c>
      <x:c r="B297" s="48" t="str">
        <x:v>20260924-H06</x:v>
      </x:c>
      <x:c r="C297" s="48" t="str">
        <x:v>20260924-S-513100-SH</x:v>
      </x:c>
      <x:c r="D297" s="48" t="str">
        <x:v>shadow</x:v>
      </x:c>
      <x:c r="E297" s="48" t="str">
        <x:v>纳指ETF</x:v>
      </x:c>
      <x:c r="F297" s="48" t="str">
        <x:v>513100.SH</x:v>
      </x:c>
      <x:c r="G297" s="48" t="str">
        <x:v>看多</x:v>
      </x:c>
      <x:c r="H297" s="48" t="str">
        <x:v>1-4周</x:v>
      </x:c>
      <x:c r="I297" s="48" t="n">
        <x:v>60</x:v>
      </x:c>
      <x:c r="J297" s="48" t="str">
        <x:v>B</x:v>
      </x:c>
      <x:c r="K297" s="253" t="n">
        <x:v>0.62</x:v>
      </x:c>
      <x:c r="L297" s="253" t="n">
        <x:v>0.58</x:v>
      </x:c>
      <x:c r="M297" s="253" t="n">
        <x:v>0.58</x:v>
      </x:c>
      <x:c r="N297" s="252" t="n">
        <x:v>46289</x:v>
      </x:c>
      <x:c r="O297" s="48" t="str">
        <x:v>live</x:v>
      </x:c>
      <x:c r="P297" s="48" t="str">
        <x:v>v1.8</x:v>
      </x:c>
      <x:c r="Q297" s="48" t="n">
        <x:v>0.05</x:v>
      </x:c>
      <x:c r="R297" s="48" t="str">
        <x:v>pending</x:v>
      </x:c>
      <x:c r="S297" s="48"/>
      <x:c r="T297" s="48"/>
      <x:c r="U297" s="48"/>
      <x:c r="V297" s="254"/>
      <x:c r="W297" s="254"/>
      <x:c r="X297" s="254"/>
      <x:c r="Y297" s="48" t="str">
        <x:v>Raw=67.1; RiskPenalty=0; 影子观点不进入模拟组合</x:v>
      </x:c>
    </x:row>
    <x:row r="298">
      <x:c r="A298" s="252" t="n">
        <x:v>46289</x:v>
      </x:c>
      <x:c r="B298" s="48" t="str">
        <x:v>20260924-H07</x:v>
      </x:c>
      <x:c r="C298" s="48" t="str">
        <x:v>20260924-S-513500-SH</x:v>
      </x:c>
      <x:c r="D298" s="48" t="str">
        <x:v>shadow</x:v>
      </x:c>
      <x:c r="E298" s="48" t="str">
        <x:v>标普500ETF</x:v>
      </x:c>
      <x:c r="F298" s="48" t="str">
        <x:v>513500.SH</x:v>
      </x:c>
      <x:c r="G298" s="48" t="str">
        <x:v>看多</x:v>
      </x:c>
      <x:c r="H298" s="48" t="str">
        <x:v>1-4周</x:v>
      </x:c>
      <x:c r="I298" s="48" t="n">
        <x:v>60</x:v>
      </x:c>
      <x:c r="J298" s="48" t="str">
        <x:v>B</x:v>
      </x:c>
      <x:c r="K298" s="253" t="n">
        <x:v>0.61</x:v>
      </x:c>
      <x:c r="L298" s="253" t="n">
        <x:v>0.58</x:v>
      </x:c>
      <x:c r="M298" s="253" t="n">
        <x:v>0.58</x:v>
      </x:c>
      <x:c r="N298" s="252" t="n">
        <x:v>46289</x:v>
      </x:c>
      <x:c r="O298" s="48" t="str">
        <x:v>live</x:v>
      </x:c>
      <x:c r="P298" s="48" t="str">
        <x:v>v1.8</x:v>
      </x:c>
      <x:c r="Q298" s="48" t="n">
        <x:v>0.05</x:v>
      </x:c>
      <x:c r="R298" s="48" t="str">
        <x:v>pending</x:v>
      </x:c>
      <x:c r="S298" s="48"/>
      <x:c r="T298" s="48"/>
      <x:c r="U298" s="48"/>
      <x:c r="V298" s="254"/>
      <x:c r="W298" s="254"/>
      <x:c r="X298" s="254"/>
      <x:c r="Y298" s="48" t="str">
        <x:v>Raw=66.9; RiskPenalty=0; 影子观点不进入模拟组合</x:v>
      </x:c>
    </x:row>
    <x:row r="299">
      <x:c r="A299" s="252" t="n">
        <x:v>46289</x:v>
      </x:c>
      <x:c r="B299" s="48" t="str">
        <x:v>20260924-H08</x:v>
      </x:c>
      <x:c r="C299" s="48" t="str">
        <x:v>20260924-S-513050-SH</x:v>
      </x:c>
      <x:c r="D299" s="48" t="str">
        <x:v>shadow</x:v>
      </x:c>
      <x:c r="E299" s="48" t="str">
        <x:v>中概互联网ETF</x:v>
      </x:c>
      <x:c r="F299" s="48" t="str">
        <x:v>513050.SH</x:v>
      </x:c>
      <x:c r="G299" s="48" t="str">
        <x:v>看多</x:v>
      </x:c>
      <x:c r="H299" s="48" t="str">
        <x:v>1-4周</x:v>
      </x:c>
      <x:c r="I299" s="48" t="n">
        <x:v>54</x:v>
      </x:c>
      <x:c r="J299" s="48" t="str">
        <x:v>C</x:v>
      </x:c>
      <x:c r="K299" s="253" t="n">
        <x:v>0.58</x:v>
      </x:c>
      <x:c r="L299" s="253" t="n">
        <x:v>0.42</x:v>
      </x:c>
      <x:c r="M299" s="253" t="n">
        <x:v>0.56</x:v>
      </x:c>
      <x:c r="N299" s="252" t="n">
        <x:v>46289</x:v>
      </x:c>
      <x:c r="O299" s="48" t="str">
        <x:v>live</x:v>
      </x:c>
      <x:c r="P299" s="48" t="str">
        <x:v>v1.8</x:v>
      </x:c>
      <x:c r="Q299" s="48" t="n">
        <x:v>0.05</x:v>
      </x:c>
      <x:c r="R299" s="48" t="str">
        <x:v>pending</x:v>
      </x:c>
      <x:c r="S299" s="48"/>
      <x:c r="T299" s="48"/>
      <x:c r="U299" s="48"/>
      <x:c r="V299" s="254"/>
      <x:c r="W299" s="254"/>
      <x:c r="X299" s="254"/>
      <x:c r="Y299" s="48" t="str">
        <x:v>Raw=62.1; RiskPenalty=0; 影子观点不进入模拟组合</x:v>
      </x:c>
    </x:row>
    <x:row r="300">
      <x:c r="A300" s="252" t="n">
        <x:v>46289</x:v>
      </x:c>
      <x:c r="B300" s="48" t="str">
        <x:v>20260924-H09</x:v>
      </x:c>
      <x:c r="C300" s="48" t="str">
        <x:v>20260924-S-159949-SZ</x:v>
      </x:c>
      <x:c r="D300" s="48" t="str">
        <x:v>shadow</x:v>
      </x:c>
      <x:c r="E300" s="48" t="str">
        <x:v>创业板50ETF</x:v>
      </x:c>
      <x:c r="F300" s="48" t="str">
        <x:v>159949.SZ</x:v>
      </x:c>
      <x:c r="G300" s="48" t="str">
        <x:v>看多</x:v>
      </x:c>
      <x:c r="H300" s="48" t="str">
        <x:v>1-4周</x:v>
      </x:c>
      <x:c r="I300" s="48" t="n">
        <x:v>54</x:v>
      </x:c>
      <x:c r="J300" s="48" t="str">
        <x:v>C</x:v>
      </x:c>
      <x:c r="K300" s="253" t="n">
        <x:v>0.58</x:v>
      </x:c>
      <x:c r="L300" s="253" t="n">
        <x:v>0.42</x:v>
      </x:c>
      <x:c r="M300" s="253" t="n">
        <x:v>0.56</x:v>
      </x:c>
      <x:c r="N300" s="252" t="n">
        <x:v>46289</x:v>
      </x:c>
      <x:c r="O300" s="48" t="str">
        <x:v>live</x:v>
      </x:c>
      <x:c r="P300" s="48" t="str">
        <x:v>v1.8</x:v>
      </x:c>
      <x:c r="Q300" s="48" t="n">
        <x:v>0.05</x:v>
      </x:c>
      <x:c r="R300" s="48" t="str">
        <x:v>pending</x:v>
      </x:c>
      <x:c r="S300" s="48"/>
      <x:c r="T300" s="48"/>
      <x:c r="U300" s="48"/>
      <x:c r="V300" s="254"/>
      <x:c r="W300" s="254"/>
      <x:c r="X300" s="254"/>
      <x:c r="Y300" s="48" t="str">
        <x:v>Raw=62.1; RiskPenalty=0; 影子观点不进入模拟组合</x:v>
      </x:c>
    </x:row>
    <x:row r="301">
      <x:c r="A301" s="252" t="n">
        <x:v>46289</x:v>
      </x:c>
      <x:c r="B301" s="48" t="str">
        <x:v>20260924-H10</x:v>
      </x:c>
      <x:c r="C301" s="48" t="str">
        <x:v>20260924-S-512800-SH</x:v>
      </x:c>
      <x:c r="D301" s="48" t="str">
        <x:v>shadow</x:v>
      </x:c>
      <x:c r="E301" s="48" t="str">
        <x:v>银行ETF</x:v>
      </x:c>
      <x:c r="F301" s="48" t="str">
        <x:v>512800.SH</x:v>
      </x:c>
      <x:c r="G301" s="48" t="str">
        <x:v>看多</x:v>
      </x:c>
      <x:c r="H301" s="48" t="str">
        <x:v>1-4周</x:v>
      </x:c>
      <x:c r="I301" s="48" t="n">
        <x:v>55</x:v>
      </x:c>
      <x:c r="J301" s="48" t="str">
        <x:v>C</x:v>
      </x:c>
      <x:c r="K301" s="253" t="n">
        <x:v>0.59</x:v>
      </x:c>
      <x:c r="L301" s="253" t="n">
        <x:v>0.42</x:v>
      </x:c>
      <x:c r="M301" s="253" t="n">
        <x:v>0.56</x:v>
      </x:c>
      <x:c r="N301" s="252" t="n">
        <x:v>46289</x:v>
      </x:c>
      <x:c r="O301" s="48" t="str">
        <x:v>live</x:v>
      </x:c>
      <x:c r="P301" s="48" t="str">
        <x:v>v1.8</x:v>
      </x:c>
      <x:c r="Q301" s="48" t="n">
        <x:v>0.05</x:v>
      </x:c>
      <x:c r="R301" s="48" t="str">
        <x:v>pending</x:v>
      </x:c>
      <x:c r="S301" s="48"/>
      <x:c r="T301" s="48"/>
      <x:c r="U301" s="48"/>
      <x:c r="V301" s="254"/>
      <x:c r="W301" s="254"/>
      <x:c r="X301" s="254"/>
      <x:c r="Y301" s="48" t="str">
        <x:v>Raw=62.6; RiskPenalty=0; 影子观点不进入模拟组合</x:v>
      </x:c>
    </x:row>
    <x:row r="302">
      <x:c r="A302" s="252" t="n">
        <x:v>46290</x:v>
      </x:c>
      <x:c r="B302" s="48" t="str">
        <x:v>20260925-O01</x:v>
      </x:c>
      <x:c r="C302" s="48" t="str">
        <x:v>20260925-中美贸易休战与执行</x:v>
      </x:c>
      <x:c r="D302" s="48" t="str">
        <x:v>official</x:v>
      </x:c>
      <x:c r="E302" s="48" t="str">
        <x:v>沪深300ETF</x:v>
      </x:c>
      <x:c r="F302" s="48" t="str">
        <x:v>510300.SH</x:v>
      </x:c>
      <x:c r="G302" s="48" t="str">
        <x:v>谨慎看多</x:v>
      </x:c>
      <x:c r="H302" s="48" t="str">
        <x:v>2-6周</x:v>
      </x:c>
      <x:c r="I302" s="48" t="n">
        <x:v>54</x:v>
      </x:c>
      <x:c r="J302" s="48" t="str">
        <x:v>C</x:v>
      </x:c>
      <x:c r="K302" s="253" t="n">
        <x:v>0.62</x:v>
      </x:c>
      <x:c r="L302" s="253" t="n">
        <x:v>0.49</x:v>
      </x:c>
      <x:c r="M302" s="253" t="n">
        <x:v>0.59</x:v>
      </x:c>
      <x:c r="N302" s="252" t="n">
        <x:v>46289</x:v>
      </x:c>
      <x:c r="O302" s="48" t="str">
        <x:v>live</x:v>
      </x:c>
      <x:c r="P302" s="48" t="str">
        <x:v>v1.8</x:v>
      </x:c>
      <x:c r="Q302" s="48" t="n">
        <x:v>0.05</x:v>
      </x:c>
      <x:c r="R302" s="48" t="str">
        <x:v>pending</x:v>
      </x:c>
      <x:c r="S302" s="48"/>
      <x:c r="T302" s="48"/>
      <x:c r="U302" s="48"/>
      <x:c r="V302" s="254"/>
      <x:c r="W302" s="254"/>
      <x:c r="X302" s="254"/>
      <x:c r="Y302" s="48" t="str">
        <x:v>Raw=67.2; RiskPenalty=5; 正式观点</x:v>
      </x:c>
    </x:row>
    <x:row r="303">
      <x:c r="A303" s="252" t="n">
        <x:v>46290</x:v>
      </x:c>
      <x:c r="B303" s="48" t="str">
        <x:v>20260925-O02</x:v>
      </x:c>
      <x:c r="C303" s="48" t="str">
        <x:v>20260925-中美峰会与政策执行</x:v>
      </x:c>
      <x:c r="D303" s="48" t="str">
        <x:v>official</x:v>
      </x:c>
      <x:c r="E303" s="48" t="str">
        <x:v>半导体ETF</x:v>
      </x:c>
      <x:c r="F303" s="48" t="str">
        <x:v>512480.SH</x:v>
      </x:c>
      <x:c r="G303" s="48" t="str">
        <x:v>谨慎看多</x:v>
      </x:c>
      <x:c r="H303" s="48" t="str">
        <x:v>1-4周</x:v>
      </x:c>
      <x:c r="I303" s="48" t="n">
        <x:v>53</x:v>
      </x:c>
      <x:c r="J303" s="48" t="str">
        <x:v>C</x:v>
      </x:c>
      <x:c r="K303" s="253" t="n">
        <x:v>0.62</x:v>
      </x:c>
      <x:c r="L303" s="253" t="n">
        <x:v>0.45</x:v>
      </x:c>
      <x:c r="M303" s="253" t="n">
        <x:v>0.59</x:v>
      </x:c>
      <x:c r="N303" s="252" t="n">
        <x:v>46289</x:v>
      </x:c>
      <x:c r="O303" s="48" t="str">
        <x:v>live</x:v>
      </x:c>
      <x:c r="P303" s="48" t="str">
        <x:v>v1.8</x:v>
      </x:c>
      <x:c r="Q303" s="48" t="n">
        <x:v>0.05</x:v>
      </x:c>
      <x:c r="R303" s="48" t="str">
        <x:v>pending</x:v>
      </x:c>
      <x:c r="S303" s="48"/>
      <x:c r="T303" s="48"/>
      <x:c r="U303" s="48"/>
      <x:c r="V303" s="254"/>
      <x:c r="W303" s="254"/>
      <x:c r="X303" s="254"/>
      <x:c r="Y303" s="48" t="str">
        <x:v>Raw=65.7; RiskPenalty=5; 正式观点</x:v>
      </x:c>
    </x:row>
    <x:row r="304">
      <x:c r="A304" s="252" t="n">
        <x:v>46290</x:v>
      </x:c>
      <x:c r="B304" s="48" t="str">
        <x:v>20260925-O03</x:v>
      </x:c>
      <x:c r="C304" s="48" t="str">
        <x:v>20260925-油价与全球风险偏好</x:v>
      </x:c>
      <x:c r="D304" s="48" t="str">
        <x:v>official</x:v>
      </x:c>
      <x:c r="E304" s="48" t="str">
        <x:v>黄金ETF</x:v>
      </x:c>
      <x:c r="F304" s="48" t="str">
        <x:v>518880.SH</x:v>
      </x:c>
      <x:c r="G304" s="48" t="str">
        <x:v>防御</x:v>
      </x:c>
      <x:c r="H304" s="48" t="str">
        <x:v>1-4周</x:v>
      </x:c>
      <x:c r="I304" s="48" t="n">
        <x:v>49</x:v>
      </x:c>
      <x:c r="J304" s="48" t="str">
        <x:v>D</x:v>
      </x:c>
      <x:c r="K304" s="253" t="n">
        <x:v>0.62</x:v>
      </x:c>
      <x:c r="L304" s="253" t="n">
        <x:v>0.52</x:v>
      </x:c>
      <x:c r="M304" s="253" t="n">
        <x:v>0.59</x:v>
      </x:c>
      <x:c r="N304" s="252" t="n">
        <x:v>46289</x:v>
      </x:c>
      <x:c r="O304" s="48" t="str">
        <x:v>live</x:v>
      </x:c>
      <x:c r="P304" s="48" t="str">
        <x:v>v1.8</x:v>
      </x:c>
      <x:c r="Q304" s="48" t="n">
        <x:v>0.05</x:v>
      </x:c>
      <x:c r="R304" s="48" t="str">
        <x:v>pending</x:v>
      </x:c>
      <x:c r="S304" s="48"/>
      <x:c r="T304" s="48"/>
      <x:c r="U304" s="48"/>
      <x:c r="V304" s="254"/>
      <x:c r="W304" s="254"/>
      <x:c r="X304" s="254"/>
      <x:c r="Y304" s="48" t="str">
        <x:v>Raw=67.4; RiskPenalty=10; 正式观点</x:v>
      </x:c>
    </x:row>
    <x:row r="305">
      <x:c r="A305" s="252" t="n">
        <x:v>46290</x:v>
      </x:c>
      <x:c r="B305" s="48" t="str">
        <x:v>20260925-O04</x:v>
      </x:c>
      <x:c r="C305" s="48" t="str">
        <x:v>20260925-数字贸易与AI服务出海</x:v>
      </x:c>
      <x:c r="D305" s="48" t="str">
        <x:v>official</x:v>
      </x:c>
      <x:c r="E305" s="48" t="str">
        <x:v>机器人ETF</x:v>
      </x:c>
      <x:c r="F305" s="48" t="str">
        <x:v>562500.SH</x:v>
      </x:c>
      <x:c r="G305" s="48" t="str">
        <x:v>看多</x:v>
      </x:c>
      <x:c r="H305" s="48" t="str">
        <x:v>1-4周</x:v>
      </x:c>
      <x:c r="I305" s="48" t="n">
        <x:v>58</x:v>
      </x:c>
      <x:c r="J305" s="48" t="str">
        <x:v>C</x:v>
      </x:c>
      <x:c r="K305" s="253" t="n">
        <x:v>0.62</x:v>
      </x:c>
      <x:c r="L305" s="253" t="n">
        <x:v>0.46</x:v>
      </x:c>
      <x:c r="M305" s="253" t="n">
        <x:v>0.59</x:v>
      </x:c>
      <x:c r="N305" s="252" t="n">
        <x:v>46289</x:v>
      </x:c>
      <x:c r="O305" s="48" t="str">
        <x:v>live</x:v>
      </x:c>
      <x:c r="P305" s="48" t="str">
        <x:v>v1.8</x:v>
      </x:c>
      <x:c r="Q305" s="48" t="n">
        <x:v>0.05</x:v>
      </x:c>
      <x:c r="R305" s="48" t="str">
        <x:v>pending</x:v>
      </x:c>
      <x:c r="S305" s="48"/>
      <x:c r="T305" s="48"/>
      <x:c r="U305" s="48"/>
      <x:c r="V305" s="254"/>
      <x:c r="W305" s="254"/>
      <x:c r="X305" s="254"/>
      <x:c r="Y305" s="48" t="str">
        <x:v>Raw=66.5; RiskPenalty=0; 正式观点</x:v>
      </x:c>
    </x:row>
    <x:row r="306">
      <x:c r="A306" s="252" t="n">
        <x:v>46290</x:v>
      </x:c>
      <x:c r="B306" s="48" t="str">
        <x:v>20260925-O05</x:v>
      </x:c>
      <x:c r="C306" s="48" t="str">
        <x:v>20260925-能源成本与国内通胀</x:v>
      </x:c>
      <x:c r="D306" s="48" t="str">
        <x:v>official</x:v>
      </x:c>
      <x:c r="E306" s="48" t="str">
        <x:v>消费ETF</x:v>
      </x:c>
      <x:c r="F306" s="48" t="str">
        <x:v>159928.SZ</x:v>
      </x:c>
      <x:c r="G306" s="48" t="str">
        <x:v>看空</x:v>
      </x:c>
      <x:c r="H306" s="48" t="str">
        <x:v>1-3周</x:v>
      </x:c>
      <x:c r="I306" s="48" t="n">
        <x:v>51</x:v>
      </x:c>
      <x:c r="J306" s="48" t="str">
        <x:v>C</x:v>
      </x:c>
      <x:c r="K306" s="253" t="n">
        <x:v>0.58</x:v>
      </x:c>
      <x:c r="L306" s="253" t="n">
        <x:v>0.5</x:v>
      </x:c>
      <x:c r="M306" s="253" t="n">
        <x:v>0.55</x:v>
      </x:c>
      <x:c r="N306" s="252" t="n">
        <x:v>46289</x:v>
      </x:c>
      <x:c r="O306" s="48" t="str">
        <x:v>live</x:v>
      </x:c>
      <x:c r="P306" s="48" t="str">
        <x:v>v1.8</x:v>
      </x:c>
      <x:c r="Q306" s="48" t="n">
        <x:v>0.05</x:v>
      </x:c>
      <x:c r="R306" s="48" t="str">
        <x:v>reviewed</x:v>
      </x:c>
      <x:c r="S306" s="48" t="str">
        <x:v>错误</x:v>
      </x:c>
      <x:c r="T306" s="48" t="str">
        <x:v>触发标签待原始规则及事件回放，不能视作未触发</x:v>
      </x:c>
      <x:c r="U306" s="48" t="str">
        <x:v>仅方向验证，非已模拟成交</x:v>
      </x:c>
      <x:c r="V306" s="254" t="n">
        <x:v>0.026315789473684292</x:v>
      </x:c>
      <x:c r="W306" s="254" t="n">
        <x:v>-0.07464008859357696</x:v>
      </x:c>
      <x:c r="X306" s="254" t="n">
        <x:v>0.10095587806726125</x:v>
      </x:c>
      <x:c r="Y306" s="48" t="str">
        <x:v>Raw=63.8; RiskPenalty=5; 正式观点；周复盘2026-10-24：方向窗口2026-09-24收盘至2026-10-23收盘；收益为标的区间涨跌，不是模拟交易盈亏。触发及交易标签待核验。</x:v>
      </x:c>
    </x:row>
    <x:row r="307">
      <x:c r="A307" s="252" t="n">
        <x:v>46290</x:v>
      </x:c>
      <x:c r="B307" s="48" t="str">
        <x:v>20260925-H01</x:v>
      </x:c>
      <x:c r="C307" s="48" t="str">
        <x:v>20260925-S-562500-SH</x:v>
      </x:c>
      <x:c r="D307" s="48" t="str">
        <x:v>shadow</x:v>
      </x:c>
      <x:c r="E307" s="48" t="str">
        <x:v>机器人ETF</x:v>
      </x:c>
      <x:c r="F307" s="48" t="str">
        <x:v>562500.SH</x:v>
      </x:c>
      <x:c r="G307" s="48" t="str">
        <x:v>看多</x:v>
      </x:c>
      <x:c r="H307" s="48" t="str">
        <x:v>1-4周</x:v>
      </x:c>
      <x:c r="I307" s="48" t="n">
        <x:v>54</x:v>
      </x:c>
      <x:c r="J307" s="48" t="str">
        <x:v>C</x:v>
      </x:c>
      <x:c r="K307" s="253" t="n">
        <x:v>0.58</x:v>
      </x:c>
      <x:c r="L307" s="253" t="n">
        <x:v>0.42</x:v>
      </x:c>
      <x:c r="M307" s="253" t="n">
        <x:v>0.56</x:v>
      </x:c>
      <x:c r="N307" s="252" t="n">
        <x:v>46289</x:v>
      </x:c>
      <x:c r="O307" s="48" t="str">
        <x:v>live</x:v>
      </x:c>
      <x:c r="P307" s="48" t="str">
        <x:v>v1.8</x:v>
      </x:c>
      <x:c r="Q307" s="48" t="n">
        <x:v>0.05</x:v>
      </x:c>
      <x:c r="R307" s="48" t="str">
        <x:v>pending</x:v>
      </x:c>
      <x:c r="S307" s="48"/>
      <x:c r="T307" s="48"/>
      <x:c r="U307" s="48"/>
      <x:c r="V307" s="254"/>
      <x:c r="W307" s="254"/>
      <x:c r="X307" s="254"/>
      <x:c r="Y307" s="48" t="str">
        <x:v>Raw=62.1; RiskPenalty=0; 影子观点不进入模拟组合</x:v>
      </x:c>
    </x:row>
    <x:row r="308">
      <x:c r="A308" s="252" t="n">
        <x:v>46290</x:v>
      </x:c>
      <x:c r="B308" s="48" t="str">
        <x:v>20260925-H02</x:v>
      </x:c>
      <x:c r="C308" s="48" t="str">
        <x:v>20260925-S-159915-SZ</x:v>
      </x:c>
      <x:c r="D308" s="48" t="str">
        <x:v>shadow</x:v>
      </x:c>
      <x:c r="E308" s="48" t="str">
        <x:v>创业板ETF</x:v>
      </x:c>
      <x:c r="F308" s="48" t="str">
        <x:v>159915.SZ</x:v>
      </x:c>
      <x:c r="G308" s="48" t="str">
        <x:v>看多</x:v>
      </x:c>
      <x:c r="H308" s="48" t="str">
        <x:v>1-4周</x:v>
      </x:c>
      <x:c r="I308" s="48" t="n">
        <x:v>54</x:v>
      </x:c>
      <x:c r="J308" s="48" t="str">
        <x:v>C</x:v>
      </x:c>
      <x:c r="K308" s="253" t="n">
        <x:v>0.58</x:v>
      </x:c>
      <x:c r="L308" s="253" t="n">
        <x:v>0.42</x:v>
      </x:c>
      <x:c r="M308" s="253" t="n">
        <x:v>0.56</x:v>
      </x:c>
      <x:c r="N308" s="252" t="n">
        <x:v>46289</x:v>
      </x:c>
      <x:c r="O308" s="48" t="str">
        <x:v>live</x:v>
      </x:c>
      <x:c r="P308" s="48" t="str">
        <x:v>v1.8</x:v>
      </x:c>
      <x:c r="Q308" s="48" t="n">
        <x:v>0.05</x:v>
      </x:c>
      <x:c r="R308" s="48" t="str">
        <x:v>pending</x:v>
      </x:c>
      <x:c r="S308" s="48"/>
      <x:c r="T308" s="48"/>
      <x:c r="U308" s="48"/>
      <x:c r="V308" s="254"/>
      <x:c r="W308" s="254"/>
      <x:c r="X308" s="254"/>
      <x:c r="Y308" s="48" t="str">
        <x:v>Raw=62.1; RiskPenalty=0; 影子观点不进入模拟组合</x:v>
      </x:c>
    </x:row>
    <x:row r="309">
      <x:c r="A309" s="252" t="n">
        <x:v>46290</x:v>
      </x:c>
      <x:c r="B309" s="48" t="str">
        <x:v>20260925-H03</x:v>
      </x:c>
      <x:c r="C309" s="48" t="str">
        <x:v>20260925-S-512100-SH</x:v>
      </x:c>
      <x:c r="D309" s="48" t="str">
        <x:v>shadow</x:v>
      </x:c>
      <x:c r="E309" s="48" t="str">
        <x:v>证券ETF</x:v>
      </x:c>
      <x:c r="F309" s="48" t="str">
        <x:v>512100.SH</x:v>
      </x:c>
      <x:c r="G309" s="48" t="str">
        <x:v>看多</x:v>
      </x:c>
      <x:c r="H309" s="48" t="str">
        <x:v>1-4周</x:v>
      </x:c>
      <x:c r="I309" s="48" t="n">
        <x:v>54</x:v>
      </x:c>
      <x:c r="J309" s="48" t="str">
        <x:v>C</x:v>
      </x:c>
      <x:c r="K309" s="253" t="n">
        <x:v>0.58</x:v>
      </x:c>
      <x:c r="L309" s="253" t="n">
        <x:v>0.42</x:v>
      </x:c>
      <x:c r="M309" s="253" t="n">
        <x:v>0.56</x:v>
      </x:c>
      <x:c r="N309" s="252" t="n">
        <x:v>46289</x:v>
      </x:c>
      <x:c r="O309" s="48" t="str">
        <x:v>live</x:v>
      </x:c>
      <x:c r="P309" s="48" t="str">
        <x:v>v1.8</x:v>
      </x:c>
      <x:c r="Q309" s="48" t="n">
        <x:v>0.05</x:v>
      </x:c>
      <x:c r="R309" s="48" t="str">
        <x:v>pending</x:v>
      </x:c>
      <x:c r="S309" s="48"/>
      <x:c r="T309" s="48"/>
      <x:c r="U309" s="48"/>
      <x:c r="V309" s="254"/>
      <x:c r="W309" s="254"/>
      <x:c r="X309" s="254"/>
      <x:c r="Y309" s="48" t="str">
        <x:v>Raw=62.2; RiskPenalty=0; 影子观点不进入模拟组合</x:v>
      </x:c>
    </x:row>
    <x:row r="310">
      <x:c r="A310" s="252" t="n">
        <x:v>46290</x:v>
      </x:c>
      <x:c r="B310" s="48" t="str">
        <x:v>20260925-H04</x:v>
      </x:c>
      <x:c r="C310" s="48" t="str">
        <x:v>20260925-S-512690-SH</x:v>
      </x:c>
      <x:c r="D310" s="48" t="str">
        <x:v>shadow</x:v>
      </x:c>
      <x:c r="E310" s="48" t="str">
        <x:v>酒ETF</x:v>
      </x:c>
      <x:c r="F310" s="48" t="str">
        <x:v>512690.SH</x:v>
      </x:c>
      <x:c r="G310" s="48" t="str">
        <x:v>看多</x:v>
      </x:c>
      <x:c r="H310" s="48" t="str">
        <x:v>1-4周</x:v>
      </x:c>
      <x:c r="I310" s="48" t="n">
        <x:v>54</x:v>
      </x:c>
      <x:c r="J310" s="48" t="str">
        <x:v>C</x:v>
      </x:c>
      <x:c r="K310" s="253" t="n">
        <x:v>0.58</x:v>
      </x:c>
      <x:c r="L310" s="253" t="n">
        <x:v>0.42</x:v>
      </x:c>
      <x:c r="M310" s="253" t="n">
        <x:v>0.56</x:v>
      </x:c>
      <x:c r="N310" s="252" t="n">
        <x:v>46289</x:v>
      </x:c>
      <x:c r="O310" s="48" t="str">
        <x:v>live</x:v>
      </x:c>
      <x:c r="P310" s="48" t="str">
        <x:v>v1.8</x:v>
      </x:c>
      <x:c r="Q310" s="48" t="n">
        <x:v>0.05</x:v>
      </x:c>
      <x:c r="R310" s="48" t="str">
        <x:v>pending</x:v>
      </x:c>
      <x:c r="S310" s="48"/>
      <x:c r="T310" s="48"/>
      <x:c r="U310" s="48"/>
      <x:c r="V310" s="254"/>
      <x:c r="W310" s="254"/>
      <x:c r="X310" s="254"/>
      <x:c r="Y310" s="48" t="str">
        <x:v>Raw=62; RiskPenalty=0; 影子观点不进入模拟组合</x:v>
      </x:c>
    </x:row>
    <x:row r="311">
      <x:c r="A311" s="252" t="n">
        <x:v>46290</x:v>
      </x:c>
      <x:c r="B311" s="48" t="str">
        <x:v>20260925-H05</x:v>
      </x:c>
      <x:c r="C311" s="48" t="str">
        <x:v>20260925-S-515790-SH</x:v>
      </x:c>
      <x:c r="D311" s="48" t="str">
        <x:v>shadow</x:v>
      </x:c>
      <x:c r="E311" s="48" t="str">
        <x:v>光伏ETF</x:v>
      </x:c>
      <x:c r="F311" s="48" t="str">
        <x:v>515790.SH</x:v>
      </x:c>
      <x:c r="G311" s="48" t="str">
        <x:v>看多</x:v>
      </x:c>
      <x:c r="H311" s="48" t="str">
        <x:v>1-4周</x:v>
      </x:c>
      <x:c r="I311" s="48" t="n">
        <x:v>54</x:v>
      </x:c>
      <x:c r="J311" s="48" t="str">
        <x:v>C</x:v>
      </x:c>
      <x:c r="K311" s="253" t="n">
        <x:v>0.58</x:v>
      </x:c>
      <x:c r="L311" s="253" t="n">
        <x:v>0.42</x:v>
      </x:c>
      <x:c r="M311" s="253" t="n">
        <x:v>0.56</x:v>
      </x:c>
      <x:c r="N311" s="252" t="n">
        <x:v>46289</x:v>
      </x:c>
      <x:c r="O311" s="48" t="str">
        <x:v>live</x:v>
      </x:c>
      <x:c r="P311" s="48" t="str">
        <x:v>v1.8</x:v>
      </x:c>
      <x:c r="Q311" s="48" t="n">
        <x:v>0.05</x:v>
      </x:c>
      <x:c r="R311" s="48" t="str">
        <x:v>pending</x:v>
      </x:c>
      <x:c r="S311" s="48"/>
      <x:c r="T311" s="48"/>
      <x:c r="U311" s="48"/>
      <x:c r="V311" s="254"/>
      <x:c r="W311" s="254"/>
      <x:c r="X311" s="254"/>
      <x:c r="Y311" s="48" t="str">
        <x:v>Raw=62.2; RiskPenalty=0; 影子观点不进入模拟组合</x:v>
      </x:c>
    </x:row>
    <x:row r="312">
      <x:c r="A312" s="252" t="n">
        <x:v>46290</x:v>
      </x:c>
      <x:c r="B312" s="48" t="str">
        <x:v>20260925-H06</x:v>
      </x:c>
      <x:c r="C312" s="48" t="str">
        <x:v>20260925-S-513100-SH</x:v>
      </x:c>
      <x:c r="D312" s="48" t="str">
        <x:v>shadow</x:v>
      </x:c>
      <x:c r="E312" s="48" t="str">
        <x:v>纳指ETF</x:v>
      </x:c>
      <x:c r="F312" s="48" t="str">
        <x:v>513100.SH</x:v>
      </x:c>
      <x:c r="G312" s="48" t="str">
        <x:v>看多</x:v>
      </x:c>
      <x:c r="H312" s="48" t="str">
        <x:v>1-4周</x:v>
      </x:c>
      <x:c r="I312" s="48" t="n">
        <x:v>60</x:v>
      </x:c>
      <x:c r="J312" s="48" t="str">
        <x:v>B</x:v>
      </x:c>
      <x:c r="K312" s="253" t="n">
        <x:v>0.62</x:v>
      </x:c>
      <x:c r="L312" s="253" t="n">
        <x:v>0.58</x:v>
      </x:c>
      <x:c r="M312" s="253" t="n">
        <x:v>0.58</x:v>
      </x:c>
      <x:c r="N312" s="252" t="n">
        <x:v>46289</x:v>
      </x:c>
      <x:c r="O312" s="48" t="str">
        <x:v>live</x:v>
      </x:c>
      <x:c r="P312" s="48" t="str">
        <x:v>v1.8</x:v>
      </x:c>
      <x:c r="Q312" s="48" t="n">
        <x:v>0.05</x:v>
      </x:c>
      <x:c r="R312" s="48" t="str">
        <x:v>pending</x:v>
      </x:c>
      <x:c r="S312" s="48"/>
      <x:c r="T312" s="48"/>
      <x:c r="U312" s="48"/>
      <x:c r="V312" s="254"/>
      <x:c r="W312" s="254"/>
      <x:c r="X312" s="254"/>
      <x:c r="Y312" s="48" t="str">
        <x:v>Raw=67.1; RiskPenalty=0; 影子观点不进入模拟组合</x:v>
      </x:c>
    </x:row>
    <x:row r="313">
      <x:c r="A313" s="252" t="n">
        <x:v>46290</x:v>
      </x:c>
      <x:c r="B313" s="48" t="str">
        <x:v>20260925-H07</x:v>
      </x:c>
      <x:c r="C313" s="48" t="str">
        <x:v>20260925-S-513500-SH</x:v>
      </x:c>
      <x:c r="D313" s="48" t="str">
        <x:v>shadow</x:v>
      </x:c>
      <x:c r="E313" s="48" t="str">
        <x:v>标普500ETF</x:v>
      </x:c>
      <x:c r="F313" s="48" t="str">
        <x:v>513500.SH</x:v>
      </x:c>
      <x:c r="G313" s="48" t="str">
        <x:v>看多</x:v>
      </x:c>
      <x:c r="H313" s="48" t="str">
        <x:v>1-4周</x:v>
      </x:c>
      <x:c r="I313" s="48" t="n">
        <x:v>60</x:v>
      </x:c>
      <x:c r="J313" s="48" t="str">
        <x:v>B</x:v>
      </x:c>
      <x:c r="K313" s="253" t="n">
        <x:v>0.61</x:v>
      </x:c>
      <x:c r="L313" s="253" t="n">
        <x:v>0.58</x:v>
      </x:c>
      <x:c r="M313" s="253" t="n">
        <x:v>0.58</x:v>
      </x:c>
      <x:c r="N313" s="252" t="n">
        <x:v>46289</x:v>
      </x:c>
      <x:c r="O313" s="48" t="str">
        <x:v>live</x:v>
      </x:c>
      <x:c r="P313" s="48" t="str">
        <x:v>v1.8</x:v>
      </x:c>
      <x:c r="Q313" s="48" t="n">
        <x:v>0.05</x:v>
      </x:c>
      <x:c r="R313" s="48" t="str">
        <x:v>pending</x:v>
      </x:c>
      <x:c r="S313" s="48"/>
      <x:c r="T313" s="48"/>
      <x:c r="U313" s="48"/>
      <x:c r="V313" s="254"/>
      <x:c r="W313" s="254"/>
      <x:c r="X313" s="254"/>
      <x:c r="Y313" s="48" t="str">
        <x:v>Raw=66.9; RiskPenalty=0; 影子观点不进入模拟组合</x:v>
      </x:c>
    </x:row>
    <x:row r="314">
      <x:c r="A314" s="252" t="n">
        <x:v>46290</x:v>
      </x:c>
      <x:c r="B314" s="48" t="str">
        <x:v>20260925-H08</x:v>
      </x:c>
      <x:c r="C314" s="48" t="str">
        <x:v>20260925-S-513050-SH</x:v>
      </x:c>
      <x:c r="D314" s="48" t="str">
        <x:v>shadow</x:v>
      </x:c>
      <x:c r="E314" s="48" t="str">
        <x:v>中概互联网ETF</x:v>
      </x:c>
      <x:c r="F314" s="48" t="str">
        <x:v>513050.SH</x:v>
      </x:c>
      <x:c r="G314" s="48" t="str">
        <x:v>看多</x:v>
      </x:c>
      <x:c r="H314" s="48" t="str">
        <x:v>1-4周</x:v>
      </x:c>
      <x:c r="I314" s="48" t="n">
        <x:v>54</x:v>
      </x:c>
      <x:c r="J314" s="48" t="str">
        <x:v>C</x:v>
      </x:c>
      <x:c r="K314" s="253" t="n">
        <x:v>0.58</x:v>
      </x:c>
      <x:c r="L314" s="253" t="n">
        <x:v>0.42</x:v>
      </x:c>
      <x:c r="M314" s="253" t="n">
        <x:v>0.56</x:v>
      </x:c>
      <x:c r="N314" s="252" t="n">
        <x:v>46289</x:v>
      </x:c>
      <x:c r="O314" s="48" t="str">
        <x:v>live</x:v>
      </x:c>
      <x:c r="P314" s="48" t="str">
        <x:v>v1.8</x:v>
      </x:c>
      <x:c r="Q314" s="48" t="n">
        <x:v>0.05</x:v>
      </x:c>
      <x:c r="R314" s="48" t="str">
        <x:v>pending</x:v>
      </x:c>
      <x:c r="S314" s="48"/>
      <x:c r="T314" s="48"/>
      <x:c r="U314" s="48"/>
      <x:c r="V314" s="254"/>
      <x:c r="W314" s="254"/>
      <x:c r="X314" s="254"/>
      <x:c r="Y314" s="48" t="str">
        <x:v>Raw=62.1; RiskPenalty=0; 影子观点不进入模拟组合</x:v>
      </x:c>
    </x:row>
    <x:row r="315">
      <x:c r="A315" s="252" t="n">
        <x:v>46290</x:v>
      </x:c>
      <x:c r="B315" s="48" t="str">
        <x:v>20260925-H09</x:v>
      </x:c>
      <x:c r="C315" s="48" t="str">
        <x:v>20260925-S-159949-SZ</x:v>
      </x:c>
      <x:c r="D315" s="48" t="str">
        <x:v>shadow</x:v>
      </x:c>
      <x:c r="E315" s="48" t="str">
        <x:v>创业板50ETF</x:v>
      </x:c>
      <x:c r="F315" s="48" t="str">
        <x:v>159949.SZ</x:v>
      </x:c>
      <x:c r="G315" s="48" t="str">
        <x:v>看多</x:v>
      </x:c>
      <x:c r="H315" s="48" t="str">
        <x:v>1-4周</x:v>
      </x:c>
      <x:c r="I315" s="48" t="n">
        <x:v>54</x:v>
      </x:c>
      <x:c r="J315" s="48" t="str">
        <x:v>C</x:v>
      </x:c>
      <x:c r="K315" s="253" t="n">
        <x:v>0.58</x:v>
      </x:c>
      <x:c r="L315" s="253" t="n">
        <x:v>0.42</x:v>
      </x:c>
      <x:c r="M315" s="253" t="n">
        <x:v>0.56</x:v>
      </x:c>
      <x:c r="N315" s="252" t="n">
        <x:v>46289</x:v>
      </x:c>
      <x:c r="O315" s="48" t="str">
        <x:v>live</x:v>
      </x:c>
      <x:c r="P315" s="48" t="str">
        <x:v>v1.8</x:v>
      </x:c>
      <x:c r="Q315" s="48" t="n">
        <x:v>0.05</x:v>
      </x:c>
      <x:c r="R315" s="48" t="str">
        <x:v>pending</x:v>
      </x:c>
      <x:c r="S315" s="48"/>
      <x:c r="T315" s="48"/>
      <x:c r="U315" s="48"/>
      <x:c r="V315" s="254"/>
      <x:c r="W315" s="254"/>
      <x:c r="X315" s="254"/>
      <x:c r="Y315" s="48" t="str">
        <x:v>Raw=62.1; RiskPenalty=0; 影子观点不进入模拟组合</x:v>
      </x:c>
    </x:row>
    <x:row r="316">
      <x:c r="A316" s="252" t="n">
        <x:v>46290</x:v>
      </x:c>
      <x:c r="B316" s="48" t="str">
        <x:v>20260925-H10</x:v>
      </x:c>
      <x:c r="C316" s="48" t="str">
        <x:v>20260925-S-512800-SH</x:v>
      </x:c>
      <x:c r="D316" s="48" t="str">
        <x:v>shadow</x:v>
      </x:c>
      <x:c r="E316" s="48" t="str">
        <x:v>银行ETF</x:v>
      </x:c>
      <x:c r="F316" s="48" t="str">
        <x:v>512800.SH</x:v>
      </x:c>
      <x:c r="G316" s="48" t="str">
        <x:v>看多</x:v>
      </x:c>
      <x:c r="H316" s="48" t="str">
        <x:v>1-4周</x:v>
      </x:c>
      <x:c r="I316" s="48" t="n">
        <x:v>55</x:v>
      </x:c>
      <x:c r="J316" s="48" t="str">
        <x:v>C</x:v>
      </x:c>
      <x:c r="K316" s="253" t="n">
        <x:v>0.59</x:v>
      </x:c>
      <x:c r="L316" s="253" t="n">
        <x:v>0.42</x:v>
      </x:c>
      <x:c r="M316" s="253" t="n">
        <x:v>0.56</x:v>
      </x:c>
      <x:c r="N316" s="252" t="n">
        <x:v>46289</x:v>
      </x:c>
      <x:c r="O316" s="48" t="str">
        <x:v>live</x:v>
      </x:c>
      <x:c r="P316" s="48" t="str">
        <x:v>v1.8</x:v>
      </x:c>
      <x:c r="Q316" s="48" t="n">
        <x:v>0.05</x:v>
      </x:c>
      <x:c r="R316" s="48" t="str">
        <x:v>pending</x:v>
      </x:c>
      <x:c r="S316" s="48"/>
      <x:c r="T316" s="48"/>
      <x:c r="U316" s="48"/>
      <x:c r="V316" s="254"/>
      <x:c r="W316" s="254"/>
      <x:c r="X316" s="254"/>
      <x:c r="Y316" s="48" t="str">
        <x:v>Raw=62.6; RiskPenalty=0; 影子观点不进入模拟组合</x:v>
      </x:c>
    </x:row>
    <x:row r="317">
      <x:c r="A317" s="252" t="n">
        <x:v>46291</x:v>
      </x:c>
      <x:c r="B317" s="48" t="str">
        <x:v>20260926-O01</x:v>
      </x:c>
      <x:c r="C317" s="48" t="str">
        <x:v>20260926-中美会谈与政策执行</x:v>
      </x:c>
      <x:c r="D317" s="48" t="str">
        <x:v>official</x:v>
      </x:c>
      <x:c r="E317" s="48" t="str">
        <x:v>沪深300ETF</x:v>
      </x:c>
      <x:c r="F317" s="48" t="str">
        <x:v>510300.SH</x:v>
      </x:c>
      <x:c r="G317" s="48" t="str">
        <x:v>谨慎看多</x:v>
      </x:c>
      <x:c r="H317" s="48" t="str">
        <x:v>2-6周</x:v>
      </x:c>
      <x:c r="I317" s="48" t="n">
        <x:v>53</x:v>
      </x:c>
      <x:c r="J317" s="48" t="str">
        <x:v>C</x:v>
      </x:c>
      <x:c r="K317" s="253" t="n">
        <x:v>0.62</x:v>
      </x:c>
      <x:c r="L317" s="253" t="n">
        <x:v>0.48</x:v>
      </x:c>
      <x:c r="M317" s="253" t="n">
        <x:v>0.59</x:v>
      </x:c>
      <x:c r="N317" s="252" t="n">
        <x:v>46289</x:v>
      </x:c>
      <x:c r="O317" s="48" t="str">
        <x:v>live</x:v>
      </x:c>
      <x:c r="P317" s="48" t="str">
        <x:v>v1.8</x:v>
      </x:c>
      <x:c r="Q317" s="48" t="n">
        <x:v>0.05</x:v>
      </x:c>
      <x:c r="R317" s="48" t="str">
        <x:v>pending</x:v>
      </x:c>
      <x:c r="S317" s="48"/>
      <x:c r="T317" s="48"/>
      <x:c r="U317" s="48"/>
      <x:c r="V317" s="254"/>
      <x:c r="W317" s="254"/>
      <x:c r="X317" s="254"/>
      <x:c r="Y317" s="48" t="str">
        <x:v>Raw=67.3; RiskPenalty=5; 正式观点</x:v>
      </x:c>
    </x:row>
    <x:row r="318">
      <x:c r="A318" s="252" t="n">
        <x:v>46291</x:v>
      </x:c>
      <x:c r="B318" s="48" t="str">
        <x:v>20260926-O02</x:v>
      </x:c>
      <x:c r="C318" s="48" t="str">
        <x:v>20260926-AI安全与科技治理</x:v>
      </x:c>
      <x:c r="D318" s="48" t="str">
        <x:v>official</x:v>
      </x:c>
      <x:c r="E318" s="48" t="str">
        <x:v>半导体ETF</x:v>
      </x:c>
      <x:c r="F318" s="48" t="str">
        <x:v>512480.SH</x:v>
      </x:c>
      <x:c r="G318" s="48" t="str">
        <x:v>谨慎看多</x:v>
      </x:c>
      <x:c r="H318" s="48" t="str">
        <x:v>1-4周</x:v>
      </x:c>
      <x:c r="I318" s="48" t="n">
        <x:v>52</x:v>
      </x:c>
      <x:c r="J318" s="48" t="str">
        <x:v>C</x:v>
      </x:c>
      <x:c r="K318" s="253" t="n">
        <x:v>0.62</x:v>
      </x:c>
      <x:c r="L318" s="253" t="n">
        <x:v>0.44</x:v>
      </x:c>
      <x:c r="M318" s="253" t="n">
        <x:v>0.59</x:v>
      </x:c>
      <x:c r="N318" s="252" t="n">
        <x:v>46289</x:v>
      </x:c>
      <x:c r="O318" s="48" t="str">
        <x:v>live</x:v>
      </x:c>
      <x:c r="P318" s="48" t="str">
        <x:v>v1.8</x:v>
      </x:c>
      <x:c r="Q318" s="48" t="n">
        <x:v>0.05</x:v>
      </x:c>
      <x:c r="R318" s="48" t="str">
        <x:v>pending</x:v>
      </x:c>
      <x:c r="S318" s="48"/>
      <x:c r="T318" s="48"/>
      <x:c r="U318" s="48"/>
      <x:c r="V318" s="254"/>
      <x:c r="W318" s="254"/>
      <x:c r="X318" s="254"/>
      <x:c r="Y318" s="48" t="str">
        <x:v>Raw=65.8; RiskPenalty=5; 正式观点</x:v>
      </x:c>
    </x:row>
    <x:row r="319">
      <x:c r="A319" s="252" t="n">
        <x:v>46291</x:v>
      </x:c>
      <x:c r="B319" s="48" t="str">
        <x:v>20260926-O03</x:v>
      </x:c>
      <x:c r="C319" s="48" t="str">
        <x:v>20260926-油价利率与全球风险偏好</x:v>
      </x:c>
      <x:c r="D319" s="48" t="str">
        <x:v>official</x:v>
      </x:c>
      <x:c r="E319" s="48" t="str">
        <x:v>黄金ETF</x:v>
      </x:c>
      <x:c r="F319" s="48" t="str">
        <x:v>518880.SH</x:v>
      </x:c>
      <x:c r="G319" s="48" t="str">
        <x:v>防御</x:v>
      </x:c>
      <x:c r="H319" s="48" t="str">
        <x:v>1-4周</x:v>
      </x:c>
      <x:c r="I319" s="48" t="n">
        <x:v>49</x:v>
      </x:c>
      <x:c r="J319" s="48" t="str">
        <x:v>D</x:v>
      </x:c>
      <x:c r="K319" s="253" t="n">
        <x:v>0.62</x:v>
      </x:c>
      <x:c r="L319" s="253" t="n">
        <x:v>0.51</x:v>
      </x:c>
      <x:c r="M319" s="253" t="n">
        <x:v>0.59</x:v>
      </x:c>
      <x:c r="N319" s="252" t="n">
        <x:v>46289</x:v>
      </x:c>
      <x:c r="O319" s="48" t="str">
        <x:v>live</x:v>
      </x:c>
      <x:c r="P319" s="48" t="str">
        <x:v>v1.8</x:v>
      </x:c>
      <x:c r="Q319" s="48" t="n">
        <x:v>0.05</x:v>
      </x:c>
      <x:c r="R319" s="48" t="str">
        <x:v>pending</x:v>
      </x:c>
      <x:c r="S319" s="48"/>
      <x:c r="T319" s="48"/>
      <x:c r="U319" s="48"/>
      <x:c r="V319" s="254"/>
      <x:c r="W319" s="254"/>
      <x:c r="X319" s="254"/>
      <x:c r="Y319" s="48" t="str">
        <x:v>Raw=67.5; RiskPenalty=10; 正式观点</x:v>
      </x:c>
    </x:row>
    <x:row r="320">
      <x:c r="A320" s="252" t="n">
        <x:v>46291</x:v>
      </x:c>
      <x:c r="B320" s="48" t="str">
        <x:v>20260926-O04</x:v>
      </x:c>
      <x:c r="C320" s="48" t="str">
        <x:v>20260926-数字贸易与AI服务出海</x:v>
      </x:c>
      <x:c r="D320" s="48" t="str">
        <x:v>official</x:v>
      </x:c>
      <x:c r="E320" s="48" t="str">
        <x:v>机器人ETF</x:v>
      </x:c>
      <x:c r="F320" s="48" t="str">
        <x:v>562500.SH</x:v>
      </x:c>
      <x:c r="G320" s="48" t="str">
        <x:v>看多</x:v>
      </x:c>
      <x:c r="H320" s="48" t="str">
        <x:v>1-4周</x:v>
      </x:c>
      <x:c r="I320" s="48" t="n">
        <x:v>58</x:v>
      </x:c>
      <x:c r="J320" s="48" t="str">
        <x:v>C</x:v>
      </x:c>
      <x:c r="K320" s="253" t="n">
        <x:v>0.62</x:v>
      </x:c>
      <x:c r="L320" s="253" t="n">
        <x:v>0.45</x:v>
      </x:c>
      <x:c r="M320" s="253" t="n">
        <x:v>0.59</x:v>
      </x:c>
      <x:c r="N320" s="252" t="n">
        <x:v>46289</x:v>
      </x:c>
      <x:c r="O320" s="48" t="str">
        <x:v>live</x:v>
      </x:c>
      <x:c r="P320" s="48" t="str">
        <x:v>v1.8</x:v>
      </x:c>
      <x:c r="Q320" s="48" t="n">
        <x:v>0.05</x:v>
      </x:c>
      <x:c r="R320" s="48" t="str">
        <x:v>pending</x:v>
      </x:c>
      <x:c r="S320" s="48"/>
      <x:c r="T320" s="48"/>
      <x:c r="U320" s="48"/>
      <x:c r="V320" s="254"/>
      <x:c r="W320" s="254"/>
      <x:c r="X320" s="254"/>
      <x:c r="Y320" s="48" t="str">
        <x:v>Raw=66.7; RiskPenalty=0; 正式观点</x:v>
      </x:c>
    </x:row>
    <x:row r="321">
      <x:c r="A321" s="252" t="n">
        <x:v>46291</x:v>
      </x:c>
      <x:c r="B321" s="48" t="str">
        <x:v>20260926-O05</x:v>
      </x:c>
      <x:c r="C321" s="48" t="str">
        <x:v>20260926-能源成本与国内通胀</x:v>
      </x:c>
      <x:c r="D321" s="48" t="str">
        <x:v>official</x:v>
      </x:c>
      <x:c r="E321" s="48" t="str">
        <x:v>消费ETF</x:v>
      </x:c>
      <x:c r="F321" s="48" t="str">
        <x:v>159928.SZ</x:v>
      </x:c>
      <x:c r="G321" s="48" t="str">
        <x:v>看空</x:v>
      </x:c>
      <x:c r="H321" s="48" t="str">
        <x:v>1-3周</x:v>
      </x:c>
      <x:c r="I321" s="48" t="n">
        <x:v>51</x:v>
      </x:c>
      <x:c r="J321" s="48" t="str">
        <x:v>C</x:v>
      </x:c>
      <x:c r="K321" s="253" t="n">
        <x:v>0.58</x:v>
      </x:c>
      <x:c r="L321" s="253" t="n">
        <x:v>0.49</x:v>
      </x:c>
      <x:c r="M321" s="253" t="n">
        <x:v>0.55</x:v>
      </x:c>
      <x:c r="N321" s="252" t="n">
        <x:v>46289</x:v>
      </x:c>
      <x:c r="O321" s="48" t="str">
        <x:v>live</x:v>
      </x:c>
      <x:c r="P321" s="48" t="str">
        <x:v>v1.8</x:v>
      </x:c>
      <x:c r="Q321" s="48" t="n">
        <x:v>0.05</x:v>
      </x:c>
      <x:c r="R321" s="48" t="str">
        <x:v>reviewed</x:v>
      </x:c>
      <x:c r="S321" s="48" t="str">
        <x:v>错误</x:v>
      </x:c>
      <x:c r="T321" s="48" t="str">
        <x:v>触发标签待原始规则及事件回放，不能视作未触发</x:v>
      </x:c>
      <x:c r="U321" s="48" t="str">
        <x:v>仅方向验证，非已模拟成交</x:v>
      </x:c>
      <x:c r="V321" s="254" t="n">
        <x:v>0.026315789473684292</x:v>
      </x:c>
      <x:c r="W321" s="254" t="n">
        <x:v>-0.07464008859357696</x:v>
      </x:c>
      <x:c r="X321" s="254" t="n">
        <x:v>0.10095587806726125</x:v>
      </x:c>
      <x:c r="Y321" s="48" t="str">
        <x:v>Raw=64; RiskPenalty=5; 正式观点；周复盘2026-10-24：方向窗口2026-09-24收盘至2026-10-23收盘；收益为标的区间涨跌，不是模拟交易盈亏。触发及交易标签待核验。</x:v>
      </x:c>
    </x:row>
    <x:row r="322">
      <x:c r="A322" s="252" t="n">
        <x:v>46291</x:v>
      </x:c>
      <x:c r="B322" s="48" t="str">
        <x:v>20260926-H01</x:v>
      </x:c>
      <x:c r="C322" s="48" t="str">
        <x:v>20260926-S-562500-SH</x:v>
      </x:c>
      <x:c r="D322" s="48" t="str">
        <x:v>shadow</x:v>
      </x:c>
      <x:c r="E322" s="48" t="str">
        <x:v>机器人ETF</x:v>
      </x:c>
      <x:c r="F322" s="48" t="str">
        <x:v>562500.SH</x:v>
      </x:c>
      <x:c r="G322" s="48" t="str">
        <x:v>看多</x:v>
      </x:c>
      <x:c r="H322" s="48" t="str">
        <x:v>1-4周</x:v>
      </x:c>
      <x:c r="I322" s="48" t="n">
        <x:v>54</x:v>
      </x:c>
      <x:c r="J322" s="48" t="str">
        <x:v>C</x:v>
      </x:c>
      <x:c r="K322" s="253" t="n">
        <x:v>0.58</x:v>
      </x:c>
      <x:c r="L322" s="253" t="n">
        <x:v>0.42</x:v>
      </x:c>
      <x:c r="M322" s="253" t="n">
        <x:v>0.56</x:v>
      </x:c>
      <x:c r="N322" s="252" t="n">
        <x:v>46289</x:v>
      </x:c>
      <x:c r="O322" s="48" t="str">
        <x:v>live</x:v>
      </x:c>
      <x:c r="P322" s="48" t="str">
        <x:v>v1.8</x:v>
      </x:c>
      <x:c r="Q322" s="48" t="n">
        <x:v>0.05</x:v>
      </x:c>
      <x:c r="R322" s="48" t="str">
        <x:v>pending</x:v>
      </x:c>
      <x:c r="S322" s="48"/>
      <x:c r="T322" s="48"/>
      <x:c r="U322" s="48"/>
      <x:c r="V322" s="254"/>
      <x:c r="W322" s="254"/>
      <x:c r="X322" s="254"/>
      <x:c r="Y322" s="48" t="str">
        <x:v>Raw=62.1; RiskPenalty=0; 影子观点不进入模拟组合</x:v>
      </x:c>
    </x:row>
    <x:row r="323">
      <x:c r="A323" s="252" t="n">
        <x:v>46291</x:v>
      </x:c>
      <x:c r="B323" s="48" t="str">
        <x:v>20260926-H02</x:v>
      </x:c>
      <x:c r="C323" s="48" t="str">
        <x:v>20260926-S-159915-SZ</x:v>
      </x:c>
      <x:c r="D323" s="48" t="str">
        <x:v>shadow</x:v>
      </x:c>
      <x:c r="E323" s="48" t="str">
        <x:v>创业板ETF</x:v>
      </x:c>
      <x:c r="F323" s="48" t="str">
        <x:v>159915.SZ</x:v>
      </x:c>
      <x:c r="G323" s="48" t="str">
        <x:v>看多</x:v>
      </x:c>
      <x:c r="H323" s="48" t="str">
        <x:v>1-4周</x:v>
      </x:c>
      <x:c r="I323" s="48" t="n">
        <x:v>54</x:v>
      </x:c>
      <x:c r="J323" s="48" t="str">
        <x:v>C</x:v>
      </x:c>
      <x:c r="K323" s="253" t="n">
        <x:v>0.58</x:v>
      </x:c>
      <x:c r="L323" s="253" t="n">
        <x:v>0.42</x:v>
      </x:c>
      <x:c r="M323" s="253" t="n">
        <x:v>0.56</x:v>
      </x:c>
      <x:c r="N323" s="252" t="n">
        <x:v>46289</x:v>
      </x:c>
      <x:c r="O323" s="48" t="str">
        <x:v>live</x:v>
      </x:c>
      <x:c r="P323" s="48" t="str">
        <x:v>v1.8</x:v>
      </x:c>
      <x:c r="Q323" s="48" t="n">
        <x:v>0.05</x:v>
      </x:c>
      <x:c r="R323" s="48" t="str">
        <x:v>pending</x:v>
      </x:c>
      <x:c r="S323" s="48"/>
      <x:c r="T323" s="48"/>
      <x:c r="U323" s="48"/>
      <x:c r="V323" s="254"/>
      <x:c r="W323" s="254"/>
      <x:c r="X323" s="254"/>
      <x:c r="Y323" s="48" t="str">
        <x:v>Raw=62.1; RiskPenalty=0; 影子观点不进入模拟组合</x:v>
      </x:c>
    </x:row>
    <x:row r="324">
      <x:c r="A324" s="252" t="n">
        <x:v>46291</x:v>
      </x:c>
      <x:c r="B324" s="48" t="str">
        <x:v>20260926-H03</x:v>
      </x:c>
      <x:c r="C324" s="48" t="str">
        <x:v>20260926-S-512100-SH</x:v>
      </x:c>
      <x:c r="D324" s="48" t="str">
        <x:v>shadow</x:v>
      </x:c>
      <x:c r="E324" s="48" t="str">
        <x:v>证券ETF</x:v>
      </x:c>
      <x:c r="F324" s="48" t="str">
        <x:v>512100.SH</x:v>
      </x:c>
      <x:c r="G324" s="48" t="str">
        <x:v>看多</x:v>
      </x:c>
      <x:c r="H324" s="48" t="str">
        <x:v>1-4周</x:v>
      </x:c>
      <x:c r="I324" s="48" t="n">
        <x:v>54</x:v>
      </x:c>
      <x:c r="J324" s="48" t="str">
        <x:v>C</x:v>
      </x:c>
      <x:c r="K324" s="253" t="n">
        <x:v>0.58</x:v>
      </x:c>
      <x:c r="L324" s="253" t="n">
        <x:v>0.42</x:v>
      </x:c>
      <x:c r="M324" s="253" t="n">
        <x:v>0.56</x:v>
      </x:c>
      <x:c r="N324" s="252" t="n">
        <x:v>46289</x:v>
      </x:c>
      <x:c r="O324" s="48" t="str">
        <x:v>live</x:v>
      </x:c>
      <x:c r="P324" s="48" t="str">
        <x:v>v1.8</x:v>
      </x:c>
      <x:c r="Q324" s="48" t="n">
        <x:v>0.05</x:v>
      </x:c>
      <x:c r="R324" s="48" t="str">
        <x:v>pending</x:v>
      </x:c>
      <x:c r="S324" s="48"/>
      <x:c r="T324" s="48"/>
      <x:c r="U324" s="48"/>
      <x:c r="V324" s="254"/>
      <x:c r="W324" s="254"/>
      <x:c r="X324" s="254"/>
      <x:c r="Y324" s="48" t="str">
        <x:v>Raw=62.2; RiskPenalty=0; 影子观点不进入模拟组合</x:v>
      </x:c>
    </x:row>
    <x:row r="325">
      <x:c r="A325" s="252" t="n">
        <x:v>46291</x:v>
      </x:c>
      <x:c r="B325" s="48" t="str">
        <x:v>20260926-H04</x:v>
      </x:c>
      <x:c r="C325" s="48" t="str">
        <x:v>20260926-S-512690-SH</x:v>
      </x:c>
      <x:c r="D325" s="48" t="str">
        <x:v>shadow</x:v>
      </x:c>
      <x:c r="E325" s="48" t="str">
        <x:v>酒ETF</x:v>
      </x:c>
      <x:c r="F325" s="48" t="str">
        <x:v>512690.SH</x:v>
      </x:c>
      <x:c r="G325" s="48" t="str">
        <x:v>看多</x:v>
      </x:c>
      <x:c r="H325" s="48" t="str">
        <x:v>1-4周</x:v>
      </x:c>
      <x:c r="I325" s="48" t="n">
        <x:v>54</x:v>
      </x:c>
      <x:c r="J325" s="48" t="str">
        <x:v>C</x:v>
      </x:c>
      <x:c r="K325" s="253" t="n">
        <x:v>0.58</x:v>
      </x:c>
      <x:c r="L325" s="253" t="n">
        <x:v>0.42</x:v>
      </x:c>
      <x:c r="M325" s="253" t="n">
        <x:v>0.56</x:v>
      </x:c>
      <x:c r="N325" s="252" t="n">
        <x:v>46289</x:v>
      </x:c>
      <x:c r="O325" s="48" t="str">
        <x:v>live</x:v>
      </x:c>
      <x:c r="P325" s="48" t="str">
        <x:v>v1.8</x:v>
      </x:c>
      <x:c r="Q325" s="48" t="n">
        <x:v>0.05</x:v>
      </x:c>
      <x:c r="R325" s="48" t="str">
        <x:v>pending</x:v>
      </x:c>
      <x:c r="S325" s="48"/>
      <x:c r="T325" s="48"/>
      <x:c r="U325" s="48"/>
      <x:c r="V325" s="254"/>
      <x:c r="W325" s="254"/>
      <x:c r="X325" s="254"/>
      <x:c r="Y325" s="48" t="str">
        <x:v>Raw=62; RiskPenalty=0; 影子观点不进入模拟组合</x:v>
      </x:c>
    </x:row>
    <x:row r="326">
      <x:c r="A326" s="252" t="n">
        <x:v>46291</x:v>
      </x:c>
      <x:c r="B326" s="48" t="str">
        <x:v>20260926-H05</x:v>
      </x:c>
      <x:c r="C326" s="48" t="str">
        <x:v>20260926-S-515790-SH</x:v>
      </x:c>
      <x:c r="D326" s="48" t="str">
        <x:v>shadow</x:v>
      </x:c>
      <x:c r="E326" s="48" t="str">
        <x:v>光伏ETF</x:v>
      </x:c>
      <x:c r="F326" s="48" t="str">
        <x:v>515790.SH</x:v>
      </x:c>
      <x:c r="G326" s="48" t="str">
        <x:v>看多</x:v>
      </x:c>
      <x:c r="H326" s="48" t="str">
        <x:v>1-4周</x:v>
      </x:c>
      <x:c r="I326" s="48" t="n">
        <x:v>54</x:v>
      </x:c>
      <x:c r="J326" s="48" t="str">
        <x:v>C</x:v>
      </x:c>
      <x:c r="K326" s="253" t="n">
        <x:v>0.58</x:v>
      </x:c>
      <x:c r="L326" s="253" t="n">
        <x:v>0.42</x:v>
      </x:c>
      <x:c r="M326" s="253" t="n">
        <x:v>0.56</x:v>
      </x:c>
      <x:c r="N326" s="252" t="n">
        <x:v>46289</x:v>
      </x:c>
      <x:c r="O326" s="48" t="str">
        <x:v>live</x:v>
      </x:c>
      <x:c r="P326" s="48" t="str">
        <x:v>v1.8</x:v>
      </x:c>
      <x:c r="Q326" s="48" t="n">
        <x:v>0.05</x:v>
      </x:c>
      <x:c r="R326" s="48" t="str">
        <x:v>pending</x:v>
      </x:c>
      <x:c r="S326" s="48"/>
      <x:c r="T326" s="48"/>
      <x:c r="U326" s="48"/>
      <x:c r="V326" s="254"/>
      <x:c r="W326" s="254"/>
      <x:c r="X326" s="254"/>
      <x:c r="Y326" s="48" t="str">
        <x:v>Raw=62.2; RiskPenalty=0; 影子观点不进入模拟组合</x:v>
      </x:c>
    </x:row>
    <x:row r="327">
      <x:c r="A327" s="252" t="n">
        <x:v>46291</x:v>
      </x:c>
      <x:c r="B327" s="48" t="str">
        <x:v>20260926-H06</x:v>
      </x:c>
      <x:c r="C327" s="48" t="str">
        <x:v>20260926-S-513100-SH</x:v>
      </x:c>
      <x:c r="D327" s="48" t="str">
        <x:v>shadow</x:v>
      </x:c>
      <x:c r="E327" s="48" t="str">
        <x:v>纳指ETF</x:v>
      </x:c>
      <x:c r="F327" s="48" t="str">
        <x:v>513100.SH</x:v>
      </x:c>
      <x:c r="G327" s="48" t="str">
        <x:v>看多</x:v>
      </x:c>
      <x:c r="H327" s="48" t="str">
        <x:v>1-4周</x:v>
      </x:c>
      <x:c r="I327" s="48" t="n">
        <x:v>60</x:v>
      </x:c>
      <x:c r="J327" s="48" t="str">
        <x:v>B</x:v>
      </x:c>
      <x:c r="K327" s="253" t="n">
        <x:v>0.62</x:v>
      </x:c>
      <x:c r="L327" s="253" t="n">
        <x:v>0.58</x:v>
      </x:c>
      <x:c r="M327" s="253" t="n">
        <x:v>0.58</x:v>
      </x:c>
      <x:c r="N327" s="252" t="n">
        <x:v>46289</x:v>
      </x:c>
      <x:c r="O327" s="48" t="str">
        <x:v>live</x:v>
      </x:c>
      <x:c r="P327" s="48" t="str">
        <x:v>v1.8</x:v>
      </x:c>
      <x:c r="Q327" s="48" t="n">
        <x:v>0.05</x:v>
      </x:c>
      <x:c r="R327" s="48" t="str">
        <x:v>pending</x:v>
      </x:c>
      <x:c r="S327" s="48"/>
      <x:c r="T327" s="48"/>
      <x:c r="U327" s="48"/>
      <x:c r="V327" s="254"/>
      <x:c r="W327" s="254"/>
      <x:c r="X327" s="254"/>
      <x:c r="Y327" s="48" t="str">
        <x:v>Raw=67.1; RiskPenalty=0; 影子观点不进入模拟组合</x:v>
      </x:c>
    </x:row>
    <x:row r="328">
      <x:c r="A328" s="252" t="n">
        <x:v>46291</x:v>
      </x:c>
      <x:c r="B328" s="48" t="str">
        <x:v>20260926-H07</x:v>
      </x:c>
      <x:c r="C328" s="48" t="str">
        <x:v>20260926-S-513500-SH</x:v>
      </x:c>
      <x:c r="D328" s="48" t="str">
        <x:v>shadow</x:v>
      </x:c>
      <x:c r="E328" s="48" t="str">
        <x:v>标普500ETF</x:v>
      </x:c>
      <x:c r="F328" s="48" t="str">
        <x:v>513500.SH</x:v>
      </x:c>
      <x:c r="G328" s="48" t="str">
        <x:v>看多</x:v>
      </x:c>
      <x:c r="H328" s="48" t="str">
        <x:v>1-4周</x:v>
      </x:c>
      <x:c r="I328" s="48" t="n">
        <x:v>60</x:v>
      </x:c>
      <x:c r="J328" s="48" t="str">
        <x:v>B</x:v>
      </x:c>
      <x:c r="K328" s="253" t="n">
        <x:v>0.61</x:v>
      </x:c>
      <x:c r="L328" s="253" t="n">
        <x:v>0.58</x:v>
      </x:c>
      <x:c r="M328" s="253" t="n">
        <x:v>0.58</x:v>
      </x:c>
      <x:c r="N328" s="252" t="n">
        <x:v>46289</x:v>
      </x:c>
      <x:c r="O328" s="48" t="str">
        <x:v>live</x:v>
      </x:c>
      <x:c r="P328" s="48" t="str">
        <x:v>v1.8</x:v>
      </x:c>
      <x:c r="Q328" s="48" t="n">
        <x:v>0.05</x:v>
      </x:c>
      <x:c r="R328" s="48" t="str">
        <x:v>pending</x:v>
      </x:c>
      <x:c r="S328" s="48"/>
      <x:c r="T328" s="48"/>
      <x:c r="U328" s="48"/>
      <x:c r="V328" s="254"/>
      <x:c r="W328" s="254"/>
      <x:c r="X328" s="254"/>
      <x:c r="Y328" s="48" t="str">
        <x:v>Raw=66.9; RiskPenalty=0; 影子观点不进入模拟组合</x:v>
      </x:c>
    </x:row>
    <x:row r="329">
      <x:c r="A329" s="252" t="n">
        <x:v>46291</x:v>
      </x:c>
      <x:c r="B329" s="48" t="str">
        <x:v>20260926-H08</x:v>
      </x:c>
      <x:c r="C329" s="48" t="str">
        <x:v>20260926-S-513050-SH</x:v>
      </x:c>
      <x:c r="D329" s="48" t="str">
        <x:v>shadow</x:v>
      </x:c>
      <x:c r="E329" s="48" t="str">
        <x:v>中概互联网ETF</x:v>
      </x:c>
      <x:c r="F329" s="48" t="str">
        <x:v>513050.SH</x:v>
      </x:c>
      <x:c r="G329" s="48" t="str">
        <x:v>看多</x:v>
      </x:c>
      <x:c r="H329" s="48" t="str">
        <x:v>1-4周</x:v>
      </x:c>
      <x:c r="I329" s="48" t="n">
        <x:v>54</x:v>
      </x:c>
      <x:c r="J329" s="48" t="str">
        <x:v>C</x:v>
      </x:c>
      <x:c r="K329" s="253" t="n">
        <x:v>0.58</x:v>
      </x:c>
      <x:c r="L329" s="253" t="n">
        <x:v>0.42</x:v>
      </x:c>
      <x:c r="M329" s="253" t="n">
        <x:v>0.56</x:v>
      </x:c>
      <x:c r="N329" s="252" t="n">
        <x:v>46289</x:v>
      </x:c>
      <x:c r="O329" s="48" t="str">
        <x:v>live</x:v>
      </x:c>
      <x:c r="P329" s="48" t="str">
        <x:v>v1.8</x:v>
      </x:c>
      <x:c r="Q329" s="48" t="n">
        <x:v>0.05</x:v>
      </x:c>
      <x:c r="R329" s="48" t="str">
        <x:v>pending</x:v>
      </x:c>
      <x:c r="S329" s="48"/>
      <x:c r="T329" s="48"/>
      <x:c r="U329" s="48"/>
      <x:c r="V329" s="254"/>
      <x:c r="W329" s="254"/>
      <x:c r="X329" s="254"/>
      <x:c r="Y329" s="48" t="str">
        <x:v>Raw=62.1; RiskPenalty=0; 影子观点不进入模拟组合</x:v>
      </x:c>
    </x:row>
    <x:row r="330">
      <x:c r="A330" s="252" t="n">
        <x:v>46291</x:v>
      </x:c>
      <x:c r="B330" s="48" t="str">
        <x:v>20260926-H09</x:v>
      </x:c>
      <x:c r="C330" s="48" t="str">
        <x:v>20260926-S-159949-SZ</x:v>
      </x:c>
      <x:c r="D330" s="48" t="str">
        <x:v>shadow</x:v>
      </x:c>
      <x:c r="E330" s="48" t="str">
        <x:v>创业板50ETF</x:v>
      </x:c>
      <x:c r="F330" s="48" t="str">
        <x:v>159949.SZ</x:v>
      </x:c>
      <x:c r="G330" s="48" t="str">
        <x:v>看多</x:v>
      </x:c>
      <x:c r="H330" s="48" t="str">
        <x:v>1-4周</x:v>
      </x:c>
      <x:c r="I330" s="48" t="n">
        <x:v>54</x:v>
      </x:c>
      <x:c r="J330" s="48" t="str">
        <x:v>C</x:v>
      </x:c>
      <x:c r="K330" s="253" t="n">
        <x:v>0.58</x:v>
      </x:c>
      <x:c r="L330" s="253" t="n">
        <x:v>0.42</x:v>
      </x:c>
      <x:c r="M330" s="253" t="n">
        <x:v>0.56</x:v>
      </x:c>
      <x:c r="N330" s="252" t="n">
        <x:v>46289</x:v>
      </x:c>
      <x:c r="O330" s="48" t="str">
        <x:v>live</x:v>
      </x:c>
      <x:c r="P330" s="48" t="str">
        <x:v>v1.8</x:v>
      </x:c>
      <x:c r="Q330" s="48" t="n">
        <x:v>0.05</x:v>
      </x:c>
      <x:c r="R330" s="48" t="str">
        <x:v>pending</x:v>
      </x:c>
      <x:c r="S330" s="48"/>
      <x:c r="T330" s="48"/>
      <x:c r="U330" s="48"/>
      <x:c r="V330" s="254"/>
      <x:c r="W330" s="254"/>
      <x:c r="X330" s="254"/>
      <x:c r="Y330" s="48" t="str">
        <x:v>Raw=62.1; RiskPenalty=0; 影子观点不进入模拟组合</x:v>
      </x:c>
    </x:row>
    <x:row r="331">
      <x:c r="A331" s="252" t="n">
        <x:v>46291</x:v>
      </x:c>
      <x:c r="B331" s="48" t="str">
        <x:v>20260926-H10</x:v>
      </x:c>
      <x:c r="C331" s="48" t="str">
        <x:v>20260926-S-512800-SH</x:v>
      </x:c>
      <x:c r="D331" s="48" t="str">
        <x:v>shadow</x:v>
      </x:c>
      <x:c r="E331" s="48" t="str">
        <x:v>银行ETF</x:v>
      </x:c>
      <x:c r="F331" s="48" t="str">
        <x:v>512800.SH</x:v>
      </x:c>
      <x:c r="G331" s="48" t="str">
        <x:v>看多</x:v>
      </x:c>
      <x:c r="H331" s="48" t="str">
        <x:v>1-4周</x:v>
      </x:c>
      <x:c r="I331" s="48" t="n">
        <x:v>55</x:v>
      </x:c>
      <x:c r="J331" s="48" t="str">
        <x:v>C</x:v>
      </x:c>
      <x:c r="K331" s="253" t="n">
        <x:v>0.59</x:v>
      </x:c>
      <x:c r="L331" s="253" t="n">
        <x:v>0.42</x:v>
      </x:c>
      <x:c r="M331" s="253" t="n">
        <x:v>0.56</x:v>
      </x:c>
      <x:c r="N331" s="252" t="n">
        <x:v>46289</x:v>
      </x:c>
      <x:c r="O331" s="48" t="str">
        <x:v>live</x:v>
      </x:c>
      <x:c r="P331" s="48" t="str">
        <x:v>v1.8</x:v>
      </x:c>
      <x:c r="Q331" s="48" t="n">
        <x:v>0.05</x:v>
      </x:c>
      <x:c r="R331" s="48" t="str">
        <x:v>pending</x:v>
      </x:c>
      <x:c r="S331" s="48"/>
      <x:c r="T331" s="48"/>
      <x:c r="U331" s="48"/>
      <x:c r="V331" s="254"/>
      <x:c r="W331" s="254"/>
      <x:c r="X331" s="254"/>
      <x:c r="Y331" s="48" t="str">
        <x:v>Raw=62.6; RiskPenalty=0; 影子观点不进入模拟组合</x:v>
      </x:c>
    </x:row>
    <x:row r="332">
      <x:c r="A332" s="252" t="n">
        <x:v>46292</x:v>
      </x:c>
      <x:c r="B332" s="48" t="str">
        <x:v>20260927-O01</x:v>
      </x:c>
      <x:c r="C332" s="48" t="str">
        <x:v>20260927-中美八点共识与执行</x:v>
      </x:c>
      <x:c r="D332" s="48" t="str">
        <x:v>official</x:v>
      </x:c>
      <x:c r="E332" s="48" t="str">
        <x:v>沪深300ETF</x:v>
      </x:c>
      <x:c r="F332" s="48" t="str">
        <x:v>510300.SH</x:v>
      </x:c>
      <x:c r="G332" s="48" t="str">
        <x:v>谨慎看多</x:v>
      </x:c>
      <x:c r="H332" s="48" t="str">
        <x:v>2-6周</x:v>
      </x:c>
      <x:c r="I332" s="48" t="n">
        <x:v>54</x:v>
      </x:c>
      <x:c r="J332" s="48" t="str">
        <x:v>C</x:v>
      </x:c>
      <x:c r="K332" s="253" t="n">
        <x:v>0.62</x:v>
      </x:c>
      <x:c r="L332" s="253" t="n">
        <x:v>0.49</x:v>
      </x:c>
      <x:c r="M332" s="253" t="n">
        <x:v>0.59</x:v>
      </x:c>
      <x:c r="N332" s="252" t="n">
        <x:v>46289</x:v>
      </x:c>
      <x:c r="O332" s="48" t="str">
        <x:v>live</x:v>
      </x:c>
      <x:c r="P332" s="48" t="str">
        <x:v>v1.8</x:v>
      </x:c>
      <x:c r="Q332" s="48" t="n">
        <x:v>0.05</x:v>
      </x:c>
      <x:c r="R332" s="48" t="str">
        <x:v>pending</x:v>
      </x:c>
      <x:c r="S332" s="48"/>
      <x:c r="T332" s="48"/>
      <x:c r="U332" s="48"/>
      <x:c r="V332" s="254"/>
      <x:c r="W332" s="254"/>
      <x:c r="X332" s="254"/>
      <x:c r="Y332" s="48" t="str">
        <x:v>Raw=67.7; RiskPenalty=5; 正式观点</x:v>
      </x:c>
    </x:row>
    <x:row r="333">
      <x:c r="A333" s="252" t="n">
        <x:v>46292</x:v>
      </x:c>
      <x:c r="B333" s="48" t="str">
        <x:v>20260927-O02</x:v>
      </x:c>
      <x:c r="C333" s="48" t="str">
        <x:v>20260927-关税削减与AI供应链</x:v>
      </x:c>
      <x:c r="D333" s="48" t="str">
        <x:v>official</x:v>
      </x:c>
      <x:c r="E333" s="48" t="str">
        <x:v>半导体ETF</x:v>
      </x:c>
      <x:c r="F333" s="48" t="str">
        <x:v>512480.SH</x:v>
      </x:c>
      <x:c r="G333" s="48" t="str">
        <x:v>谨慎看多</x:v>
      </x:c>
      <x:c r="H333" s="48" t="str">
        <x:v>1-4周</x:v>
      </x:c>
      <x:c r="I333" s="48" t="n">
        <x:v>53</x:v>
      </x:c>
      <x:c r="J333" s="48" t="str">
        <x:v>C</x:v>
      </x:c>
      <x:c r="K333" s="253" t="n">
        <x:v>0.62</x:v>
      </x:c>
      <x:c r="L333" s="253" t="n">
        <x:v>0.45</x:v>
      </x:c>
      <x:c r="M333" s="253" t="n">
        <x:v>0.6</x:v>
      </x:c>
      <x:c r="N333" s="252" t="n">
        <x:v>46289</x:v>
      </x:c>
      <x:c r="O333" s="48" t="str">
        <x:v>live</x:v>
      </x:c>
      <x:c r="P333" s="48" t="str">
        <x:v>v1.8</x:v>
      </x:c>
      <x:c r="Q333" s="48" t="n">
        <x:v>0.05</x:v>
      </x:c>
      <x:c r="R333" s="48" t="str">
        <x:v>pending</x:v>
      </x:c>
      <x:c r="S333" s="48"/>
      <x:c r="T333" s="48"/>
      <x:c r="U333" s="48"/>
      <x:c r="V333" s="254"/>
      <x:c r="W333" s="254"/>
      <x:c r="X333" s="254"/>
      <x:c r="Y333" s="48" t="str">
        <x:v>Raw=66.2; RiskPenalty=5; 正式观点</x:v>
      </x:c>
    </x:row>
    <x:row r="334">
      <x:c r="A334" s="252" t="n">
        <x:v>46292</x:v>
      </x:c>
      <x:c r="B334" s="48" t="str">
        <x:v>20260927-O03</x:v>
      </x:c>
      <x:c r="C334" s="48" t="str">
        <x:v>20260927-大国协调与地缘风险</x:v>
      </x:c>
      <x:c r="D334" s="48" t="str">
        <x:v>official</x:v>
      </x:c>
      <x:c r="E334" s="48" t="str">
        <x:v>黄金ETF</x:v>
      </x:c>
      <x:c r="F334" s="48" t="str">
        <x:v>518880.SH</x:v>
      </x:c>
      <x:c r="G334" s="48" t="str">
        <x:v>防御</x:v>
      </x:c>
      <x:c r="H334" s="48" t="str">
        <x:v>1-4周</x:v>
      </x:c>
      <x:c r="I334" s="48" t="n">
        <x:v>49</x:v>
      </x:c>
      <x:c r="J334" s="48" t="str">
        <x:v>D</x:v>
      </x:c>
      <x:c r="K334" s="253" t="n">
        <x:v>0.62</x:v>
      </x:c>
      <x:c r="L334" s="253" t="n">
        <x:v>0.51</x:v>
      </x:c>
      <x:c r="M334" s="253" t="n">
        <x:v>0.59</x:v>
      </x:c>
      <x:c r="N334" s="252" t="n">
        <x:v>46289</x:v>
      </x:c>
      <x:c r="O334" s="48" t="str">
        <x:v>live</x:v>
      </x:c>
      <x:c r="P334" s="48" t="str">
        <x:v>v1.8</x:v>
      </x:c>
      <x:c r="Q334" s="48" t="n">
        <x:v>0.05</x:v>
      </x:c>
      <x:c r="R334" s="48" t="str">
        <x:v>pending</x:v>
      </x:c>
      <x:c r="S334" s="48"/>
      <x:c r="T334" s="48"/>
      <x:c r="U334" s="48"/>
      <x:c r="V334" s="254"/>
      <x:c r="W334" s="254"/>
      <x:c r="X334" s="254"/>
      <x:c r="Y334" s="48" t="str">
        <x:v>Raw=67.7; RiskPenalty=10; 正式观点</x:v>
      </x:c>
    </x:row>
    <x:row r="335">
      <x:c r="A335" s="252" t="n">
        <x:v>46292</x:v>
      </x:c>
      <x:c r="B335" s="48" t="str">
        <x:v>20260927-O04</x:v>
      </x:c>
      <x:c r="C335" s="48" t="str">
        <x:v>20260927-数字贸易与AI服务出海</x:v>
      </x:c>
      <x:c r="D335" s="48" t="str">
        <x:v>official</x:v>
      </x:c>
      <x:c r="E335" s="48" t="str">
        <x:v>机器人ETF</x:v>
      </x:c>
      <x:c r="F335" s="48" t="str">
        <x:v>562500.SH</x:v>
      </x:c>
      <x:c r="G335" s="48" t="str">
        <x:v>看多</x:v>
      </x:c>
      <x:c r="H335" s="48" t="str">
        <x:v>1-4周</x:v>
      </x:c>
      <x:c r="I335" s="48" t="n">
        <x:v>58</x:v>
      </x:c>
      <x:c r="J335" s="48" t="str">
        <x:v>C</x:v>
      </x:c>
      <x:c r="K335" s="253" t="n">
        <x:v>0.62</x:v>
      </x:c>
      <x:c r="L335" s="253" t="n">
        <x:v>0.45</x:v>
      </x:c>
      <x:c r="M335" s="253" t="n">
        <x:v>0.59</x:v>
      </x:c>
      <x:c r="N335" s="252" t="n">
        <x:v>46289</x:v>
      </x:c>
      <x:c r="O335" s="48" t="str">
        <x:v>live</x:v>
      </x:c>
      <x:c r="P335" s="48" t="str">
        <x:v>v1.8</x:v>
      </x:c>
      <x:c r="Q335" s="48" t="n">
        <x:v>0.05</x:v>
      </x:c>
      <x:c r="R335" s="48" t="str">
        <x:v>pending</x:v>
      </x:c>
      <x:c r="S335" s="48"/>
      <x:c r="T335" s="48"/>
      <x:c r="U335" s="48"/>
      <x:c r="V335" s="254"/>
      <x:c r="W335" s="254"/>
      <x:c r="X335" s="254"/>
      <x:c r="Y335" s="48" t="str">
        <x:v>Raw=66.7; RiskPenalty=0; 正式观点</x:v>
      </x:c>
    </x:row>
    <x:row r="336">
      <x:c r="A336" s="252" t="n">
        <x:v>46292</x:v>
      </x:c>
      <x:c r="B336" s="48" t="str">
        <x:v>20260927-O05</x:v>
      </x:c>
      <x:c r="C336" s="48" t="str">
        <x:v>20260927-能源成本与国内通胀</x:v>
      </x:c>
      <x:c r="D336" s="48" t="str">
        <x:v>official</x:v>
      </x:c>
      <x:c r="E336" s="48" t="str">
        <x:v>消费ETF</x:v>
      </x:c>
      <x:c r="F336" s="48" t="str">
        <x:v>159928.SZ</x:v>
      </x:c>
      <x:c r="G336" s="48" t="str">
        <x:v>看空</x:v>
      </x:c>
      <x:c r="H336" s="48" t="str">
        <x:v>1-3周</x:v>
      </x:c>
      <x:c r="I336" s="48" t="n">
        <x:v>51</x:v>
      </x:c>
      <x:c r="J336" s="48" t="str">
        <x:v>C</x:v>
      </x:c>
      <x:c r="K336" s="253" t="n">
        <x:v>0.58</x:v>
      </x:c>
      <x:c r="L336" s="253" t="n">
        <x:v>0.49</x:v>
      </x:c>
      <x:c r="M336" s="253" t="n">
        <x:v>0.55</x:v>
      </x:c>
      <x:c r="N336" s="252" t="n">
        <x:v>46289</x:v>
      </x:c>
      <x:c r="O336" s="48" t="str">
        <x:v>live</x:v>
      </x:c>
      <x:c r="P336" s="48" t="str">
        <x:v>v1.8</x:v>
      </x:c>
      <x:c r="Q336" s="48" t="n">
        <x:v>0.05</x:v>
      </x:c>
      <x:c r="R336" s="48" t="str">
        <x:v>reviewed</x:v>
      </x:c>
      <x:c r="S336" s="48" t="str">
        <x:v>错误</x:v>
      </x:c>
      <x:c r="T336" s="48" t="str">
        <x:v>触发标签待原始规则及事件回放，不能视作未触发</x:v>
      </x:c>
      <x:c r="U336" s="48" t="str">
        <x:v>仅方向验证，非已模拟成交</x:v>
      </x:c>
      <x:c r="V336" s="254" t="n">
        <x:v>0.026315789473684292</x:v>
      </x:c>
      <x:c r="W336" s="254" t="n">
        <x:v>-0.07464008859357696</x:v>
      </x:c>
      <x:c r="X336" s="254" t="n">
        <x:v>0.10095587806726125</x:v>
      </x:c>
      <x:c r="Y336" s="48" t="str">
        <x:v>Raw=64.1; RiskPenalty=5; 正式观点；周复盘2026-10-24：方向窗口2026-09-24收盘至2026-10-23收盘；收益为标的区间涨跌，不是模拟交易盈亏。触发及交易标签待核验。</x:v>
      </x:c>
    </x:row>
    <x:row r="337">
      <x:c r="A337" s="252" t="n">
        <x:v>46292</x:v>
      </x:c>
      <x:c r="B337" s="48" t="str">
        <x:v>20260927-H01</x:v>
      </x:c>
      <x:c r="C337" s="48" t="str">
        <x:v>20260927-S-562500-SH</x:v>
      </x:c>
      <x:c r="D337" s="48" t="str">
        <x:v>shadow</x:v>
      </x:c>
      <x:c r="E337" s="48" t="str">
        <x:v>机器人ETF</x:v>
      </x:c>
      <x:c r="F337" s="48" t="str">
        <x:v>562500.SH</x:v>
      </x:c>
      <x:c r="G337" s="48" t="str">
        <x:v>看多</x:v>
      </x:c>
      <x:c r="H337" s="48" t="str">
        <x:v>1-4周</x:v>
      </x:c>
      <x:c r="I337" s="48" t="n">
        <x:v>54</x:v>
      </x:c>
      <x:c r="J337" s="48" t="str">
        <x:v>C</x:v>
      </x:c>
      <x:c r="K337" s="253" t="n">
        <x:v>0.58</x:v>
      </x:c>
      <x:c r="L337" s="253" t="n">
        <x:v>0.42</x:v>
      </x:c>
      <x:c r="M337" s="253" t="n">
        <x:v>0.56</x:v>
      </x:c>
      <x:c r="N337" s="252" t="n">
        <x:v>46289</x:v>
      </x:c>
      <x:c r="O337" s="48" t="str">
        <x:v>live</x:v>
      </x:c>
      <x:c r="P337" s="48" t="str">
        <x:v>v1.8</x:v>
      </x:c>
      <x:c r="Q337" s="48" t="n">
        <x:v>0.05</x:v>
      </x:c>
      <x:c r="R337" s="48" t="str">
        <x:v>pending</x:v>
      </x:c>
      <x:c r="S337" s="48"/>
      <x:c r="T337" s="48"/>
      <x:c r="U337" s="48"/>
      <x:c r="V337" s="254"/>
      <x:c r="W337" s="254"/>
      <x:c r="X337" s="254"/>
      <x:c r="Y337" s="48" t="str">
        <x:v>Raw=62.1; RiskPenalty=0; 影子观点不进入模拟组合</x:v>
      </x:c>
    </x:row>
    <x:row r="338">
      <x:c r="A338" s="252" t="n">
        <x:v>46292</x:v>
      </x:c>
      <x:c r="B338" s="48" t="str">
        <x:v>20260927-H02</x:v>
      </x:c>
      <x:c r="C338" s="48" t="str">
        <x:v>20260927-S-159915-SZ</x:v>
      </x:c>
      <x:c r="D338" s="48" t="str">
        <x:v>shadow</x:v>
      </x:c>
      <x:c r="E338" s="48" t="str">
        <x:v>创业板ETF</x:v>
      </x:c>
      <x:c r="F338" s="48" t="str">
        <x:v>159915.SZ</x:v>
      </x:c>
      <x:c r="G338" s="48" t="str">
        <x:v>看多</x:v>
      </x:c>
      <x:c r="H338" s="48" t="str">
        <x:v>1-4周</x:v>
      </x:c>
      <x:c r="I338" s="48" t="n">
        <x:v>54</x:v>
      </x:c>
      <x:c r="J338" s="48" t="str">
        <x:v>C</x:v>
      </x:c>
      <x:c r="K338" s="253" t="n">
        <x:v>0.58</x:v>
      </x:c>
      <x:c r="L338" s="253" t="n">
        <x:v>0.42</x:v>
      </x:c>
      <x:c r="M338" s="253" t="n">
        <x:v>0.56</x:v>
      </x:c>
      <x:c r="N338" s="252" t="n">
        <x:v>46289</x:v>
      </x:c>
      <x:c r="O338" s="48" t="str">
        <x:v>live</x:v>
      </x:c>
      <x:c r="P338" s="48" t="str">
        <x:v>v1.8</x:v>
      </x:c>
      <x:c r="Q338" s="48" t="n">
        <x:v>0.05</x:v>
      </x:c>
      <x:c r="R338" s="48" t="str">
        <x:v>pending</x:v>
      </x:c>
      <x:c r="S338" s="48"/>
      <x:c r="T338" s="48"/>
      <x:c r="U338" s="48"/>
      <x:c r="V338" s="254"/>
      <x:c r="W338" s="254"/>
      <x:c r="X338" s="254"/>
      <x:c r="Y338" s="48" t="str">
        <x:v>Raw=62.1; RiskPenalty=0; 影子观点不进入模拟组合</x:v>
      </x:c>
    </x:row>
    <x:row r="339">
      <x:c r="A339" s="252" t="n">
        <x:v>46292</x:v>
      </x:c>
      <x:c r="B339" s="48" t="str">
        <x:v>20260927-H03</x:v>
      </x:c>
      <x:c r="C339" s="48" t="str">
        <x:v>20260927-S-512100-SH</x:v>
      </x:c>
      <x:c r="D339" s="48" t="str">
        <x:v>shadow</x:v>
      </x:c>
      <x:c r="E339" s="48" t="str">
        <x:v>证券ETF</x:v>
      </x:c>
      <x:c r="F339" s="48" t="str">
        <x:v>512100.SH</x:v>
      </x:c>
      <x:c r="G339" s="48" t="str">
        <x:v>看多</x:v>
      </x:c>
      <x:c r="H339" s="48" t="str">
        <x:v>1-4周</x:v>
      </x:c>
      <x:c r="I339" s="48" t="n">
        <x:v>54</x:v>
      </x:c>
      <x:c r="J339" s="48" t="str">
        <x:v>C</x:v>
      </x:c>
      <x:c r="K339" s="253" t="n">
        <x:v>0.58</x:v>
      </x:c>
      <x:c r="L339" s="253" t="n">
        <x:v>0.42</x:v>
      </x:c>
      <x:c r="M339" s="253" t="n">
        <x:v>0.56</x:v>
      </x:c>
      <x:c r="N339" s="252" t="n">
        <x:v>46289</x:v>
      </x:c>
      <x:c r="O339" s="48" t="str">
        <x:v>live</x:v>
      </x:c>
      <x:c r="P339" s="48" t="str">
        <x:v>v1.8</x:v>
      </x:c>
      <x:c r="Q339" s="48" t="n">
        <x:v>0.05</x:v>
      </x:c>
      <x:c r="R339" s="48" t="str">
        <x:v>pending</x:v>
      </x:c>
      <x:c r="S339" s="48"/>
      <x:c r="T339" s="48"/>
      <x:c r="U339" s="48"/>
      <x:c r="V339" s="254"/>
      <x:c r="W339" s="254"/>
      <x:c r="X339" s="254"/>
      <x:c r="Y339" s="48" t="str">
        <x:v>Raw=62.2; RiskPenalty=0; 影子观点不进入模拟组合</x:v>
      </x:c>
    </x:row>
    <x:row r="340">
      <x:c r="A340" s="252" t="n">
        <x:v>46292</x:v>
      </x:c>
      <x:c r="B340" s="48" t="str">
        <x:v>20260927-H04</x:v>
      </x:c>
      <x:c r="C340" s="48" t="str">
        <x:v>20260927-S-512690-SH</x:v>
      </x:c>
      <x:c r="D340" s="48" t="str">
        <x:v>shadow</x:v>
      </x:c>
      <x:c r="E340" s="48" t="str">
        <x:v>酒ETF</x:v>
      </x:c>
      <x:c r="F340" s="48" t="str">
        <x:v>512690.SH</x:v>
      </x:c>
      <x:c r="G340" s="48" t="str">
        <x:v>看多</x:v>
      </x:c>
      <x:c r="H340" s="48" t="str">
        <x:v>1-4周</x:v>
      </x:c>
      <x:c r="I340" s="48" t="n">
        <x:v>54</x:v>
      </x:c>
      <x:c r="J340" s="48" t="str">
        <x:v>C</x:v>
      </x:c>
      <x:c r="K340" s="253" t="n">
        <x:v>0.58</x:v>
      </x:c>
      <x:c r="L340" s="253" t="n">
        <x:v>0.42</x:v>
      </x:c>
      <x:c r="M340" s="253" t="n">
        <x:v>0.56</x:v>
      </x:c>
      <x:c r="N340" s="252" t="n">
        <x:v>46289</x:v>
      </x:c>
      <x:c r="O340" s="48" t="str">
        <x:v>live</x:v>
      </x:c>
      <x:c r="P340" s="48" t="str">
        <x:v>v1.8</x:v>
      </x:c>
      <x:c r="Q340" s="48" t="n">
        <x:v>0.05</x:v>
      </x:c>
      <x:c r="R340" s="48" t="str">
        <x:v>pending</x:v>
      </x:c>
      <x:c r="S340" s="48"/>
      <x:c r="T340" s="48"/>
      <x:c r="U340" s="48"/>
      <x:c r="V340" s="254"/>
      <x:c r="W340" s="254"/>
      <x:c r="X340" s="254"/>
      <x:c r="Y340" s="48" t="str">
        <x:v>Raw=62; RiskPenalty=0; 影子观点不进入模拟组合</x:v>
      </x:c>
    </x:row>
    <x:row r="341">
      <x:c r="A341" s="252" t="n">
        <x:v>46292</x:v>
      </x:c>
      <x:c r="B341" s="48" t="str">
        <x:v>20260927-H05</x:v>
      </x:c>
      <x:c r="C341" s="48" t="str">
        <x:v>20260927-S-515790-SH</x:v>
      </x:c>
      <x:c r="D341" s="48" t="str">
        <x:v>shadow</x:v>
      </x:c>
      <x:c r="E341" s="48" t="str">
        <x:v>光伏ETF</x:v>
      </x:c>
      <x:c r="F341" s="48" t="str">
        <x:v>515790.SH</x:v>
      </x:c>
      <x:c r="G341" s="48" t="str">
        <x:v>看多</x:v>
      </x:c>
      <x:c r="H341" s="48" t="str">
        <x:v>1-4周</x:v>
      </x:c>
      <x:c r="I341" s="48" t="n">
        <x:v>54</x:v>
      </x:c>
      <x:c r="J341" s="48" t="str">
        <x:v>C</x:v>
      </x:c>
      <x:c r="K341" s="253" t="n">
        <x:v>0.58</x:v>
      </x:c>
      <x:c r="L341" s="253" t="n">
        <x:v>0.42</x:v>
      </x:c>
      <x:c r="M341" s="253" t="n">
        <x:v>0.56</x:v>
      </x:c>
      <x:c r="N341" s="252" t="n">
        <x:v>46289</x:v>
      </x:c>
      <x:c r="O341" s="48" t="str">
        <x:v>live</x:v>
      </x:c>
      <x:c r="P341" s="48" t="str">
        <x:v>v1.8</x:v>
      </x:c>
      <x:c r="Q341" s="48" t="n">
        <x:v>0.05</x:v>
      </x:c>
      <x:c r="R341" s="48" t="str">
        <x:v>pending</x:v>
      </x:c>
      <x:c r="S341" s="48"/>
      <x:c r="T341" s="48"/>
      <x:c r="U341" s="48"/>
      <x:c r="V341" s="254"/>
      <x:c r="W341" s="254"/>
      <x:c r="X341" s="254"/>
      <x:c r="Y341" s="48" t="str">
        <x:v>Raw=62.2; RiskPenalty=0; 影子观点不进入模拟组合</x:v>
      </x:c>
    </x:row>
    <x:row r="342">
      <x:c r="A342" s="252" t="n">
        <x:v>46292</x:v>
      </x:c>
      <x:c r="B342" s="48" t="str">
        <x:v>20260927-H06</x:v>
      </x:c>
      <x:c r="C342" s="48" t="str">
        <x:v>20260927-S-513100-SH</x:v>
      </x:c>
      <x:c r="D342" s="48" t="str">
        <x:v>shadow</x:v>
      </x:c>
      <x:c r="E342" s="48" t="str">
        <x:v>纳指ETF</x:v>
      </x:c>
      <x:c r="F342" s="48" t="str">
        <x:v>513100.SH</x:v>
      </x:c>
      <x:c r="G342" s="48" t="str">
        <x:v>看多</x:v>
      </x:c>
      <x:c r="H342" s="48" t="str">
        <x:v>1-4周</x:v>
      </x:c>
      <x:c r="I342" s="48" t="n">
        <x:v>60</x:v>
      </x:c>
      <x:c r="J342" s="48" t="str">
        <x:v>B</x:v>
      </x:c>
      <x:c r="K342" s="253" t="n">
        <x:v>0.62</x:v>
      </x:c>
      <x:c r="L342" s="253" t="n">
        <x:v>0.58</x:v>
      </x:c>
      <x:c r="M342" s="253" t="n">
        <x:v>0.58</x:v>
      </x:c>
      <x:c r="N342" s="252" t="n">
        <x:v>46289</x:v>
      </x:c>
      <x:c r="O342" s="48" t="str">
        <x:v>live</x:v>
      </x:c>
      <x:c r="P342" s="48" t="str">
        <x:v>v1.8</x:v>
      </x:c>
      <x:c r="Q342" s="48" t="n">
        <x:v>0.05</x:v>
      </x:c>
      <x:c r="R342" s="48" t="str">
        <x:v>pending</x:v>
      </x:c>
      <x:c r="S342" s="48"/>
      <x:c r="T342" s="48"/>
      <x:c r="U342" s="48"/>
      <x:c r="V342" s="254"/>
      <x:c r="W342" s="254"/>
      <x:c r="X342" s="254"/>
      <x:c r="Y342" s="48" t="str">
        <x:v>Raw=67.1; RiskPenalty=0; 影子观点不进入模拟组合</x:v>
      </x:c>
    </x:row>
    <x:row r="343">
      <x:c r="A343" s="252" t="n">
        <x:v>46292</x:v>
      </x:c>
      <x:c r="B343" s="48" t="str">
        <x:v>20260927-H07</x:v>
      </x:c>
      <x:c r="C343" s="48" t="str">
        <x:v>20260927-S-513500-SH</x:v>
      </x:c>
      <x:c r="D343" s="48" t="str">
        <x:v>shadow</x:v>
      </x:c>
      <x:c r="E343" s="48" t="str">
        <x:v>标普500ETF</x:v>
      </x:c>
      <x:c r="F343" s="48" t="str">
        <x:v>513500.SH</x:v>
      </x:c>
      <x:c r="G343" s="48" t="str">
        <x:v>看多</x:v>
      </x:c>
      <x:c r="H343" s="48" t="str">
        <x:v>1-4周</x:v>
      </x:c>
      <x:c r="I343" s="48" t="n">
        <x:v>60</x:v>
      </x:c>
      <x:c r="J343" s="48" t="str">
        <x:v>B</x:v>
      </x:c>
      <x:c r="K343" s="253" t="n">
        <x:v>0.61</x:v>
      </x:c>
      <x:c r="L343" s="253" t="n">
        <x:v>0.58</x:v>
      </x:c>
      <x:c r="M343" s="253" t="n">
        <x:v>0.58</x:v>
      </x:c>
      <x:c r="N343" s="252" t="n">
        <x:v>46289</x:v>
      </x:c>
      <x:c r="O343" s="48" t="str">
        <x:v>live</x:v>
      </x:c>
      <x:c r="P343" s="48" t="str">
        <x:v>v1.8</x:v>
      </x:c>
      <x:c r="Q343" s="48" t="n">
        <x:v>0.05</x:v>
      </x:c>
      <x:c r="R343" s="48" t="str">
        <x:v>pending</x:v>
      </x:c>
      <x:c r="S343" s="48"/>
      <x:c r="T343" s="48"/>
      <x:c r="U343" s="48"/>
      <x:c r="V343" s="254"/>
      <x:c r="W343" s="254"/>
      <x:c r="X343" s="254"/>
      <x:c r="Y343" s="48" t="str">
        <x:v>Raw=66.9; RiskPenalty=0; 影子观点不进入模拟组合</x:v>
      </x:c>
    </x:row>
    <x:row r="344">
      <x:c r="A344" s="252" t="n">
        <x:v>46292</x:v>
      </x:c>
      <x:c r="B344" s="48" t="str">
        <x:v>20260927-H08</x:v>
      </x:c>
      <x:c r="C344" s="48" t="str">
        <x:v>20260927-S-513050-SH</x:v>
      </x:c>
      <x:c r="D344" s="48" t="str">
        <x:v>shadow</x:v>
      </x:c>
      <x:c r="E344" s="48" t="str">
        <x:v>中概互联网ETF</x:v>
      </x:c>
      <x:c r="F344" s="48" t="str">
        <x:v>513050.SH</x:v>
      </x:c>
      <x:c r="G344" s="48" t="str">
        <x:v>看多</x:v>
      </x:c>
      <x:c r="H344" s="48" t="str">
        <x:v>1-4周</x:v>
      </x:c>
      <x:c r="I344" s="48" t="n">
        <x:v>54</x:v>
      </x:c>
      <x:c r="J344" s="48" t="str">
        <x:v>C</x:v>
      </x:c>
      <x:c r="K344" s="253" t="n">
        <x:v>0.58</x:v>
      </x:c>
      <x:c r="L344" s="253" t="n">
        <x:v>0.42</x:v>
      </x:c>
      <x:c r="M344" s="253" t="n">
        <x:v>0.56</x:v>
      </x:c>
      <x:c r="N344" s="252" t="n">
        <x:v>46289</x:v>
      </x:c>
      <x:c r="O344" s="48" t="str">
        <x:v>live</x:v>
      </x:c>
      <x:c r="P344" s="48" t="str">
        <x:v>v1.8</x:v>
      </x:c>
      <x:c r="Q344" s="48" t="n">
        <x:v>0.05</x:v>
      </x:c>
      <x:c r="R344" s="48" t="str">
        <x:v>pending</x:v>
      </x:c>
      <x:c r="S344" s="48"/>
      <x:c r="T344" s="48"/>
      <x:c r="U344" s="48"/>
      <x:c r="V344" s="254"/>
      <x:c r="W344" s="254"/>
      <x:c r="X344" s="254"/>
      <x:c r="Y344" s="48" t="str">
        <x:v>Raw=62.1; RiskPenalty=0; 影子观点不进入模拟组合</x:v>
      </x:c>
    </x:row>
    <x:row r="345">
      <x:c r="A345" s="252" t="n">
        <x:v>46292</x:v>
      </x:c>
      <x:c r="B345" s="48" t="str">
        <x:v>20260927-H09</x:v>
      </x:c>
      <x:c r="C345" s="48" t="str">
        <x:v>20260927-S-159949-SZ</x:v>
      </x:c>
      <x:c r="D345" s="48" t="str">
        <x:v>shadow</x:v>
      </x:c>
      <x:c r="E345" s="48" t="str">
        <x:v>创业板50ETF</x:v>
      </x:c>
      <x:c r="F345" s="48" t="str">
        <x:v>159949.SZ</x:v>
      </x:c>
      <x:c r="G345" s="48" t="str">
        <x:v>看多</x:v>
      </x:c>
      <x:c r="H345" s="48" t="str">
        <x:v>1-4周</x:v>
      </x:c>
      <x:c r="I345" s="48" t="n">
        <x:v>54</x:v>
      </x:c>
      <x:c r="J345" s="48" t="str">
        <x:v>C</x:v>
      </x:c>
      <x:c r="K345" s="253" t="n">
        <x:v>0.58</x:v>
      </x:c>
      <x:c r="L345" s="253" t="n">
        <x:v>0.42</x:v>
      </x:c>
      <x:c r="M345" s="253" t="n">
        <x:v>0.56</x:v>
      </x:c>
      <x:c r="N345" s="252" t="n">
        <x:v>46289</x:v>
      </x:c>
      <x:c r="O345" s="48" t="str">
        <x:v>live</x:v>
      </x:c>
      <x:c r="P345" s="48" t="str">
        <x:v>v1.8</x:v>
      </x:c>
      <x:c r="Q345" s="48" t="n">
        <x:v>0.05</x:v>
      </x:c>
      <x:c r="R345" s="48" t="str">
        <x:v>pending</x:v>
      </x:c>
      <x:c r="S345" s="48"/>
      <x:c r="T345" s="48"/>
      <x:c r="U345" s="48"/>
      <x:c r="V345" s="254"/>
      <x:c r="W345" s="254"/>
      <x:c r="X345" s="254"/>
      <x:c r="Y345" s="48" t="str">
        <x:v>Raw=62.1; RiskPenalty=0; 影子观点不进入模拟组合</x:v>
      </x:c>
    </x:row>
    <x:row r="346">
      <x:c r="A346" s="252" t="n">
        <x:v>46292</x:v>
      </x:c>
      <x:c r="B346" s="48" t="str">
        <x:v>20260927-H10</x:v>
      </x:c>
      <x:c r="C346" s="48" t="str">
        <x:v>20260927-S-512800-SH</x:v>
      </x:c>
      <x:c r="D346" s="48" t="str">
        <x:v>shadow</x:v>
      </x:c>
      <x:c r="E346" s="48" t="str">
        <x:v>银行ETF</x:v>
      </x:c>
      <x:c r="F346" s="48" t="str">
        <x:v>512800.SH</x:v>
      </x:c>
      <x:c r="G346" s="48" t="str">
        <x:v>看多</x:v>
      </x:c>
      <x:c r="H346" s="48" t="str">
        <x:v>1-4周</x:v>
      </x:c>
      <x:c r="I346" s="48" t="n">
        <x:v>55</x:v>
      </x:c>
      <x:c r="J346" s="48" t="str">
        <x:v>C</x:v>
      </x:c>
      <x:c r="K346" s="253" t="n">
        <x:v>0.59</x:v>
      </x:c>
      <x:c r="L346" s="253" t="n">
        <x:v>0.42</x:v>
      </x:c>
      <x:c r="M346" s="253" t="n">
        <x:v>0.56</x:v>
      </x:c>
      <x:c r="N346" s="252" t="n">
        <x:v>46289</x:v>
      </x:c>
      <x:c r="O346" s="48" t="str">
        <x:v>live</x:v>
      </x:c>
      <x:c r="P346" s="48" t="str">
        <x:v>v1.8</x:v>
      </x:c>
      <x:c r="Q346" s="48" t="n">
        <x:v>0.05</x:v>
      </x:c>
      <x:c r="R346" s="48" t="str">
        <x:v>pending</x:v>
      </x:c>
      <x:c r="S346" s="48"/>
      <x:c r="T346" s="48"/>
      <x:c r="U346" s="48"/>
      <x:c r="V346" s="254"/>
      <x:c r="W346" s="254"/>
      <x:c r="X346" s="254"/>
      <x:c r="Y346" s="48" t="str">
        <x:v>Raw=62.6; RiskPenalty=0; 影子观点不进入模拟组合</x:v>
      </x:c>
    </x:row>
    <x:row r="347">
      <x:c r="A347" s="252" t="n">
        <x:v>46293</x:v>
      </x:c>
      <x:c r="B347" s="48" t="str">
        <x:v>20260928-O01</x:v>
      </x:c>
      <x:c r="C347" s="48" t="str">
        <x:v>20260928-中东冲突与能源通道</x:v>
      </x:c>
      <x:c r="D347" s="48" t="str">
        <x:v>official</x:v>
      </x:c>
      <x:c r="E347" s="48" t="str">
        <x:v>黄金ETF</x:v>
      </x:c>
      <x:c r="F347" s="48" t="str">
        <x:v>518880.SH</x:v>
      </x:c>
      <x:c r="G347" s="48" t="str">
        <x:v>防御</x:v>
      </x:c>
      <x:c r="H347" s="48" t="str">
        <x:v>1-4周</x:v>
      </x:c>
      <x:c r="I347" s="48" t="n">
        <x:v>49</x:v>
      </x:c>
      <x:c r="J347" s="48" t="str">
        <x:v>D</x:v>
      </x:c>
      <x:c r="K347" s="253" t="n">
        <x:v>0.62</x:v>
      </x:c>
      <x:c r="L347" s="253" t="n">
        <x:v>0.52</x:v>
      </x:c>
      <x:c r="M347" s="253" t="n">
        <x:v>0.59</x:v>
      </x:c>
      <x:c r="N347" s="252" t="n">
        <x:v>46293</x:v>
      </x:c>
      <x:c r="O347" s="48" t="str">
        <x:v>live</x:v>
      </x:c>
      <x:c r="P347" s="48" t="str">
        <x:v>v1.8</x:v>
      </x:c>
      <x:c r="Q347" s="48" t="n">
        <x:v>0.05</x:v>
      </x:c>
      <x:c r="R347" s="48" t="str">
        <x:v>pending</x:v>
      </x:c>
      <x:c r="S347" s="48"/>
      <x:c r="T347" s="48"/>
      <x:c r="U347" s="48"/>
      <x:c r="V347" s="254"/>
      <x:c r="W347" s="254"/>
      <x:c r="X347" s="254"/>
      <x:c r="Y347" s="48" t="str">
        <x:v>Raw=67.7; RiskPenalty=10; 正式观点</x:v>
      </x:c>
    </x:row>
    <x:row r="348">
      <x:c r="A348" s="252" t="n">
        <x:v>46293</x:v>
      </x:c>
      <x:c r="B348" s="48" t="str">
        <x:v>20260928-O02</x:v>
      </x:c>
      <x:c r="C348" s="48" t="str">
        <x:v>20260928-中国工业利润与内需</x:v>
      </x:c>
      <x:c r="D348" s="48" t="str">
        <x:v>official</x:v>
      </x:c>
      <x:c r="E348" s="48" t="str">
        <x:v>沪深300ETF</x:v>
      </x:c>
      <x:c r="F348" s="48" t="str">
        <x:v>510300.SH</x:v>
      </x:c>
      <x:c r="G348" s="48" t="str">
        <x:v>谨慎看空</x:v>
      </x:c>
      <x:c r="H348" s="48" t="str">
        <x:v>1-3周</x:v>
      </x:c>
      <x:c r="I348" s="48" t="n">
        <x:v>51</x:v>
      </x:c>
      <x:c r="J348" s="48" t="str">
        <x:v>C</x:v>
      </x:c>
      <x:c r="K348" s="253" t="n">
        <x:v>0.59</x:v>
      </x:c>
      <x:c r="L348" s="253" t="n">
        <x:v>0.5</x:v>
      </x:c>
      <x:c r="M348" s="253" t="n">
        <x:v>0.56</x:v>
      </x:c>
      <x:c r="N348" s="252" t="n">
        <x:v>46293</x:v>
      </x:c>
      <x:c r="O348" s="48" t="str">
        <x:v>live</x:v>
      </x:c>
      <x:c r="P348" s="48" t="str">
        <x:v>v1.8</x:v>
      </x:c>
      <x:c r="Q348" s="48" t="n">
        <x:v>0.05</x:v>
      </x:c>
      <x:c r="R348" s="48" t="str">
        <x:v>pending</x:v>
      </x:c>
      <x:c r="S348" s="48"/>
      <x:c r="T348" s="48"/>
      <x:c r="U348" s="48"/>
      <x:c r="V348" s="254"/>
      <x:c r="W348" s="254"/>
      <x:c r="X348" s="254"/>
      <x:c r="Y348" s="48" t="str">
        <x:v>Raw=65.1; RiskPenalty=5; 正式观点</x:v>
      </x:c>
    </x:row>
    <x:row r="349">
      <x:c r="A349" s="252" t="n">
        <x:v>46293</x:v>
      </x:c>
      <x:c r="B349" s="48" t="str">
        <x:v>20260928-O03</x:v>
      </x:c>
      <x:c r="C349" s="48" t="str">
        <x:v>20260928-中美会晤与科技约束</x:v>
      </x:c>
      <x:c r="D349" s="48" t="str">
        <x:v>official</x:v>
      </x:c>
      <x:c r="E349" s="48" t="str">
        <x:v>半导体ETF</x:v>
      </x:c>
      <x:c r="F349" s="48" t="str">
        <x:v>512480.SH</x:v>
      </x:c>
      <x:c r="G349" s="48" t="str">
        <x:v>谨慎看空</x:v>
      </x:c>
      <x:c r="H349" s="48" t="str">
        <x:v>1-4周</x:v>
      </x:c>
      <x:c r="I349" s="48" t="n">
        <x:v>51</x:v>
      </x:c>
      <x:c r="J349" s="48" t="str">
        <x:v>C</x:v>
      </x:c>
      <x:c r="K349" s="253" t="n">
        <x:v>0.59</x:v>
      </x:c>
      <x:c r="L349" s="253" t="n">
        <x:v>0.48</x:v>
      </x:c>
      <x:c r="M349" s="253" t="n">
        <x:v>0.56</x:v>
      </x:c>
      <x:c r="N349" s="252" t="n">
        <x:v>46293</x:v>
      </x:c>
      <x:c r="O349" s="48" t="str">
        <x:v>live</x:v>
      </x:c>
      <x:c r="P349" s="48" t="str">
        <x:v>v1.8</x:v>
      </x:c>
      <x:c r="Q349" s="48" t="n">
        <x:v>0.05</x:v>
      </x:c>
      <x:c r="R349" s="48" t="str">
        <x:v>pending</x:v>
      </x:c>
      <x:c r="S349" s="48"/>
      <x:c r="T349" s="48"/>
      <x:c r="U349" s="48"/>
      <x:c r="V349" s="254"/>
      <x:c r="W349" s="254"/>
      <x:c r="X349" s="254"/>
      <x:c r="Y349" s="48" t="str">
        <x:v>Raw=64.5; RiskPenalty=5; 正式观点</x:v>
      </x:c>
    </x:row>
    <x:row r="350">
      <x:c r="A350" s="252" t="n">
        <x:v>46293</x:v>
      </x:c>
      <x:c r="B350" s="48" t="str">
        <x:v>20260928-O04</x:v>
      </x:c>
      <x:c r="C350" s="48" t="str">
        <x:v>20260928-中国工业利润与内需</x:v>
      </x:c>
      <x:c r="D350" s="48" t="str">
        <x:v>official</x:v>
      </x:c>
      <x:c r="E350" s="48" t="str">
        <x:v>消费ETF</x:v>
      </x:c>
      <x:c r="F350" s="48" t="str">
        <x:v>159928.SZ</x:v>
      </x:c>
      <x:c r="G350" s="48" t="str">
        <x:v>看空</x:v>
      </x:c>
      <x:c r="H350" s="48" t="str">
        <x:v>1-3周</x:v>
      </x:c>
      <x:c r="I350" s="48" t="n">
        <x:v>51</x:v>
      </x:c>
      <x:c r="J350" s="48" t="str">
        <x:v>C</x:v>
      </x:c>
      <x:c r="K350" s="253" t="n">
        <x:v>0.58</x:v>
      </x:c>
      <x:c r="L350" s="253" t="n">
        <x:v>0.51</x:v>
      </x:c>
      <x:c r="M350" s="253" t="n">
        <x:v>0.55</x:v>
      </x:c>
      <x:c r="N350" s="252" t="n">
        <x:v>46293</x:v>
      </x:c>
      <x:c r="O350" s="48" t="str">
        <x:v>live</x:v>
      </x:c>
      <x:c r="P350" s="48" t="str">
        <x:v>v1.8</x:v>
      </x:c>
      <x:c r="Q350" s="48" t="n">
        <x:v>0.05</x:v>
      </x:c>
      <x:c r="R350" s="48" t="str">
        <x:v>pending</x:v>
      </x:c>
      <x:c r="S350" s="48"/>
      <x:c r="T350" s="48"/>
      <x:c r="U350" s="48"/>
      <x:c r="V350" s="254"/>
      <x:c r="W350" s="254"/>
      <x:c r="X350" s="254"/>
      <x:c r="Y350" s="48" t="str">
        <x:v>Raw=63.9; RiskPenalty=5; 正式观点</x:v>
      </x:c>
    </x:row>
    <x:row r="351">
      <x:c r="A351" s="252" t="n">
        <x:v>46293</x:v>
      </x:c>
      <x:c r="B351" s="48" t="str">
        <x:v>20260928-O05</x:v>
      </x:c>
      <x:c r="C351" s="48" t="str">
        <x:v>20260928-AI量子与科技主权</x:v>
      </x:c>
      <x:c r="D351" s="48" t="str">
        <x:v>official</x:v>
      </x:c>
      <x:c r="E351" s="48" t="str">
        <x:v>机器人ETF</x:v>
      </x:c>
      <x:c r="F351" s="48" t="str">
        <x:v>562500.SH</x:v>
      </x:c>
      <x:c r="G351" s="48" t="str">
        <x:v>观望转买入</x:v>
      </x:c>
      <x:c r="H351" s="48" t="str">
        <x:v>1-4周</x:v>
      </x:c>
      <x:c r="I351" s="48" t="n">
        <x:v>57</x:v>
      </x:c>
      <x:c r="J351" s="48" t="str">
        <x:v>C</x:v>
      </x:c>
      <x:c r="K351" s="253" t="n">
        <x:v>0.61</x:v>
      </x:c>
      <x:c r="L351" s="253" t="n">
        <x:v>0.44</x:v>
      </x:c>
      <x:c r="M351" s="253" t="n">
        <x:v>0.59</x:v>
      </x:c>
      <x:c r="N351" s="252" t="n">
        <x:v>46293</x:v>
      </x:c>
      <x:c r="O351" s="48" t="str">
        <x:v>live</x:v>
      </x:c>
      <x:c r="P351" s="48" t="str">
        <x:v>v1.8</x:v>
      </x:c>
      <x:c r="Q351" s="48" t="n">
        <x:v>0.05</x:v>
      </x:c>
      <x:c r="R351" s="48" t="str">
        <x:v>pending</x:v>
      </x:c>
      <x:c r="S351" s="48"/>
      <x:c r="T351" s="48"/>
      <x:c r="U351" s="48"/>
      <x:c r="V351" s="254"/>
      <x:c r="W351" s="254"/>
      <x:c r="X351" s="254"/>
      <x:c r="Y351" s="48" t="str">
        <x:v>Raw=65.8; RiskPenalty=0; 正式观点</x:v>
      </x:c>
    </x:row>
    <x:row r="352">
      <x:c r="A352" s="252" t="n">
        <x:v>46293</x:v>
      </x:c>
      <x:c r="B352" s="48" t="str">
        <x:v>20260928-H01</x:v>
      </x:c>
      <x:c r="C352" s="48" t="str">
        <x:v>20260928-S-562500-SH</x:v>
      </x:c>
      <x:c r="D352" s="48" t="str">
        <x:v>shadow</x:v>
      </x:c>
      <x:c r="E352" s="48" t="str">
        <x:v>机器人ETF</x:v>
      </x:c>
      <x:c r="F352" s="48" t="str">
        <x:v>562500.SH</x:v>
      </x:c>
      <x:c r="G352" s="48" t="str">
        <x:v>看多</x:v>
      </x:c>
      <x:c r="H352" s="48" t="str">
        <x:v>1-4周</x:v>
      </x:c>
      <x:c r="I352" s="48" t="n">
        <x:v>55</x:v>
      </x:c>
      <x:c r="J352" s="48" t="str">
        <x:v>C</x:v>
      </x:c>
      <x:c r="K352" s="253" t="n">
        <x:v>0.59</x:v>
      </x:c>
      <x:c r="L352" s="253" t="n">
        <x:v>0.42</x:v>
      </x:c>
      <x:c r="M352" s="253" t="n">
        <x:v>0.56</x:v>
      </x:c>
      <x:c r="N352" s="252" t="n">
        <x:v>46293</x:v>
      </x:c>
      <x:c r="O352" s="48" t="str">
        <x:v>live</x:v>
      </x:c>
      <x:c r="P352" s="48" t="str">
        <x:v>v1.8</x:v>
      </x:c>
      <x:c r="Q352" s="48" t="n">
        <x:v>0.05</x:v>
      </x:c>
      <x:c r="R352" s="48" t="str">
        <x:v>pending</x:v>
      </x:c>
      <x:c r="S352" s="48"/>
      <x:c r="T352" s="48"/>
      <x:c r="U352" s="48"/>
      <x:c r="V352" s="254"/>
      <x:c r="W352" s="254"/>
      <x:c r="X352" s="254"/>
      <x:c r="Y352" s="48" t="str">
        <x:v>Raw=62.6; RiskPenalty=0; 影子观点不进入模拟组合</x:v>
      </x:c>
    </x:row>
    <x:row r="353">
      <x:c r="A353" s="252" t="n">
        <x:v>46293</x:v>
      </x:c>
      <x:c r="B353" s="48" t="str">
        <x:v>20260928-H02</x:v>
      </x:c>
      <x:c r="C353" s="48" t="str">
        <x:v>20260928-S-159915-SZ</x:v>
      </x:c>
      <x:c r="D353" s="48" t="str">
        <x:v>shadow</x:v>
      </x:c>
      <x:c r="E353" s="48" t="str">
        <x:v>创业板ETF</x:v>
      </x:c>
      <x:c r="F353" s="48" t="str">
        <x:v>159915.SZ</x:v>
      </x:c>
      <x:c r="G353" s="48" t="str">
        <x:v>看多</x:v>
      </x:c>
      <x:c r="H353" s="48" t="str">
        <x:v>1-4周</x:v>
      </x:c>
      <x:c r="I353" s="48" t="n">
        <x:v>55</x:v>
      </x:c>
      <x:c r="J353" s="48" t="str">
        <x:v>C</x:v>
      </x:c>
      <x:c r="K353" s="253" t="n">
        <x:v>0.59</x:v>
      </x:c>
      <x:c r="L353" s="253" t="n">
        <x:v>0.42</x:v>
      </x:c>
      <x:c r="M353" s="253" t="n">
        <x:v>0.57</x:v>
      </x:c>
      <x:c r="N353" s="252" t="n">
        <x:v>46293</x:v>
      </x:c>
      <x:c r="O353" s="48" t="str">
        <x:v>live</x:v>
      </x:c>
      <x:c r="P353" s="48" t="str">
        <x:v>v1.8</x:v>
      </x:c>
      <x:c r="Q353" s="48" t="n">
        <x:v>0.05</x:v>
      </x:c>
      <x:c r="R353" s="48" t="str">
        <x:v>pending</x:v>
      </x:c>
      <x:c r="S353" s="48"/>
      <x:c r="T353" s="48"/>
      <x:c r="U353" s="48"/>
      <x:c r="V353" s="254"/>
      <x:c r="W353" s="254"/>
      <x:c r="X353" s="254"/>
      <x:c r="Y353" s="48" t="str">
        <x:v>Raw=63.5; RiskPenalty=0; 影子观点不进入模拟组合</x:v>
      </x:c>
    </x:row>
    <x:row r="354">
      <x:c r="A354" s="252" t="n">
        <x:v>46293</x:v>
      </x:c>
      <x:c r="B354" s="48" t="str">
        <x:v>20260928-H03</x:v>
      </x:c>
      <x:c r="C354" s="48" t="str">
        <x:v>20260928-S-512100-SH</x:v>
      </x:c>
      <x:c r="D354" s="48" t="str">
        <x:v>shadow</x:v>
      </x:c>
      <x:c r="E354" s="48" t="str">
        <x:v>证券ETF</x:v>
      </x:c>
      <x:c r="F354" s="48" t="str">
        <x:v>512100.SH</x:v>
      </x:c>
      <x:c r="G354" s="48" t="str">
        <x:v>看多</x:v>
      </x:c>
      <x:c r="H354" s="48" t="str">
        <x:v>1-4周</x:v>
      </x:c>
      <x:c r="I354" s="48" t="n">
        <x:v>55</x:v>
      </x:c>
      <x:c r="J354" s="48" t="str">
        <x:v>C</x:v>
      </x:c>
      <x:c r="K354" s="253" t="n">
        <x:v>0.59</x:v>
      </x:c>
      <x:c r="L354" s="253" t="n">
        <x:v>0.42</x:v>
      </x:c>
      <x:c r="M354" s="253" t="n">
        <x:v>0.56</x:v>
      </x:c>
      <x:c r="N354" s="252" t="n">
        <x:v>46293</x:v>
      </x:c>
      <x:c r="O354" s="48" t="str">
        <x:v>live</x:v>
      </x:c>
      <x:c r="P354" s="48" t="str">
        <x:v>v1.8</x:v>
      </x:c>
      <x:c r="Q354" s="48" t="n">
        <x:v>0.05</x:v>
      </x:c>
      <x:c r="R354" s="48" t="str">
        <x:v>pending</x:v>
      </x:c>
      <x:c r="S354" s="48"/>
      <x:c r="T354" s="48"/>
      <x:c r="U354" s="48"/>
      <x:c r="V354" s="254"/>
      <x:c r="W354" s="254"/>
      <x:c r="X354" s="254"/>
      <x:c r="Y354" s="48" t="str">
        <x:v>Raw=62.9; RiskPenalty=0; 影子观点不进入模拟组合</x:v>
      </x:c>
    </x:row>
    <x:row r="355">
      <x:c r="A355" s="252" t="n">
        <x:v>46293</x:v>
      </x:c>
      <x:c r="B355" s="48" t="str">
        <x:v>20260928-H04</x:v>
      </x:c>
      <x:c r="C355" s="48" t="str">
        <x:v>20260928-S-512690-SH</x:v>
      </x:c>
      <x:c r="D355" s="48" t="str">
        <x:v>shadow</x:v>
      </x:c>
      <x:c r="E355" s="48" t="str">
        <x:v>酒ETF</x:v>
      </x:c>
      <x:c r="F355" s="48" t="str">
        <x:v>512690.SH</x:v>
      </x:c>
      <x:c r="G355" s="48" t="str">
        <x:v>看多</x:v>
      </x:c>
      <x:c r="H355" s="48" t="str">
        <x:v>1-4周</x:v>
      </x:c>
      <x:c r="I355" s="48" t="n">
        <x:v>54</x:v>
      </x:c>
      <x:c r="J355" s="48" t="str">
        <x:v>C</x:v>
      </x:c>
      <x:c r="K355" s="253" t="n">
        <x:v>0.58</x:v>
      </x:c>
      <x:c r="L355" s="253" t="n">
        <x:v>0.42</x:v>
      </x:c>
      <x:c r="M355" s="253" t="n">
        <x:v>0.56</x:v>
      </x:c>
      <x:c r="N355" s="252" t="n">
        <x:v>46293</x:v>
      </x:c>
      <x:c r="O355" s="48" t="str">
        <x:v>live</x:v>
      </x:c>
      <x:c r="P355" s="48" t="str">
        <x:v>v1.8</x:v>
      </x:c>
      <x:c r="Q355" s="48" t="n">
        <x:v>0.05</x:v>
      </x:c>
      <x:c r="R355" s="48" t="str">
        <x:v>pending</x:v>
      </x:c>
      <x:c r="S355" s="48"/>
      <x:c r="T355" s="48"/>
      <x:c r="U355" s="48"/>
      <x:c r="V355" s="254"/>
      <x:c r="W355" s="254"/>
      <x:c r="X355" s="254"/>
      <x:c r="Y355" s="48" t="str">
        <x:v>Raw=61.9; RiskPenalty=0; 影子观点不进入模拟组合</x:v>
      </x:c>
    </x:row>
    <x:row r="356">
      <x:c r="A356" s="252" t="n">
        <x:v>46293</x:v>
      </x:c>
      <x:c r="B356" s="48" t="str">
        <x:v>20260928-H05</x:v>
      </x:c>
      <x:c r="C356" s="48" t="str">
        <x:v>20260928-S-515790-SH</x:v>
      </x:c>
      <x:c r="D356" s="48" t="str">
        <x:v>shadow</x:v>
      </x:c>
      <x:c r="E356" s="48" t="str">
        <x:v>光伏ETF</x:v>
      </x:c>
      <x:c r="F356" s="48" t="str">
        <x:v>515790.SH</x:v>
      </x:c>
      <x:c r="G356" s="48" t="str">
        <x:v>看多</x:v>
      </x:c>
      <x:c r="H356" s="48" t="str">
        <x:v>1-4周</x:v>
      </x:c>
      <x:c r="I356" s="48" t="n">
        <x:v>55</x:v>
      </x:c>
      <x:c r="J356" s="48" t="str">
        <x:v>C</x:v>
      </x:c>
      <x:c r="K356" s="253" t="n">
        <x:v>0.59</x:v>
      </x:c>
      <x:c r="L356" s="253" t="n">
        <x:v>0.42</x:v>
      </x:c>
      <x:c r="M356" s="253" t="n">
        <x:v>0.57</x:v>
      </x:c>
      <x:c r="N356" s="252" t="n">
        <x:v>46293</x:v>
      </x:c>
      <x:c r="O356" s="48" t="str">
        <x:v>live</x:v>
      </x:c>
      <x:c r="P356" s="48" t="str">
        <x:v>v1.8</x:v>
      </x:c>
      <x:c r="Q356" s="48" t="n">
        <x:v>0.05</x:v>
      </x:c>
      <x:c r="R356" s="48" t="str">
        <x:v>pending</x:v>
      </x:c>
      <x:c r="S356" s="48"/>
      <x:c r="T356" s="48"/>
      <x:c r="U356" s="48"/>
      <x:c r="V356" s="254"/>
      <x:c r="W356" s="254"/>
      <x:c r="X356" s="254"/>
      <x:c r="Y356" s="48" t="str">
        <x:v>Raw=63.3; RiskPenalty=0; 影子观点不进入模拟组合</x:v>
      </x:c>
    </x:row>
    <x:row r="357">
      <x:c r="A357" s="252" t="n">
        <x:v>46293</x:v>
      </x:c>
      <x:c r="B357" s="48" t="str">
        <x:v>20260928-H06</x:v>
      </x:c>
      <x:c r="C357" s="48" t="str">
        <x:v>20260928-S-513100-SH</x:v>
      </x:c>
      <x:c r="D357" s="48" t="str">
        <x:v>shadow</x:v>
      </x:c>
      <x:c r="E357" s="48" t="str">
        <x:v>纳指ETF</x:v>
      </x:c>
      <x:c r="F357" s="48" t="str">
        <x:v>513100.SH</x:v>
      </x:c>
      <x:c r="G357" s="48" t="str">
        <x:v>看多</x:v>
      </x:c>
      <x:c r="H357" s="48" t="str">
        <x:v>1-4周</x:v>
      </x:c>
      <x:c r="I357" s="48" t="n">
        <x:v>60</x:v>
      </x:c>
      <x:c r="J357" s="48" t="str">
        <x:v>B</x:v>
      </x:c>
      <x:c r="K357" s="253" t="n">
        <x:v>0.61</x:v>
      </x:c>
      <x:c r="L357" s="253" t="n">
        <x:v>0.58</x:v>
      </x:c>
      <x:c r="M357" s="253" t="n">
        <x:v>0.58</x:v>
      </x:c>
      <x:c r="N357" s="252" t="n">
        <x:v>46293</x:v>
      </x:c>
      <x:c r="O357" s="48" t="str">
        <x:v>live</x:v>
      </x:c>
      <x:c r="P357" s="48" t="str">
        <x:v>v1.8</x:v>
      </x:c>
      <x:c r="Q357" s="48" t="n">
        <x:v>0.05</x:v>
      </x:c>
      <x:c r="R357" s="48" t="str">
        <x:v>pending</x:v>
      </x:c>
      <x:c r="S357" s="48"/>
      <x:c r="T357" s="48"/>
      <x:c r="U357" s="48"/>
      <x:c r="V357" s="254"/>
      <x:c r="W357" s="254"/>
      <x:c r="X357" s="254"/>
      <x:c r="Y357" s="48" t="str">
        <x:v>Raw=66.6; RiskPenalty=0; 影子观点不进入模拟组合</x:v>
      </x:c>
    </x:row>
    <x:row r="358">
      <x:c r="A358" s="252" t="n">
        <x:v>46293</x:v>
      </x:c>
      <x:c r="B358" s="48" t="str">
        <x:v>20260928-H07</x:v>
      </x:c>
      <x:c r="C358" s="48" t="str">
        <x:v>20260928-S-513500-SH</x:v>
      </x:c>
      <x:c r="D358" s="48" t="str">
        <x:v>shadow</x:v>
      </x:c>
      <x:c r="E358" s="48" t="str">
        <x:v>标普500ETF</x:v>
      </x:c>
      <x:c r="F358" s="48" t="str">
        <x:v>513500.SH</x:v>
      </x:c>
      <x:c r="G358" s="48" t="str">
        <x:v>看多</x:v>
      </x:c>
      <x:c r="H358" s="48" t="str">
        <x:v>1-4周</x:v>
      </x:c>
      <x:c r="I358" s="48" t="n">
        <x:v>60</x:v>
      </x:c>
      <x:c r="J358" s="48" t="str">
        <x:v>B</x:v>
      </x:c>
      <x:c r="K358" s="253" t="n">
        <x:v>0.61</x:v>
      </x:c>
      <x:c r="L358" s="253" t="n">
        <x:v>0.58</x:v>
      </x:c>
      <x:c r="M358" s="253" t="n">
        <x:v>0.58</x:v>
      </x:c>
      <x:c r="N358" s="252" t="n">
        <x:v>46293</x:v>
      </x:c>
      <x:c r="O358" s="48" t="str">
        <x:v>live</x:v>
      </x:c>
      <x:c r="P358" s="48" t="str">
        <x:v>v1.8</x:v>
      </x:c>
      <x:c r="Q358" s="48" t="n">
        <x:v>0.05</x:v>
      </x:c>
      <x:c r="R358" s="48" t="str">
        <x:v>pending</x:v>
      </x:c>
      <x:c r="S358" s="48"/>
      <x:c r="T358" s="48"/>
      <x:c r="U358" s="48"/>
      <x:c r="V358" s="254"/>
      <x:c r="W358" s="254"/>
      <x:c r="X358" s="254"/>
      <x:c r="Y358" s="48" t="str">
        <x:v>Raw=66.5; RiskPenalty=0; 影子观点不进入模拟组合</x:v>
      </x:c>
    </x:row>
    <x:row r="359">
      <x:c r="A359" s="252" t="n">
        <x:v>46293</x:v>
      </x:c>
      <x:c r="B359" s="48" t="str">
        <x:v>20260928-H08</x:v>
      </x:c>
      <x:c r="C359" s="48" t="str">
        <x:v>20260928-S-513050-SH</x:v>
      </x:c>
      <x:c r="D359" s="48" t="str">
        <x:v>shadow</x:v>
      </x:c>
      <x:c r="E359" s="48" t="str">
        <x:v>中概互联网ETF</x:v>
      </x:c>
      <x:c r="F359" s="48" t="str">
        <x:v>513050.SH</x:v>
      </x:c>
      <x:c r="G359" s="48" t="str">
        <x:v>看多</x:v>
      </x:c>
      <x:c r="H359" s="48" t="str">
        <x:v>1-4周</x:v>
      </x:c>
      <x:c r="I359" s="48" t="n">
        <x:v>54</x:v>
      </x:c>
      <x:c r="J359" s="48" t="str">
        <x:v>C</x:v>
      </x:c>
      <x:c r="K359" s="253" t="n">
        <x:v>0.58</x:v>
      </x:c>
      <x:c r="L359" s="253" t="n">
        <x:v>0.42</x:v>
      </x:c>
      <x:c r="M359" s="253" t="n">
        <x:v>0.56</x:v>
      </x:c>
      <x:c r="N359" s="252" t="n">
        <x:v>46293</x:v>
      </x:c>
      <x:c r="O359" s="48" t="str">
        <x:v>live</x:v>
      </x:c>
      <x:c r="P359" s="48" t="str">
        <x:v>v1.8</x:v>
      </x:c>
      <x:c r="Q359" s="48" t="n">
        <x:v>0.05</x:v>
      </x:c>
      <x:c r="R359" s="48" t="str">
        <x:v>pending</x:v>
      </x:c>
      <x:c r="S359" s="48"/>
      <x:c r="T359" s="48"/>
      <x:c r="U359" s="48"/>
      <x:c r="V359" s="254"/>
      <x:c r="W359" s="254"/>
      <x:c r="X359" s="254"/>
      <x:c r="Y359" s="48" t="str">
        <x:v>Raw=62.4; RiskPenalty=0; 影子观点不进入模拟组合</x:v>
      </x:c>
    </x:row>
    <x:row r="360">
      <x:c r="A360" s="252" t="n">
        <x:v>46293</x:v>
      </x:c>
      <x:c r="B360" s="48" t="str">
        <x:v>20260928-H09</x:v>
      </x:c>
      <x:c r="C360" s="48" t="str">
        <x:v>20260928-S-159949-SZ</x:v>
      </x:c>
      <x:c r="D360" s="48" t="str">
        <x:v>shadow</x:v>
      </x:c>
      <x:c r="E360" s="48" t="str">
        <x:v>创业板50ETF</x:v>
      </x:c>
      <x:c r="F360" s="48" t="str">
        <x:v>159949.SZ</x:v>
      </x:c>
      <x:c r="G360" s="48" t="str">
        <x:v>看多</x:v>
      </x:c>
      <x:c r="H360" s="48" t="str">
        <x:v>1-4周</x:v>
      </x:c>
      <x:c r="I360" s="48" t="n">
        <x:v>55</x:v>
      </x:c>
      <x:c r="J360" s="48" t="str">
        <x:v>C</x:v>
      </x:c>
      <x:c r="K360" s="253" t="n">
        <x:v>0.59</x:v>
      </x:c>
      <x:c r="L360" s="253" t="n">
        <x:v>0.42</x:v>
      </x:c>
      <x:c r="M360" s="253" t="n">
        <x:v>0.57</x:v>
      </x:c>
      <x:c r="N360" s="252" t="n">
        <x:v>46293</x:v>
      </x:c>
      <x:c r="O360" s="48" t="str">
        <x:v>live</x:v>
      </x:c>
      <x:c r="P360" s="48" t="str">
        <x:v>v1.8</x:v>
      </x:c>
      <x:c r="Q360" s="48" t="n">
        <x:v>0.05</x:v>
      </x:c>
      <x:c r="R360" s="48" t="str">
        <x:v>pending</x:v>
      </x:c>
      <x:c r="S360" s="48"/>
      <x:c r="T360" s="48"/>
      <x:c r="U360" s="48"/>
      <x:c r="V360" s="254"/>
      <x:c r="W360" s="254"/>
      <x:c r="X360" s="254"/>
      <x:c r="Y360" s="48" t="str">
        <x:v>Raw=63.4; RiskPenalty=0; 影子观点不进入模拟组合</x:v>
      </x:c>
    </x:row>
    <x:row r="361">
      <x:c r="A361" s="252" t="n">
        <x:v>46293</x:v>
      </x:c>
      <x:c r="B361" s="48" t="str">
        <x:v>20260928-H10</x:v>
      </x:c>
      <x:c r="C361" s="48" t="str">
        <x:v>20260928-S-512800-SH</x:v>
      </x:c>
      <x:c r="D361" s="48" t="str">
        <x:v>shadow</x:v>
      </x:c>
      <x:c r="E361" s="48" t="str">
        <x:v>银行ETF</x:v>
      </x:c>
      <x:c r="F361" s="48" t="str">
        <x:v>512800.SH</x:v>
      </x:c>
      <x:c r="G361" s="48" t="str">
        <x:v>看多</x:v>
      </x:c>
      <x:c r="H361" s="48" t="str">
        <x:v>1-4周</x:v>
      </x:c>
      <x:c r="I361" s="48" t="n">
        <x:v>55</x:v>
      </x:c>
      <x:c r="J361" s="48" t="str">
        <x:v>C</x:v>
      </x:c>
      <x:c r="K361" s="253" t="n">
        <x:v>0.59</x:v>
      </x:c>
      <x:c r="L361" s="253" t="n">
        <x:v>0.42</x:v>
      </x:c>
      <x:c r="M361" s="253" t="n">
        <x:v>0.56</x:v>
      </x:c>
      <x:c r="N361" s="252" t="n">
        <x:v>46293</x:v>
      </x:c>
      <x:c r="O361" s="48" t="str">
        <x:v>live</x:v>
      </x:c>
      <x:c r="P361" s="48" t="str">
        <x:v>v1.8</x:v>
      </x:c>
      <x:c r="Q361" s="48" t="n">
        <x:v>0.05</x:v>
      </x:c>
      <x:c r="R361" s="48" t="str">
        <x:v>pending</x:v>
      </x:c>
      <x:c r="S361" s="48"/>
      <x:c r="T361" s="48"/>
      <x:c r="U361" s="48"/>
      <x:c r="V361" s="254"/>
      <x:c r="W361" s="254"/>
      <x:c r="X361" s="254"/>
      <x:c r="Y361" s="48" t="str">
        <x:v>Raw=62.9; RiskPenalty=0; 影子观点不进入模拟组合</x:v>
      </x:c>
    </x:row>
    <x:row r="362">
      <x:c r="A362" s="252" t="n">
        <x:v>46294</x:v>
      </x:c>
      <x:c r="B362" s="48" t="str">
        <x:v>20260929-O01</x:v>
      </x:c>
      <x:c r="C362" s="48" t="str">
        <x:v>20260929-中东斡旋与能源通道</x:v>
      </x:c>
      <x:c r="D362" s="48" t="str">
        <x:v>official</x:v>
      </x:c>
      <x:c r="E362" s="48" t="str">
        <x:v>黄金ETF</x:v>
      </x:c>
      <x:c r="F362" s="48" t="str">
        <x:v>518880.SH</x:v>
      </x:c>
      <x:c r="G362" s="48" t="str">
        <x:v>防御</x:v>
      </x:c>
      <x:c r="H362" s="48" t="str">
        <x:v>1-4周</x:v>
      </x:c>
      <x:c r="I362" s="48" t="n">
        <x:v>40</x:v>
      </x:c>
      <x:c r="J362" s="48" t="str">
        <x:v>D</x:v>
      </x:c>
      <x:c r="K362" s="253" t="n">
        <x:v>0.63</x:v>
      </x:c>
      <x:c r="L362" s="253" t="n">
        <x:v>0.53</x:v>
      </x:c>
      <x:c r="M362" s="253" t="n">
        <x:v>0.6</x:v>
      </x:c>
      <x:c r="N362" s="252" t="n">
        <x:v>46295</x:v>
      </x:c>
      <x:c r="O362" s="48" t="str">
        <x:v>stale_cache</x:v>
      </x:c>
      <x:c r="P362" s="48" t="str">
        <x:v>v1.8</x:v>
      </x:c>
      <x:c r="Q362" s="48" t="n">
        <x:v>0.05</x:v>
      </x:c>
      <x:c r="R362" s="48" t="str">
        <x:v>pending</x:v>
      </x:c>
      <x:c r="S362" s="48"/>
      <x:c r="T362" s="48"/>
      <x:c r="U362" s="48"/>
      <x:c r="V362" s="254"/>
      <x:c r="W362" s="254"/>
      <x:c r="X362" s="254"/>
      <x:c r="Y362" s="48" t="str">
        <x:v>Raw=68.2; RiskPenalty=20; 正式观点</x:v>
      </x:c>
    </x:row>
    <x:row r="363">
      <x:c r="A363" s="252" t="n">
        <x:v>46294</x:v>
      </x:c>
      <x:c r="B363" s="48" t="str">
        <x:v>20260929-O02</x:v>
      </x:c>
      <x:c r="C363" s="48" t="str">
        <x:v>20260929-中国工业利润与内需</x:v>
      </x:c>
      <x:c r="D363" s="48" t="str">
        <x:v>official</x:v>
      </x:c>
      <x:c r="E363" s="48" t="str">
        <x:v>沪深300ETF</x:v>
      </x:c>
      <x:c r="F363" s="48" t="str">
        <x:v>510300.SH</x:v>
      </x:c>
      <x:c r="G363" s="48" t="str">
        <x:v>谨慎看空</x:v>
      </x:c>
      <x:c r="H363" s="48" t="str">
        <x:v>1-3周</x:v>
      </x:c>
      <x:c r="I363" s="48" t="n">
        <x:v>42</x:v>
      </x:c>
      <x:c r="J363" s="48" t="str">
        <x:v>D</x:v>
      </x:c>
      <x:c r="K363" s="253" t="n">
        <x:v>0.59</x:v>
      </x:c>
      <x:c r="L363" s="253" t="n">
        <x:v>0.51</x:v>
      </x:c>
      <x:c r="M363" s="253" t="n">
        <x:v>0.56</x:v>
      </x:c>
      <x:c r="N363" s="252" t="n">
        <x:v>46295</x:v>
      </x:c>
      <x:c r="O363" s="48" t="str">
        <x:v>stale_cache</x:v>
      </x:c>
      <x:c r="P363" s="48" t="str">
        <x:v>v1.8</x:v>
      </x:c>
      <x:c r="Q363" s="48" t="n">
        <x:v>0.05</x:v>
      </x:c>
      <x:c r="R363" s="48" t="str">
        <x:v>pending</x:v>
      </x:c>
      <x:c r="S363" s="48"/>
      <x:c r="T363" s="48"/>
      <x:c r="U363" s="48"/>
      <x:c r="V363" s="254"/>
      <x:c r="W363" s="254"/>
      <x:c r="X363" s="254"/>
      <x:c r="Y363" s="48" t="str">
        <x:v>Raw=65.3; RiskPenalty=15; 正式观点</x:v>
      </x:c>
    </x:row>
    <x:row r="364">
      <x:c r="A364" s="252" t="n">
        <x:v>46294</x:v>
      </x:c>
      <x:c r="B364" s="48" t="str">
        <x:v>20260929-O03</x:v>
      </x:c>
      <x:c r="C364" s="48" t="str">
        <x:v>20260929-中美会晤与科技约束</x:v>
      </x:c>
      <x:c r="D364" s="48" t="str">
        <x:v>official</x:v>
      </x:c>
      <x:c r="E364" s="48" t="str">
        <x:v>半导体ETF</x:v>
      </x:c>
      <x:c r="F364" s="48" t="str">
        <x:v>512480.SH</x:v>
      </x:c>
      <x:c r="G364" s="48" t="str">
        <x:v>谨慎看空</x:v>
      </x:c>
      <x:c r="H364" s="48" t="str">
        <x:v>1-4周</x:v>
      </x:c>
      <x:c r="I364" s="48" t="n">
        <x:v>41</x:v>
      </x:c>
      <x:c r="J364" s="48" t="str">
        <x:v>D</x:v>
      </x:c>
      <x:c r="K364" s="253" t="n">
        <x:v>0.59</x:v>
      </x:c>
      <x:c r="L364" s="253" t="n">
        <x:v>0.49</x:v>
      </x:c>
      <x:c r="M364" s="253" t="n">
        <x:v>0.56</x:v>
      </x:c>
      <x:c r="N364" s="252" t="n">
        <x:v>46295</x:v>
      </x:c>
      <x:c r="O364" s="48" t="str">
        <x:v>stale_cache</x:v>
      </x:c>
      <x:c r="P364" s="48" t="str">
        <x:v>v1.8</x:v>
      </x:c>
      <x:c r="Q364" s="48" t="n">
        <x:v>0.05</x:v>
      </x:c>
      <x:c r="R364" s="48" t="str">
        <x:v>pending</x:v>
      </x:c>
      <x:c r="S364" s="48"/>
      <x:c r="T364" s="48"/>
      <x:c r="U364" s="48"/>
      <x:c r="V364" s="254"/>
      <x:c r="W364" s="254"/>
      <x:c r="X364" s="254"/>
      <x:c r="Y364" s="48" t="str">
        <x:v>Raw=64.8; RiskPenalty=15; 正式观点</x:v>
      </x:c>
    </x:row>
    <x:row r="365">
      <x:c r="A365" s="252" t="n">
        <x:v>46294</x:v>
      </x:c>
      <x:c r="B365" s="48" t="str">
        <x:v>20260929-O04</x:v>
      </x:c>
      <x:c r="C365" s="48" t="str">
        <x:v>20260929-中国工业利润与内需</x:v>
      </x:c>
      <x:c r="D365" s="48" t="str">
        <x:v>official</x:v>
      </x:c>
      <x:c r="E365" s="48" t="str">
        <x:v>消费ETF</x:v>
      </x:c>
      <x:c r="F365" s="48" t="str">
        <x:v>159928.SZ</x:v>
      </x:c>
      <x:c r="G365" s="48" t="str">
        <x:v>看空</x:v>
      </x:c>
      <x:c r="H365" s="48" t="str">
        <x:v>1-3周</x:v>
      </x:c>
      <x:c r="I365" s="48" t="n">
        <x:v>41</x:v>
      </x:c>
      <x:c r="J365" s="48" t="str">
        <x:v>D</x:v>
      </x:c>
      <x:c r="K365" s="253" t="n">
        <x:v>0.58</x:v>
      </x:c>
      <x:c r="L365" s="253" t="n">
        <x:v>0.52</x:v>
      </x:c>
      <x:c r="M365" s="253" t="n">
        <x:v>0.55</x:v>
      </x:c>
      <x:c r="N365" s="252" t="n">
        <x:v>46295</x:v>
      </x:c>
      <x:c r="O365" s="48" t="str">
        <x:v>stale_cache</x:v>
      </x:c>
      <x:c r="P365" s="48" t="str">
        <x:v>v1.8</x:v>
      </x:c>
      <x:c r="Q365" s="48" t="n">
        <x:v>0.05</x:v>
      </x:c>
      <x:c r="R365" s="48" t="str">
        <x:v>pending</x:v>
      </x:c>
      <x:c r="S365" s="48"/>
      <x:c r="T365" s="48"/>
      <x:c r="U365" s="48"/>
      <x:c r="V365" s="254"/>
      <x:c r="W365" s="254"/>
      <x:c r="X365" s="254"/>
      <x:c r="Y365" s="48" t="str">
        <x:v>Raw=64.1; RiskPenalty=15; 正式观点</x:v>
      </x:c>
    </x:row>
    <x:row r="366">
      <x:c r="A366" s="252" t="n">
        <x:v>46294</x:v>
      </x:c>
      <x:c r="B366" s="48" t="str">
        <x:v>20260929-O05</x:v>
      </x:c>
      <x:c r="C366" s="48" t="str">
        <x:v>20260929-AI量子与科技主权</x:v>
      </x:c>
      <x:c r="D366" s="48" t="str">
        <x:v>official</x:v>
      </x:c>
      <x:c r="E366" s="48" t="str">
        <x:v>机器人ETF</x:v>
      </x:c>
      <x:c r="F366" s="48" t="str">
        <x:v>562500.SH</x:v>
      </x:c>
      <x:c r="G366" s="48" t="str">
        <x:v>观望转买入</x:v>
      </x:c>
      <x:c r="H366" s="48" t="str">
        <x:v>1-4周</x:v>
      </x:c>
      <x:c r="I366" s="48" t="n">
        <x:v>48</x:v>
      </x:c>
      <x:c r="J366" s="48" t="str">
        <x:v>D</x:v>
      </x:c>
      <x:c r="K366" s="253" t="n">
        <x:v>0.62</x:v>
      </x:c>
      <x:c r="L366" s="253" t="n">
        <x:v>0.45</x:v>
      </x:c>
      <x:c r="M366" s="253" t="n">
        <x:v>0.59</x:v>
      </x:c>
      <x:c r="N366" s="252" t="n">
        <x:v>46295</x:v>
      </x:c>
      <x:c r="O366" s="48" t="str">
        <x:v>stale_cache</x:v>
      </x:c>
      <x:c r="P366" s="48" t="str">
        <x:v>v1.8</x:v>
      </x:c>
      <x:c r="Q366" s="48" t="n">
        <x:v>0.05</x:v>
      </x:c>
      <x:c r="R366" s="48" t="str">
        <x:v>pending</x:v>
      </x:c>
      <x:c r="S366" s="48"/>
      <x:c r="T366" s="48"/>
      <x:c r="U366" s="48"/>
      <x:c r="V366" s="254"/>
      <x:c r="W366" s="254"/>
      <x:c r="X366" s="254"/>
      <x:c r="Y366" s="48" t="str">
        <x:v>Raw=66.3; RiskPenalty=10; 正式观点</x:v>
      </x:c>
    </x:row>
    <x:row r="367">
      <x:c r="A367" s="252" t="n">
        <x:v>46294</x:v>
      </x:c>
      <x:c r="B367" s="48" t="str">
        <x:v>20260929-H01</x:v>
      </x:c>
      <x:c r="C367" s="48" t="str">
        <x:v>20260929-S-562500-SH</x:v>
      </x:c>
      <x:c r="D367" s="48" t="str">
        <x:v>shadow</x:v>
      </x:c>
      <x:c r="E367" s="48" t="str">
        <x:v>机器人ETF</x:v>
      </x:c>
      <x:c r="F367" s="48" t="str">
        <x:v>562500.SH</x:v>
      </x:c>
      <x:c r="G367" s="48" t="str">
        <x:v>看多</x:v>
      </x:c>
      <x:c r="H367" s="48" t="str">
        <x:v>1-4周</x:v>
      </x:c>
      <x:c r="I367" s="48" t="n">
        <x:v>41</x:v>
      </x:c>
      <x:c r="J367" s="48" t="str">
        <x:v>D</x:v>
      </x:c>
      <x:c r="K367" s="253" t="n">
        <x:v>0.54</x:v>
      </x:c>
      <x:c r="L367" s="253" t="n">
        <x:v>0.42</x:v>
      </x:c>
      <x:c r="M367" s="253" t="n">
        <x:v>0.53</x:v>
      </x:c>
      <x:c r="N367" s="252" t="n">
        <x:v>46295</x:v>
      </x:c>
      <x:c r="O367" s="48" t="str">
        <x:v>stale_cache</x:v>
      </x:c>
      <x:c r="P367" s="48" t="str">
        <x:v>v1.8</x:v>
      </x:c>
      <x:c r="Q367" s="48" t="n">
        <x:v>0.05</x:v>
      </x:c>
      <x:c r="R367" s="48" t="str">
        <x:v>pending</x:v>
      </x:c>
      <x:c r="S367" s="48"/>
      <x:c r="T367" s="48"/>
      <x:c r="U367" s="48"/>
      <x:c r="V367" s="254"/>
      <x:c r="W367" s="254"/>
      <x:c r="X367" s="254"/>
      <x:c r="Y367" s="48" t="str">
        <x:v>Raw=54.8; RiskPenalty=10; 影子观点不进入模拟组合</x:v>
      </x:c>
    </x:row>
    <x:row r="368">
      <x:c r="A368" s="252" t="n">
        <x:v>46294</x:v>
      </x:c>
      <x:c r="B368" s="48" t="str">
        <x:v>20260929-H02</x:v>
      </x:c>
      <x:c r="C368" s="48" t="str">
        <x:v>20260929-S-159915-SZ</x:v>
      </x:c>
      <x:c r="D368" s="48" t="str">
        <x:v>shadow</x:v>
      </x:c>
      <x:c r="E368" s="48" t="str">
        <x:v>创业板ETF</x:v>
      </x:c>
      <x:c r="F368" s="48" t="str">
        <x:v>159915.SZ</x:v>
      </x:c>
      <x:c r="G368" s="48" t="str">
        <x:v>看多</x:v>
      </x:c>
      <x:c r="H368" s="48" t="str">
        <x:v>1-4周</x:v>
      </x:c>
      <x:c r="I368" s="48" t="n">
        <x:v>41</x:v>
      </x:c>
      <x:c r="J368" s="48" t="str">
        <x:v>D</x:v>
      </x:c>
      <x:c r="K368" s="253" t="n">
        <x:v>0.54</x:v>
      </x:c>
      <x:c r="L368" s="253" t="n">
        <x:v>0.42</x:v>
      </x:c>
      <x:c r="M368" s="253" t="n">
        <x:v>0.53</x:v>
      </x:c>
      <x:c r="N368" s="252" t="n">
        <x:v>46295</x:v>
      </x:c>
      <x:c r="O368" s="48" t="str">
        <x:v>stale_cache</x:v>
      </x:c>
      <x:c r="P368" s="48" t="str">
        <x:v>v1.8</x:v>
      </x:c>
      <x:c r="Q368" s="48" t="n">
        <x:v>0.05</x:v>
      </x:c>
      <x:c r="R368" s="48" t="str">
        <x:v>pending</x:v>
      </x:c>
      <x:c r="S368" s="48"/>
      <x:c r="T368" s="48"/>
      <x:c r="U368" s="48"/>
      <x:c r="V368" s="254"/>
      <x:c r="W368" s="254"/>
      <x:c r="X368" s="254"/>
      <x:c r="Y368" s="48" t="str">
        <x:v>Raw=54.8; RiskPenalty=10; 影子观点不进入模拟组合</x:v>
      </x:c>
    </x:row>
    <x:row r="369">
      <x:c r="A369" s="252" t="n">
        <x:v>46294</x:v>
      </x:c>
      <x:c r="B369" s="48" t="str">
        <x:v>20260929-H03</x:v>
      </x:c>
      <x:c r="C369" s="48" t="str">
        <x:v>20260929-S-512100-SH</x:v>
      </x:c>
      <x:c r="D369" s="48" t="str">
        <x:v>shadow</x:v>
      </x:c>
      <x:c r="E369" s="48" t="str">
        <x:v>证券ETF</x:v>
      </x:c>
      <x:c r="F369" s="48" t="str">
        <x:v>512100.SH</x:v>
      </x:c>
      <x:c r="G369" s="48" t="str">
        <x:v>看多</x:v>
      </x:c>
      <x:c r="H369" s="48" t="str">
        <x:v>1-4周</x:v>
      </x:c>
      <x:c r="I369" s="48" t="n">
        <x:v>41</x:v>
      </x:c>
      <x:c r="J369" s="48" t="str">
        <x:v>D</x:v>
      </x:c>
      <x:c r="K369" s="253" t="n">
        <x:v>0.54</x:v>
      </x:c>
      <x:c r="L369" s="253" t="n">
        <x:v>0.42</x:v>
      </x:c>
      <x:c r="M369" s="253" t="n">
        <x:v>0.53</x:v>
      </x:c>
      <x:c r="N369" s="252" t="n">
        <x:v>46295</x:v>
      </x:c>
      <x:c r="O369" s="48" t="str">
        <x:v>stale_cache</x:v>
      </x:c>
      <x:c r="P369" s="48" t="str">
        <x:v>v1.8</x:v>
      </x:c>
      <x:c r="Q369" s="48" t="n">
        <x:v>0.05</x:v>
      </x:c>
      <x:c r="R369" s="48" t="str">
        <x:v>pending</x:v>
      </x:c>
      <x:c r="S369" s="48"/>
      <x:c r="T369" s="48"/>
      <x:c r="U369" s="48"/>
      <x:c r="V369" s="254"/>
      <x:c r="W369" s="254"/>
      <x:c r="X369" s="254"/>
      <x:c r="Y369" s="48" t="str">
        <x:v>Raw=54.8; RiskPenalty=10; 影子观点不进入模拟组合</x:v>
      </x:c>
    </x:row>
    <x:row r="370">
      <x:c r="A370" s="252" t="n">
        <x:v>46294</x:v>
      </x:c>
      <x:c r="B370" s="48" t="str">
        <x:v>20260929-H04</x:v>
      </x:c>
      <x:c r="C370" s="48" t="str">
        <x:v>20260929-S-512690-SH</x:v>
      </x:c>
      <x:c r="D370" s="48" t="str">
        <x:v>shadow</x:v>
      </x:c>
      <x:c r="E370" s="48" t="str">
        <x:v>酒ETF</x:v>
      </x:c>
      <x:c r="F370" s="48" t="str">
        <x:v>512690.SH</x:v>
      </x:c>
      <x:c r="G370" s="48" t="str">
        <x:v>看多</x:v>
      </x:c>
      <x:c r="H370" s="48" t="str">
        <x:v>1-4周</x:v>
      </x:c>
      <x:c r="I370" s="48" t="n">
        <x:v>41</x:v>
      </x:c>
      <x:c r="J370" s="48" t="str">
        <x:v>D</x:v>
      </x:c>
      <x:c r="K370" s="253" t="n">
        <x:v>0.54</x:v>
      </x:c>
      <x:c r="L370" s="253" t="n">
        <x:v>0.42</x:v>
      </x:c>
      <x:c r="M370" s="253" t="n">
        <x:v>0.53</x:v>
      </x:c>
      <x:c r="N370" s="252" t="n">
        <x:v>46295</x:v>
      </x:c>
      <x:c r="O370" s="48" t="str">
        <x:v>stale_cache</x:v>
      </x:c>
      <x:c r="P370" s="48" t="str">
        <x:v>v1.8</x:v>
      </x:c>
      <x:c r="Q370" s="48" t="n">
        <x:v>0.05</x:v>
      </x:c>
      <x:c r="R370" s="48" t="str">
        <x:v>pending</x:v>
      </x:c>
      <x:c r="S370" s="48"/>
      <x:c r="T370" s="48"/>
      <x:c r="U370" s="48"/>
      <x:c r="V370" s="254"/>
      <x:c r="W370" s="254"/>
      <x:c r="X370" s="254"/>
      <x:c r="Y370" s="48" t="str">
        <x:v>Raw=54.8; RiskPenalty=10; 影子观点不进入模拟组合</x:v>
      </x:c>
    </x:row>
    <x:row r="371">
      <x:c r="A371" s="252" t="n">
        <x:v>46294</x:v>
      </x:c>
      <x:c r="B371" s="48" t="str">
        <x:v>20260929-H05</x:v>
      </x:c>
      <x:c r="C371" s="48" t="str">
        <x:v>20260929-S-515790-SH</x:v>
      </x:c>
      <x:c r="D371" s="48" t="str">
        <x:v>shadow</x:v>
      </x:c>
      <x:c r="E371" s="48" t="str">
        <x:v>光伏ETF</x:v>
      </x:c>
      <x:c r="F371" s="48" t="str">
        <x:v>515790.SH</x:v>
      </x:c>
      <x:c r="G371" s="48" t="str">
        <x:v>看多</x:v>
      </x:c>
      <x:c r="H371" s="48" t="str">
        <x:v>1-4周</x:v>
      </x:c>
      <x:c r="I371" s="48" t="n">
        <x:v>41</x:v>
      </x:c>
      <x:c r="J371" s="48" t="str">
        <x:v>D</x:v>
      </x:c>
      <x:c r="K371" s="253" t="n">
        <x:v>0.54</x:v>
      </x:c>
      <x:c r="L371" s="253" t="n">
        <x:v>0.42</x:v>
      </x:c>
      <x:c r="M371" s="253" t="n">
        <x:v>0.53</x:v>
      </x:c>
      <x:c r="N371" s="252" t="n">
        <x:v>46295</x:v>
      </x:c>
      <x:c r="O371" s="48" t="str">
        <x:v>stale_cache</x:v>
      </x:c>
      <x:c r="P371" s="48" t="str">
        <x:v>v1.8</x:v>
      </x:c>
      <x:c r="Q371" s="48" t="n">
        <x:v>0.05</x:v>
      </x:c>
      <x:c r="R371" s="48" t="str">
        <x:v>pending</x:v>
      </x:c>
      <x:c r="S371" s="48"/>
      <x:c r="T371" s="48"/>
      <x:c r="U371" s="48"/>
      <x:c r="V371" s="254"/>
      <x:c r="W371" s="254"/>
      <x:c r="X371" s="254"/>
      <x:c r="Y371" s="48" t="str">
        <x:v>Raw=54.8; RiskPenalty=10; 影子观点不进入模拟组合</x:v>
      </x:c>
    </x:row>
    <x:row r="372">
      <x:c r="A372" s="252" t="n">
        <x:v>46294</x:v>
      </x:c>
      <x:c r="B372" s="48" t="str">
        <x:v>20260929-H06</x:v>
      </x:c>
      <x:c r="C372" s="48" t="str">
        <x:v>20260929-S-513100-SH</x:v>
      </x:c>
      <x:c r="D372" s="48" t="str">
        <x:v>shadow</x:v>
      </x:c>
      <x:c r="E372" s="48" t="str">
        <x:v>纳指ETF</x:v>
      </x:c>
      <x:c r="F372" s="48" t="str">
        <x:v>513100.SH</x:v>
      </x:c>
      <x:c r="G372" s="48" t="str">
        <x:v>看多</x:v>
      </x:c>
      <x:c r="H372" s="48" t="str">
        <x:v>1-4周</x:v>
      </x:c>
      <x:c r="I372" s="48" t="n">
        <x:v>46</x:v>
      </x:c>
      <x:c r="J372" s="48" t="str">
        <x:v>D</x:v>
      </x:c>
      <x:c r="K372" s="253" t="n">
        <x:v>0.56</x:v>
      </x:c>
      <x:c r="L372" s="253" t="n">
        <x:v>0.58</x:v>
      </x:c>
      <x:c r="M372" s="253" t="n">
        <x:v>0.55</x:v>
      </x:c>
      <x:c r="N372" s="252" t="n">
        <x:v>46295</x:v>
      </x:c>
      <x:c r="O372" s="48" t="str">
        <x:v>stale_cache</x:v>
      </x:c>
      <x:c r="P372" s="48" t="str">
        <x:v>v1.8</x:v>
      </x:c>
      <x:c r="Q372" s="48" t="n">
        <x:v>0.05</x:v>
      </x:c>
      <x:c r="R372" s="48" t="str">
        <x:v>pending</x:v>
      </x:c>
      <x:c r="S372" s="48"/>
      <x:c r="T372" s="48"/>
      <x:c r="U372" s="48"/>
      <x:c r="V372" s="254"/>
      <x:c r="W372" s="254"/>
      <x:c r="X372" s="254"/>
      <x:c r="Y372" s="48" t="str">
        <x:v>Raw=59.3; RiskPenalty=10; 影子观点不进入模拟组合</x:v>
      </x:c>
    </x:row>
    <x:row r="373">
      <x:c r="A373" s="252" t="n">
        <x:v>46294</x:v>
      </x:c>
      <x:c r="B373" s="48" t="str">
        <x:v>20260929-H07</x:v>
      </x:c>
      <x:c r="C373" s="48" t="str">
        <x:v>20260929-S-513500-SH</x:v>
      </x:c>
      <x:c r="D373" s="48" t="str">
        <x:v>shadow</x:v>
      </x:c>
      <x:c r="E373" s="48" t="str">
        <x:v>标普500ETF</x:v>
      </x:c>
      <x:c r="F373" s="48" t="str">
        <x:v>513500.SH</x:v>
      </x:c>
      <x:c r="G373" s="48" t="str">
        <x:v>看多</x:v>
      </x:c>
      <x:c r="H373" s="48" t="str">
        <x:v>1-4周</x:v>
      </x:c>
      <x:c r="I373" s="48" t="n">
        <x:v>46</x:v>
      </x:c>
      <x:c r="J373" s="48" t="str">
        <x:v>D</x:v>
      </x:c>
      <x:c r="K373" s="253" t="n">
        <x:v>0.56</x:v>
      </x:c>
      <x:c r="L373" s="253" t="n">
        <x:v>0.58</x:v>
      </x:c>
      <x:c r="M373" s="253" t="n">
        <x:v>0.55</x:v>
      </x:c>
      <x:c r="N373" s="252" t="n">
        <x:v>46295</x:v>
      </x:c>
      <x:c r="O373" s="48" t="str">
        <x:v>stale_cache</x:v>
      </x:c>
      <x:c r="P373" s="48" t="str">
        <x:v>v1.8</x:v>
      </x:c>
      <x:c r="Q373" s="48" t="n">
        <x:v>0.05</x:v>
      </x:c>
      <x:c r="R373" s="48" t="str">
        <x:v>pending</x:v>
      </x:c>
      <x:c r="S373" s="48"/>
      <x:c r="T373" s="48"/>
      <x:c r="U373" s="48"/>
      <x:c r="V373" s="254"/>
      <x:c r="W373" s="254"/>
      <x:c r="X373" s="254"/>
      <x:c r="Y373" s="48" t="str">
        <x:v>Raw=59.3; RiskPenalty=10; 影子观点不进入模拟组合</x:v>
      </x:c>
    </x:row>
    <x:row r="374">
      <x:c r="A374" s="252" t="n">
        <x:v>46294</x:v>
      </x:c>
      <x:c r="B374" s="48" t="str">
        <x:v>20260929-H08</x:v>
      </x:c>
      <x:c r="C374" s="48" t="str">
        <x:v>20260929-S-513050-SH</x:v>
      </x:c>
      <x:c r="D374" s="48" t="str">
        <x:v>shadow</x:v>
      </x:c>
      <x:c r="E374" s="48" t="str">
        <x:v>中概互联网ETF</x:v>
      </x:c>
      <x:c r="F374" s="48" t="str">
        <x:v>513050.SH</x:v>
      </x:c>
      <x:c r="G374" s="48" t="str">
        <x:v>看多</x:v>
      </x:c>
      <x:c r="H374" s="48" t="str">
        <x:v>1-4周</x:v>
      </x:c>
      <x:c r="I374" s="48" t="n">
        <x:v>41</x:v>
      </x:c>
      <x:c r="J374" s="48" t="str">
        <x:v>D</x:v>
      </x:c>
      <x:c r="K374" s="253" t="n">
        <x:v>0.54</x:v>
      </x:c>
      <x:c r="L374" s="253" t="n">
        <x:v>0.42</x:v>
      </x:c>
      <x:c r="M374" s="253" t="n">
        <x:v>0.53</x:v>
      </x:c>
      <x:c r="N374" s="252" t="n">
        <x:v>46295</x:v>
      </x:c>
      <x:c r="O374" s="48" t="str">
        <x:v>stale_cache</x:v>
      </x:c>
      <x:c r="P374" s="48" t="str">
        <x:v>v1.8</x:v>
      </x:c>
      <x:c r="Q374" s="48" t="n">
        <x:v>0.05</x:v>
      </x:c>
      <x:c r="R374" s="48" t="str">
        <x:v>pending</x:v>
      </x:c>
      <x:c r="S374" s="48"/>
      <x:c r="T374" s="48"/>
      <x:c r="U374" s="48"/>
      <x:c r="V374" s="254"/>
      <x:c r="W374" s="254"/>
      <x:c r="X374" s="254"/>
      <x:c r="Y374" s="48" t="str">
        <x:v>Raw=54.8; RiskPenalty=10; 影子观点不进入模拟组合</x:v>
      </x:c>
    </x:row>
    <x:row r="375">
      <x:c r="A375" s="252" t="n">
        <x:v>46294</x:v>
      </x:c>
      <x:c r="B375" s="48" t="str">
        <x:v>20260929-H09</x:v>
      </x:c>
      <x:c r="C375" s="48" t="str">
        <x:v>20260929-S-159949-SZ</x:v>
      </x:c>
      <x:c r="D375" s="48" t="str">
        <x:v>shadow</x:v>
      </x:c>
      <x:c r="E375" s="48" t="str">
        <x:v>创业板50ETF</x:v>
      </x:c>
      <x:c r="F375" s="48" t="str">
        <x:v>159949.SZ</x:v>
      </x:c>
      <x:c r="G375" s="48" t="str">
        <x:v>看多</x:v>
      </x:c>
      <x:c r="H375" s="48" t="str">
        <x:v>1-4周</x:v>
      </x:c>
      <x:c r="I375" s="48" t="n">
        <x:v>41</x:v>
      </x:c>
      <x:c r="J375" s="48" t="str">
        <x:v>D</x:v>
      </x:c>
      <x:c r="K375" s="253" t="n">
        <x:v>0.54</x:v>
      </x:c>
      <x:c r="L375" s="253" t="n">
        <x:v>0.42</x:v>
      </x:c>
      <x:c r="M375" s="253" t="n">
        <x:v>0.53</x:v>
      </x:c>
      <x:c r="N375" s="252" t="n">
        <x:v>46295</x:v>
      </x:c>
      <x:c r="O375" s="48" t="str">
        <x:v>stale_cache</x:v>
      </x:c>
      <x:c r="P375" s="48" t="str">
        <x:v>v1.8</x:v>
      </x:c>
      <x:c r="Q375" s="48" t="n">
        <x:v>0.05</x:v>
      </x:c>
      <x:c r="R375" s="48" t="str">
        <x:v>pending</x:v>
      </x:c>
      <x:c r="S375" s="48"/>
      <x:c r="T375" s="48"/>
      <x:c r="U375" s="48"/>
      <x:c r="V375" s="254"/>
      <x:c r="W375" s="254"/>
      <x:c r="X375" s="254"/>
      <x:c r="Y375" s="48" t="str">
        <x:v>Raw=54.8; RiskPenalty=10; 影子观点不进入模拟组合</x:v>
      </x:c>
    </x:row>
    <x:row r="376">
      <x:c r="A376" s="252" t="n">
        <x:v>46294</x:v>
      </x:c>
      <x:c r="B376" s="48" t="str">
        <x:v>20260929-H10</x:v>
      </x:c>
      <x:c r="C376" s="48" t="str">
        <x:v>20260929-S-512800-SH</x:v>
      </x:c>
      <x:c r="D376" s="48" t="str">
        <x:v>shadow</x:v>
      </x:c>
      <x:c r="E376" s="48" t="str">
        <x:v>银行ETF</x:v>
      </x:c>
      <x:c r="F376" s="48" t="str">
        <x:v>512800.SH</x:v>
      </x:c>
      <x:c r="G376" s="48" t="str">
        <x:v>看多</x:v>
      </x:c>
      <x:c r="H376" s="48" t="str">
        <x:v>1-4周</x:v>
      </x:c>
      <x:c r="I376" s="48" t="n">
        <x:v>41</x:v>
      </x:c>
      <x:c r="J376" s="48" t="str">
        <x:v>D</x:v>
      </x:c>
      <x:c r="K376" s="253" t="n">
        <x:v>0.54</x:v>
      </x:c>
      <x:c r="L376" s="253" t="n">
        <x:v>0.42</x:v>
      </x:c>
      <x:c r="M376" s="253" t="n">
        <x:v>0.53</x:v>
      </x:c>
      <x:c r="N376" s="252" t="n">
        <x:v>46295</x:v>
      </x:c>
      <x:c r="O376" s="48" t="str">
        <x:v>stale_cache</x:v>
      </x:c>
      <x:c r="P376" s="48" t="str">
        <x:v>v1.8</x:v>
      </x:c>
      <x:c r="Q376" s="48" t="n">
        <x:v>0.05</x:v>
      </x:c>
      <x:c r="R376" s="48" t="str">
        <x:v>pending</x:v>
      </x:c>
      <x:c r="S376" s="48"/>
      <x:c r="T376" s="48"/>
      <x:c r="U376" s="48"/>
      <x:c r="V376" s="254"/>
      <x:c r="W376" s="254"/>
      <x:c r="X376" s="254"/>
      <x:c r="Y376" s="48" t="str">
        <x:v>Raw=54.8; RiskPenalty=10; 影子观点不进入模拟组合</x:v>
      </x:c>
    </x:row>
    <x:row r="377">
      <x:c r="A377" s="252" t="n">
        <x:v>46295</x:v>
      </x:c>
      <x:c r="B377" s="48" t="str">
        <x:v>20260930-O01</x:v>
      </x:c>
      <x:c r="C377" s="48" t="str">
        <x:v>20260930-中东谈判与能源通道</x:v>
      </x:c>
      <x:c r="D377" s="48" t="str">
        <x:v>official</x:v>
      </x:c>
      <x:c r="E377" s="48" t="str">
        <x:v>黄金ETF</x:v>
      </x:c>
      <x:c r="F377" s="48" t="str">
        <x:v>518880.SH</x:v>
      </x:c>
      <x:c r="G377" s="48" t="str">
        <x:v>防御</x:v>
      </x:c>
      <x:c r="H377" s="48" t="str">
        <x:v>1-4周</x:v>
      </x:c>
      <x:c r="I377" s="48" t="n">
        <x:v>50</x:v>
      </x:c>
      <x:c r="J377" s="48" t="str">
        <x:v>C</x:v>
      </x:c>
      <x:c r="K377" s="253" t="n">
        <x:v>0.63</x:v>
      </x:c>
      <x:c r="L377" s="253" t="n">
        <x:v>0.54</x:v>
      </x:c>
      <x:c r="M377" s="253" t="n">
        <x:v>0.6</x:v>
      </x:c>
      <x:c r="N377" s="252" t="n">
        <x:v>46295</x:v>
      </x:c>
      <x:c r="O377" s="48" t="str">
        <x:v>live</x:v>
      </x:c>
      <x:c r="P377" s="48" t="str">
        <x:v>v1.8</x:v>
      </x:c>
      <x:c r="Q377" s="48" t="n">
        <x:v>0.05</x:v>
      </x:c>
      <x:c r="R377" s="48" t="str">
        <x:v>pending</x:v>
      </x:c>
      <x:c r="S377" s="48"/>
      <x:c r="T377" s="48"/>
      <x:c r="U377" s="48"/>
      <x:c r="V377" s="254"/>
      <x:c r="W377" s="254"/>
      <x:c r="X377" s="254"/>
      <x:c r="Y377" s="48" t="str">
        <x:v>Raw=68.4; RiskPenalty=10; 正式观点</x:v>
      </x:c>
    </x:row>
    <x:row r="378">
      <x:c r="A378" s="252" t="n">
        <x:v>46295</x:v>
      </x:c>
      <x:c r="B378" s="48" t="str">
        <x:v>20260930-O02</x:v>
      </x:c>
      <x:c r="C378" s="48" t="str">
        <x:v>20260930-中国制造业与政策托底</x:v>
      </x:c>
      <x:c r="D378" s="48" t="str">
        <x:v>official</x:v>
      </x:c>
      <x:c r="E378" s="48" t="str">
        <x:v>沪深300ETF</x:v>
      </x:c>
      <x:c r="F378" s="48" t="str">
        <x:v>510300.SH</x:v>
      </x:c>
      <x:c r="G378" s="48" t="str">
        <x:v>观望转买入</x:v>
      </x:c>
      <x:c r="H378" s="48" t="str">
        <x:v>2-6周</x:v>
      </x:c>
      <x:c r="I378" s="48" t="n">
        <x:v>54</x:v>
      </x:c>
      <x:c r="J378" s="48" t="str">
        <x:v>C</x:v>
      </x:c>
      <x:c r="K378" s="253" t="n">
        <x:v>0.62</x:v>
      </x:c>
      <x:c r="L378" s="253" t="n">
        <x:v>0.5</x:v>
      </x:c>
      <x:c r="M378" s="253" t="n">
        <x:v>0.59</x:v>
      </x:c>
      <x:c r="N378" s="252" t="n">
        <x:v>46295</x:v>
      </x:c>
      <x:c r="O378" s="48" t="str">
        <x:v>live</x:v>
      </x:c>
      <x:c r="P378" s="48" t="str">
        <x:v>v1.8</x:v>
      </x:c>
      <x:c r="Q378" s="48" t="n">
        <x:v>0.05</x:v>
      </x:c>
      <x:c r="R378" s="48" t="str">
        <x:v>pending</x:v>
      </x:c>
      <x:c r="S378" s="48"/>
      <x:c r="T378" s="48"/>
      <x:c r="U378" s="48"/>
      <x:c r="V378" s="254"/>
      <x:c r="W378" s="254"/>
      <x:c r="X378" s="254"/>
      <x:c r="Y378" s="48" t="str">
        <x:v>Raw=67.8; RiskPenalty=5; 正式观点</x:v>
      </x:c>
    </x:row>
    <x:row r="379">
      <x:c r="A379" s="252" t="n">
        <x:v>46295</x:v>
      </x:c>
      <x:c r="B379" s="48" t="str">
        <x:v>20260930-O03</x:v>
      </x:c>
      <x:c r="C379" s="48" t="str">
        <x:v>20260930-数字服务贸易与人民币开放</x:v>
      </x:c>
      <x:c r="D379" s="48" t="str">
        <x:v>official</x:v>
      </x:c>
      <x:c r="E379" s="48" t="str">
        <x:v>半导体ETF</x:v>
      </x:c>
      <x:c r="F379" s="48" t="str">
        <x:v>512480.SH</x:v>
      </x:c>
      <x:c r="G379" s="48" t="str">
        <x:v>谨慎看多</x:v>
      </x:c>
      <x:c r="H379" s="48" t="str">
        <x:v>1-4周</x:v>
      </x:c>
      <x:c r="I379" s="48" t="n">
        <x:v>51</x:v>
      </x:c>
      <x:c r="J379" s="48" t="str">
        <x:v>C</x:v>
      </x:c>
      <x:c r="K379" s="253" t="n">
        <x:v>0.6</x:v>
      </x:c>
      <x:c r="L379" s="253" t="n">
        <x:v>0.47</x:v>
      </x:c>
      <x:c r="M379" s="253" t="n">
        <x:v>0.57</x:v>
      </x:c>
      <x:c r="N379" s="252" t="n">
        <x:v>46295</x:v>
      </x:c>
      <x:c r="O379" s="48" t="str">
        <x:v>live</x:v>
      </x:c>
      <x:c r="P379" s="48" t="str">
        <x:v>v1.8</x:v>
      </x:c>
      <x:c r="Q379" s="48" t="n">
        <x:v>0.05</x:v>
      </x:c>
      <x:c r="R379" s="48" t="str">
        <x:v>pending</x:v>
      </x:c>
      <x:c r="S379" s="48"/>
      <x:c r="T379" s="48"/>
      <x:c r="U379" s="48"/>
      <x:c r="V379" s="254"/>
      <x:c r="W379" s="254"/>
      <x:c r="X379" s="254"/>
      <x:c r="Y379" s="48" t="str">
        <x:v>Raw=65.4; RiskPenalty=5; 正式观点</x:v>
      </x:c>
    </x:row>
    <x:row r="380">
      <x:c r="A380" s="252" t="n">
        <x:v>46295</x:v>
      </x:c>
      <x:c r="B380" s="48" t="str">
        <x:v>20260930-O04</x:v>
      </x:c>
      <x:c r="C380" s="48" t="str">
        <x:v>20260930-中国制造业与政策托底</x:v>
      </x:c>
      <x:c r="D380" s="48" t="str">
        <x:v>official</x:v>
      </x:c>
      <x:c r="E380" s="48" t="str">
        <x:v>消费ETF</x:v>
      </x:c>
      <x:c r="F380" s="48" t="str">
        <x:v>159928.SZ</x:v>
      </x:c>
      <x:c r="G380" s="48" t="str">
        <x:v>谨慎看多</x:v>
      </x:c>
      <x:c r="H380" s="48" t="str">
        <x:v>1-3周</x:v>
      </x:c>
      <x:c r="I380" s="48" t="n">
        <x:v>50</x:v>
      </x:c>
      <x:c r="J380" s="48" t="str">
        <x:v>C</x:v>
      </x:c>
      <x:c r="K380" s="253" t="n">
        <x:v>0.59</x:v>
      </x:c>
      <x:c r="L380" s="253" t="n">
        <x:v>0.45</x:v>
      </x:c>
      <x:c r="M380" s="253" t="n">
        <x:v>0.55</x:v>
      </x:c>
      <x:c r="N380" s="252" t="n">
        <x:v>46295</x:v>
      </x:c>
      <x:c r="O380" s="48" t="str">
        <x:v>live</x:v>
      </x:c>
      <x:c r="P380" s="48" t="str">
        <x:v>v1.8</x:v>
      </x:c>
      <x:c r="Q380" s="48" t="n">
        <x:v>0.05</x:v>
      </x:c>
      <x:c r="R380" s="48" t="str">
        <x:v>pending</x:v>
      </x:c>
      <x:c r="S380" s="48"/>
      <x:c r="T380" s="48"/>
      <x:c r="U380" s="48"/>
      <x:c r="V380" s="254"/>
      <x:c r="W380" s="254"/>
      <x:c r="X380" s="254"/>
      <x:c r="Y380" s="48" t="str">
        <x:v>Raw=64.2; RiskPenalty=5; 正式观点</x:v>
      </x:c>
    </x:row>
    <x:row r="381">
      <x:c r="A381" s="252" t="n">
        <x:v>46295</x:v>
      </x:c>
      <x:c r="B381" s="48" t="str">
        <x:v>20260930-O05</x:v>
      </x:c>
      <x:c r="C381" s="48" t="str">
        <x:v>20260930-工业传感与国产研发</x:v>
      </x:c>
      <x:c r="D381" s="48" t="str">
        <x:v>official</x:v>
      </x:c>
      <x:c r="E381" s="48" t="str">
        <x:v>机器人ETF</x:v>
      </x:c>
      <x:c r="F381" s="48" t="str">
        <x:v>562500.SH</x:v>
      </x:c>
      <x:c r="G381" s="48" t="str">
        <x:v>观望转买入</x:v>
      </x:c>
      <x:c r="H381" s="48" t="str">
        <x:v>1-4周</x:v>
      </x:c>
      <x:c r="I381" s="48" t="n">
        <x:v>57</x:v>
      </x:c>
      <x:c r="J381" s="48" t="str">
        <x:v>C</x:v>
      </x:c>
      <x:c r="K381" s="253" t="n">
        <x:v>0.62</x:v>
      </x:c>
      <x:c r="L381" s="253" t="n">
        <x:v>0.44</x:v>
      </x:c>
      <x:c r="M381" s="253" t="n">
        <x:v>0.59</x:v>
      </x:c>
      <x:c r="N381" s="252" t="n">
        <x:v>46295</x:v>
      </x:c>
      <x:c r="O381" s="48" t="str">
        <x:v>live</x:v>
      </x:c>
      <x:c r="P381" s="48" t="str">
        <x:v>v1.8</x:v>
      </x:c>
      <x:c r="Q381" s="48" t="n">
        <x:v>0.05</x:v>
      </x:c>
      <x:c r="R381" s="48" t="str">
        <x:v>pending</x:v>
      </x:c>
      <x:c r="S381" s="48"/>
      <x:c r="T381" s="48"/>
      <x:c r="U381" s="48"/>
      <x:c r="V381" s="254"/>
      <x:c r="W381" s="254"/>
      <x:c r="X381" s="254"/>
      <x:c r="Y381" s="48" t="str">
        <x:v>Raw=66.1; RiskPenalty=0; 正式观点</x:v>
      </x:c>
    </x:row>
    <x:row r="382">
      <x:c r="A382" s="252" t="n">
        <x:v>46295</x:v>
      </x:c>
      <x:c r="B382" s="48" t="str">
        <x:v>20260930-H01</x:v>
      </x:c>
      <x:c r="C382" s="48" t="str">
        <x:v>20260930-S-562500-SH</x:v>
      </x:c>
      <x:c r="D382" s="48" t="str">
        <x:v>shadow</x:v>
      </x:c>
      <x:c r="E382" s="48" t="str">
        <x:v>机器人ETF</x:v>
      </x:c>
      <x:c r="F382" s="48" t="str">
        <x:v>562500.SH</x:v>
      </x:c>
      <x:c r="G382" s="48" t="str">
        <x:v>看多</x:v>
      </x:c>
      <x:c r="H382" s="48" t="str">
        <x:v>1-4周</x:v>
      </x:c>
      <x:c r="I382" s="48" t="n">
        <x:v>54</x:v>
      </x:c>
      <x:c r="J382" s="48" t="str">
        <x:v>C</x:v>
      </x:c>
      <x:c r="K382" s="253" t="n">
        <x:v>0.57</x:v>
      </x:c>
      <x:c r="L382" s="253" t="n">
        <x:v>0.42</x:v>
      </x:c>
      <x:c r="M382" s="253" t="n">
        <x:v>0.55</x:v>
      </x:c>
      <x:c r="N382" s="252" t="n">
        <x:v>46295</x:v>
      </x:c>
      <x:c r="O382" s="48" t="str">
        <x:v>live</x:v>
      </x:c>
      <x:c r="P382" s="48" t="str">
        <x:v>v1.8</x:v>
      </x:c>
      <x:c r="Q382" s="48" t="n">
        <x:v>0.05</x:v>
      </x:c>
      <x:c r="R382" s="48" t="str">
        <x:v>pending</x:v>
      </x:c>
      <x:c r="S382" s="48"/>
      <x:c r="T382" s="48"/>
      <x:c r="U382" s="48"/>
      <x:c r="V382" s="254"/>
      <x:c r="W382" s="254"/>
      <x:c r="X382" s="254"/>
      <x:c r="Y382" s="48" t="str">
        <x:v>Raw=60.3; RiskPenalty=0; 影子观点不进入模拟组合</x:v>
      </x:c>
    </x:row>
    <x:row r="383">
      <x:c r="A383" s="252" t="n">
        <x:v>46295</x:v>
      </x:c>
      <x:c r="B383" s="48" t="str">
        <x:v>20260930-H02</x:v>
      </x:c>
      <x:c r="C383" s="48" t="str">
        <x:v>20260930-S-159915-SZ</x:v>
      </x:c>
      <x:c r="D383" s="48" t="str">
        <x:v>shadow</x:v>
      </x:c>
      <x:c r="E383" s="48" t="str">
        <x:v>创业板ETF</x:v>
      </x:c>
      <x:c r="F383" s="48" t="str">
        <x:v>159915.SZ</x:v>
      </x:c>
      <x:c r="G383" s="48" t="str">
        <x:v>看多</x:v>
      </x:c>
      <x:c r="H383" s="48" t="str">
        <x:v>1-4周</x:v>
      </x:c>
      <x:c r="I383" s="48" t="n">
        <x:v>54</x:v>
      </x:c>
      <x:c r="J383" s="48" t="str">
        <x:v>C</x:v>
      </x:c>
      <x:c r="K383" s="253" t="n">
        <x:v>0.57</x:v>
      </x:c>
      <x:c r="L383" s="253" t="n">
        <x:v>0.42</x:v>
      </x:c>
      <x:c r="M383" s="253" t="n">
        <x:v>0.55</x:v>
      </x:c>
      <x:c r="N383" s="252" t="n">
        <x:v>46295</x:v>
      </x:c>
      <x:c r="O383" s="48" t="str">
        <x:v>live</x:v>
      </x:c>
      <x:c r="P383" s="48" t="str">
        <x:v>v1.8</x:v>
      </x:c>
      <x:c r="Q383" s="48" t="n">
        <x:v>0.05</x:v>
      </x:c>
      <x:c r="R383" s="48" t="str">
        <x:v>pending</x:v>
      </x:c>
      <x:c r="S383" s="48"/>
      <x:c r="T383" s="48"/>
      <x:c r="U383" s="48"/>
      <x:c r="V383" s="254"/>
      <x:c r="W383" s="254"/>
      <x:c r="X383" s="254"/>
      <x:c r="Y383" s="48" t="str">
        <x:v>Raw=60.3; RiskPenalty=0; 影子观点不进入模拟组合</x:v>
      </x:c>
    </x:row>
    <x:row r="384">
      <x:c r="A384" s="252" t="n">
        <x:v>46295</x:v>
      </x:c>
      <x:c r="B384" s="48" t="str">
        <x:v>20260930-H03</x:v>
      </x:c>
      <x:c r="C384" s="48" t="str">
        <x:v>20260930-S-512100-SH</x:v>
      </x:c>
      <x:c r="D384" s="48" t="str">
        <x:v>shadow</x:v>
      </x:c>
      <x:c r="E384" s="48" t="str">
        <x:v>证券ETF</x:v>
      </x:c>
      <x:c r="F384" s="48" t="str">
        <x:v>512100.SH</x:v>
      </x:c>
      <x:c r="G384" s="48" t="str">
        <x:v>看多</x:v>
      </x:c>
      <x:c r="H384" s="48" t="str">
        <x:v>1-4周</x:v>
      </x:c>
      <x:c r="I384" s="48" t="n">
        <x:v>54</x:v>
      </x:c>
      <x:c r="J384" s="48" t="str">
        <x:v>C</x:v>
      </x:c>
      <x:c r="K384" s="253" t="n">
        <x:v>0.57</x:v>
      </x:c>
      <x:c r="L384" s="253" t="n">
        <x:v>0.42</x:v>
      </x:c>
      <x:c r="M384" s="253" t="n">
        <x:v>0.55</x:v>
      </x:c>
      <x:c r="N384" s="252" t="n">
        <x:v>46295</x:v>
      </x:c>
      <x:c r="O384" s="48" t="str">
        <x:v>live</x:v>
      </x:c>
      <x:c r="P384" s="48" t="str">
        <x:v>v1.8</x:v>
      </x:c>
      <x:c r="Q384" s="48" t="n">
        <x:v>0.05</x:v>
      </x:c>
      <x:c r="R384" s="48" t="str">
        <x:v>pending</x:v>
      </x:c>
      <x:c r="S384" s="48"/>
      <x:c r="T384" s="48"/>
      <x:c r="U384" s="48"/>
      <x:c r="V384" s="254"/>
      <x:c r="W384" s="254"/>
      <x:c r="X384" s="254"/>
      <x:c r="Y384" s="48" t="str">
        <x:v>Raw=60.3; RiskPenalty=0; 影子观点不进入模拟组合</x:v>
      </x:c>
    </x:row>
    <x:row r="385">
      <x:c r="A385" s="252" t="n">
        <x:v>46295</x:v>
      </x:c>
      <x:c r="B385" s="48" t="str">
        <x:v>20260930-H04</x:v>
      </x:c>
      <x:c r="C385" s="48" t="str">
        <x:v>20260930-S-512690-SH</x:v>
      </x:c>
      <x:c r="D385" s="48" t="str">
        <x:v>shadow</x:v>
      </x:c>
      <x:c r="E385" s="48" t="str">
        <x:v>酒ETF</x:v>
      </x:c>
      <x:c r="F385" s="48" t="str">
        <x:v>512690.SH</x:v>
      </x:c>
      <x:c r="G385" s="48" t="str">
        <x:v>看多</x:v>
      </x:c>
      <x:c r="H385" s="48" t="str">
        <x:v>1-4周</x:v>
      </x:c>
      <x:c r="I385" s="48" t="n">
        <x:v>54</x:v>
      </x:c>
      <x:c r="J385" s="48" t="str">
        <x:v>C</x:v>
      </x:c>
      <x:c r="K385" s="253" t="n">
        <x:v>0.57</x:v>
      </x:c>
      <x:c r="L385" s="253" t="n">
        <x:v>0.42</x:v>
      </x:c>
      <x:c r="M385" s="253" t="n">
        <x:v>0.55</x:v>
      </x:c>
      <x:c r="N385" s="252" t="n">
        <x:v>46295</x:v>
      </x:c>
      <x:c r="O385" s="48" t="str">
        <x:v>live</x:v>
      </x:c>
      <x:c r="P385" s="48" t="str">
        <x:v>v1.8</x:v>
      </x:c>
      <x:c r="Q385" s="48" t="n">
        <x:v>0.05</x:v>
      </x:c>
      <x:c r="R385" s="48" t="str">
        <x:v>pending</x:v>
      </x:c>
      <x:c r="S385" s="48"/>
      <x:c r="T385" s="48"/>
      <x:c r="U385" s="48"/>
      <x:c r="V385" s="254"/>
      <x:c r="W385" s="254"/>
      <x:c r="X385" s="254"/>
      <x:c r="Y385" s="48" t="str">
        <x:v>Raw=60.3; RiskPenalty=0; 影子观点不进入模拟组合</x:v>
      </x:c>
    </x:row>
    <x:row r="386">
      <x:c r="A386" s="252" t="n">
        <x:v>46295</x:v>
      </x:c>
      <x:c r="B386" s="48" t="str">
        <x:v>20260930-H05</x:v>
      </x:c>
      <x:c r="C386" s="48" t="str">
        <x:v>20260930-S-515790-SH</x:v>
      </x:c>
      <x:c r="D386" s="48" t="str">
        <x:v>shadow</x:v>
      </x:c>
      <x:c r="E386" s="48" t="str">
        <x:v>光伏ETF</x:v>
      </x:c>
      <x:c r="F386" s="48" t="str">
        <x:v>515790.SH</x:v>
      </x:c>
      <x:c r="G386" s="48" t="str">
        <x:v>看多</x:v>
      </x:c>
      <x:c r="H386" s="48" t="str">
        <x:v>1-4周</x:v>
      </x:c>
      <x:c r="I386" s="48" t="n">
        <x:v>54</x:v>
      </x:c>
      <x:c r="J386" s="48" t="str">
        <x:v>C</x:v>
      </x:c>
      <x:c r="K386" s="253" t="n">
        <x:v>0.57</x:v>
      </x:c>
      <x:c r="L386" s="253" t="n">
        <x:v>0.42</x:v>
      </x:c>
      <x:c r="M386" s="253" t="n">
        <x:v>0.55</x:v>
      </x:c>
      <x:c r="N386" s="252" t="n">
        <x:v>46295</x:v>
      </x:c>
      <x:c r="O386" s="48" t="str">
        <x:v>live</x:v>
      </x:c>
      <x:c r="P386" s="48" t="str">
        <x:v>v1.8</x:v>
      </x:c>
      <x:c r="Q386" s="48" t="n">
        <x:v>0.05</x:v>
      </x:c>
      <x:c r="R386" s="48" t="str">
        <x:v>pending</x:v>
      </x:c>
      <x:c r="S386" s="48"/>
      <x:c r="T386" s="48"/>
      <x:c r="U386" s="48"/>
      <x:c r="V386" s="254"/>
      <x:c r="W386" s="254"/>
      <x:c r="X386" s="254"/>
      <x:c r="Y386" s="48" t="str">
        <x:v>Raw=60.3; RiskPenalty=0; 影子观点不进入模拟组合</x:v>
      </x:c>
    </x:row>
    <x:row r="387">
      <x:c r="A387" s="252" t="n">
        <x:v>46295</x:v>
      </x:c>
      <x:c r="B387" s="48" t="str">
        <x:v>20260930-H06</x:v>
      </x:c>
      <x:c r="C387" s="48" t="str">
        <x:v>20260930-S-513100-SH</x:v>
      </x:c>
      <x:c r="D387" s="48" t="str">
        <x:v>shadow</x:v>
      </x:c>
      <x:c r="E387" s="48" t="str">
        <x:v>纳指ETF</x:v>
      </x:c>
      <x:c r="F387" s="48" t="str">
        <x:v>513100.SH</x:v>
      </x:c>
      <x:c r="G387" s="48" t="str">
        <x:v>看多</x:v>
      </x:c>
      <x:c r="H387" s="48" t="str">
        <x:v>1-4周</x:v>
      </x:c>
      <x:c r="I387" s="48" t="n">
        <x:v>59</x:v>
      </x:c>
      <x:c r="J387" s="48" t="str">
        <x:v>C</x:v>
      </x:c>
      <x:c r="K387" s="253" t="n">
        <x:v>0.6</x:v>
      </x:c>
      <x:c r="L387" s="253" t="n">
        <x:v>0.58</x:v>
      </x:c>
      <x:c r="M387" s="253" t="n">
        <x:v>0.57</x:v>
      </x:c>
      <x:c r="N387" s="252" t="n">
        <x:v>46295</x:v>
      </x:c>
      <x:c r="O387" s="48" t="str">
        <x:v>live</x:v>
      </x:c>
      <x:c r="P387" s="48" t="str">
        <x:v>v1.8</x:v>
      </x:c>
      <x:c r="Q387" s="48" t="n">
        <x:v>0.05</x:v>
      </x:c>
      <x:c r="R387" s="48" t="str">
        <x:v>pending</x:v>
      </x:c>
      <x:c r="S387" s="48"/>
      <x:c r="T387" s="48"/>
      <x:c r="U387" s="48"/>
      <x:c r="V387" s="254"/>
      <x:c r="W387" s="254"/>
      <x:c r="X387" s="254"/>
      <x:c r="Y387" s="48" t="str">
        <x:v>Raw=64.8; RiskPenalty=0; 影子观点不进入模拟组合</x:v>
      </x:c>
    </x:row>
    <x:row r="388">
      <x:c r="A388" s="252" t="n">
        <x:v>46295</x:v>
      </x:c>
      <x:c r="B388" s="48" t="str">
        <x:v>20260930-H07</x:v>
      </x:c>
      <x:c r="C388" s="48" t="str">
        <x:v>20260930-S-513500-SH</x:v>
      </x:c>
      <x:c r="D388" s="48" t="str">
        <x:v>shadow</x:v>
      </x:c>
      <x:c r="E388" s="48" t="str">
        <x:v>标普500ETF</x:v>
      </x:c>
      <x:c r="F388" s="48" t="str">
        <x:v>513500.SH</x:v>
      </x:c>
      <x:c r="G388" s="48" t="str">
        <x:v>看多</x:v>
      </x:c>
      <x:c r="H388" s="48" t="str">
        <x:v>1-4周</x:v>
      </x:c>
      <x:c r="I388" s="48" t="n">
        <x:v>59</x:v>
      </x:c>
      <x:c r="J388" s="48" t="str">
        <x:v>C</x:v>
      </x:c>
      <x:c r="K388" s="253" t="n">
        <x:v>0.6</x:v>
      </x:c>
      <x:c r="L388" s="253" t="n">
        <x:v>0.58</x:v>
      </x:c>
      <x:c r="M388" s="253" t="n">
        <x:v>0.57</x:v>
      </x:c>
      <x:c r="N388" s="252" t="n">
        <x:v>46295</x:v>
      </x:c>
      <x:c r="O388" s="48" t="str">
        <x:v>live</x:v>
      </x:c>
      <x:c r="P388" s="48" t="str">
        <x:v>v1.8</x:v>
      </x:c>
      <x:c r="Q388" s="48" t="n">
        <x:v>0.05</x:v>
      </x:c>
      <x:c r="R388" s="48" t="str">
        <x:v>pending</x:v>
      </x:c>
      <x:c r="S388" s="48"/>
      <x:c r="T388" s="48"/>
      <x:c r="U388" s="48"/>
      <x:c r="V388" s="254"/>
      <x:c r="W388" s="254"/>
      <x:c r="X388" s="254"/>
      <x:c r="Y388" s="48" t="str">
        <x:v>Raw=64.8; RiskPenalty=0; 影子观点不进入模拟组合</x:v>
      </x:c>
    </x:row>
    <x:row r="389">
      <x:c r="A389" s="252" t="n">
        <x:v>46295</x:v>
      </x:c>
      <x:c r="B389" s="48" t="str">
        <x:v>20260930-H08</x:v>
      </x:c>
      <x:c r="C389" s="48" t="str">
        <x:v>20260930-S-513050-SH</x:v>
      </x:c>
      <x:c r="D389" s="48" t="str">
        <x:v>shadow</x:v>
      </x:c>
      <x:c r="E389" s="48" t="str">
        <x:v>中概互联网ETF</x:v>
      </x:c>
      <x:c r="F389" s="48" t="str">
        <x:v>513050.SH</x:v>
      </x:c>
      <x:c r="G389" s="48" t="str">
        <x:v>看多</x:v>
      </x:c>
      <x:c r="H389" s="48" t="str">
        <x:v>1-4周</x:v>
      </x:c>
      <x:c r="I389" s="48" t="n">
        <x:v>54</x:v>
      </x:c>
      <x:c r="J389" s="48" t="str">
        <x:v>C</x:v>
      </x:c>
      <x:c r="K389" s="253" t="n">
        <x:v>0.57</x:v>
      </x:c>
      <x:c r="L389" s="253" t="n">
        <x:v>0.42</x:v>
      </x:c>
      <x:c r="M389" s="253" t="n">
        <x:v>0.55</x:v>
      </x:c>
      <x:c r="N389" s="252" t="n">
        <x:v>46295</x:v>
      </x:c>
      <x:c r="O389" s="48" t="str">
        <x:v>live</x:v>
      </x:c>
      <x:c r="P389" s="48" t="str">
        <x:v>v1.8</x:v>
      </x:c>
      <x:c r="Q389" s="48" t="n">
        <x:v>0.05</x:v>
      </x:c>
      <x:c r="R389" s="48" t="str">
        <x:v>pending</x:v>
      </x:c>
      <x:c r="S389" s="48"/>
      <x:c r="T389" s="48"/>
      <x:c r="U389" s="48"/>
      <x:c r="V389" s="254"/>
      <x:c r="W389" s="254"/>
      <x:c r="X389" s="254"/>
      <x:c r="Y389" s="48" t="str">
        <x:v>Raw=60.3; RiskPenalty=0; 影子观点不进入模拟组合</x:v>
      </x:c>
    </x:row>
    <x:row r="390">
      <x:c r="A390" s="252" t="n">
        <x:v>46295</x:v>
      </x:c>
      <x:c r="B390" s="48" t="str">
        <x:v>20260930-H09</x:v>
      </x:c>
      <x:c r="C390" s="48" t="str">
        <x:v>20260930-S-159949-SZ</x:v>
      </x:c>
      <x:c r="D390" s="48" t="str">
        <x:v>shadow</x:v>
      </x:c>
      <x:c r="E390" s="48" t="str">
        <x:v>创业板50ETF</x:v>
      </x:c>
      <x:c r="F390" s="48" t="str">
        <x:v>159949.SZ</x:v>
      </x:c>
      <x:c r="G390" s="48" t="str">
        <x:v>看多</x:v>
      </x:c>
      <x:c r="H390" s="48" t="str">
        <x:v>1-4周</x:v>
      </x:c>
      <x:c r="I390" s="48" t="n">
        <x:v>54</x:v>
      </x:c>
      <x:c r="J390" s="48" t="str">
        <x:v>C</x:v>
      </x:c>
      <x:c r="K390" s="253" t="n">
        <x:v>0.57</x:v>
      </x:c>
      <x:c r="L390" s="253" t="n">
        <x:v>0.42</x:v>
      </x:c>
      <x:c r="M390" s="253" t="n">
        <x:v>0.55</x:v>
      </x:c>
      <x:c r="N390" s="252" t="n">
        <x:v>46295</x:v>
      </x:c>
      <x:c r="O390" s="48" t="str">
        <x:v>live</x:v>
      </x:c>
      <x:c r="P390" s="48" t="str">
        <x:v>v1.8</x:v>
      </x:c>
      <x:c r="Q390" s="48" t="n">
        <x:v>0.05</x:v>
      </x:c>
      <x:c r="R390" s="48" t="str">
        <x:v>pending</x:v>
      </x:c>
      <x:c r="S390" s="48"/>
      <x:c r="T390" s="48"/>
      <x:c r="U390" s="48"/>
      <x:c r="V390" s="254"/>
      <x:c r="W390" s="254"/>
      <x:c r="X390" s="254"/>
      <x:c r="Y390" s="48" t="str">
        <x:v>Raw=60.3; RiskPenalty=0; 影子观点不进入模拟组合</x:v>
      </x:c>
    </x:row>
    <x:row r="391">
      <x:c r="A391" s="252" t="n">
        <x:v>46295</x:v>
      </x:c>
      <x:c r="B391" s="48" t="str">
        <x:v>20260930-H10</x:v>
      </x:c>
      <x:c r="C391" s="48" t="str">
        <x:v>20260930-S-512800-SH</x:v>
      </x:c>
      <x:c r="D391" s="48" t="str">
        <x:v>shadow</x:v>
      </x:c>
      <x:c r="E391" s="48" t="str">
        <x:v>银行ETF</x:v>
      </x:c>
      <x:c r="F391" s="48" t="str">
        <x:v>512800.SH</x:v>
      </x:c>
      <x:c r="G391" s="48" t="str">
        <x:v>看多</x:v>
      </x:c>
      <x:c r="H391" s="48" t="str">
        <x:v>1-4周</x:v>
      </x:c>
      <x:c r="I391" s="48" t="n">
        <x:v>54</x:v>
      </x:c>
      <x:c r="J391" s="48" t="str">
        <x:v>C</x:v>
      </x:c>
      <x:c r="K391" s="253" t="n">
        <x:v>0.57</x:v>
      </x:c>
      <x:c r="L391" s="253" t="n">
        <x:v>0.42</x:v>
      </x:c>
      <x:c r="M391" s="253" t="n">
        <x:v>0.55</x:v>
      </x:c>
      <x:c r="N391" s="252" t="n">
        <x:v>46295</x:v>
      </x:c>
      <x:c r="O391" s="48" t="str">
        <x:v>live</x:v>
      </x:c>
      <x:c r="P391" s="48" t="str">
        <x:v>v1.8</x:v>
      </x:c>
      <x:c r="Q391" s="48" t="n">
        <x:v>0.05</x:v>
      </x:c>
      <x:c r="R391" s="48" t="str">
        <x:v>pending</x:v>
      </x:c>
      <x:c r="S391" s="48"/>
      <x:c r="T391" s="48"/>
      <x:c r="U391" s="48"/>
      <x:c r="V391" s="254"/>
      <x:c r="W391" s="254"/>
      <x:c r="X391" s="254"/>
      <x:c r="Y391" s="48" t="str">
        <x:v>Raw=60.3; RiskPenalty=0; 影子观点不进入模拟组合</x:v>
      </x:c>
    </x:row>
    <x:row r="392">
      <x:c r="A392" s="252" t="n">
        <x:v>46296</x:v>
      </x:c>
      <x:c r="B392" s="48" t="str">
        <x:v>20261001-O01</x:v>
      </x:c>
      <x:c r="C392" s="48" t="str">
        <x:v>20261001-中东冲突与能源通道</x:v>
      </x:c>
      <x:c r="D392" s="48" t="str">
        <x:v>official</x:v>
      </x:c>
      <x:c r="E392" s="48" t="str">
        <x:v>黄金ETF</x:v>
      </x:c>
      <x:c r="F392" s="48" t="str">
        <x:v>518880.SH</x:v>
      </x:c>
      <x:c r="G392" s="48" t="str">
        <x:v>防御</x:v>
      </x:c>
      <x:c r="H392" s="48" t="str">
        <x:v>1-4周</x:v>
      </x:c>
      <x:c r="I392" s="48" t="n">
        <x:v>50</x:v>
      </x:c>
      <x:c r="J392" s="48" t="str">
        <x:v>C</x:v>
      </x:c>
      <x:c r="K392" s="253" t="n">
        <x:v>0.63</x:v>
      </x:c>
      <x:c r="L392" s="253" t="n">
        <x:v>0.54</x:v>
      </x:c>
      <x:c r="M392" s="253" t="n">
        <x:v>0.6</x:v>
      </x:c>
      <x:c r="N392" s="252" t="n">
        <x:v>46295</x:v>
      </x:c>
      <x:c r="O392" s="48" t="str">
        <x:v>live</x:v>
      </x:c>
      <x:c r="P392" s="48" t="str">
        <x:v>v1.8</x:v>
      </x:c>
      <x:c r="Q392" s="48" t="n">
        <x:v>0.05</x:v>
      </x:c>
      <x:c r="R392" s="48" t="str">
        <x:v>pending</x:v>
      </x:c>
      <x:c r="S392" s="48"/>
      <x:c r="T392" s="48"/>
      <x:c r="U392" s="48"/>
      <x:c r="V392" s="254"/>
      <x:c r="W392" s="254"/>
      <x:c r="X392" s="254"/>
      <x:c r="Y392" s="48" t="str">
        <x:v>Raw=67.9; RiskPenalty=10; 正式观点</x:v>
      </x:c>
    </x:row>
    <x:row r="393">
      <x:c r="A393" s="252" t="n">
        <x:v>46296</x:v>
      </x:c>
      <x:c r="B393" s="48" t="str">
        <x:v>20261001-O02</x:v>
      </x:c>
      <x:c r="C393" s="48" t="str">
        <x:v>20261001-中国制造业与政策托底</x:v>
      </x:c>
      <x:c r="D393" s="48" t="str">
        <x:v>official</x:v>
      </x:c>
      <x:c r="E393" s="48" t="str">
        <x:v>沪深300ETF</x:v>
      </x:c>
      <x:c r="F393" s="48" t="str">
        <x:v>510300.SH</x:v>
      </x:c>
      <x:c r="G393" s="48" t="str">
        <x:v>观望转买入</x:v>
      </x:c>
      <x:c r="H393" s="48" t="str">
        <x:v>2-6周</x:v>
      </x:c>
      <x:c r="I393" s="48" t="n">
        <x:v>54</x:v>
      </x:c>
      <x:c r="J393" s="48" t="str">
        <x:v>C</x:v>
      </x:c>
      <x:c r="K393" s="253" t="n">
        <x:v>0.62</x:v>
      </x:c>
      <x:c r="L393" s="253" t="n">
        <x:v>0.5</x:v>
      </x:c>
      <x:c r="M393" s="253" t="n">
        <x:v>0.59</x:v>
      </x:c>
      <x:c r="N393" s="252" t="n">
        <x:v>46295</x:v>
      </x:c>
      <x:c r="O393" s="48" t="str">
        <x:v>live</x:v>
      </x:c>
      <x:c r="P393" s="48" t="str">
        <x:v>v1.8</x:v>
      </x:c>
      <x:c r="Q393" s="48" t="n">
        <x:v>0.05</x:v>
      </x:c>
      <x:c r="R393" s="48" t="str">
        <x:v>pending</x:v>
      </x:c>
      <x:c r="S393" s="48"/>
      <x:c r="T393" s="48"/>
      <x:c r="U393" s="48"/>
      <x:c r="V393" s="254"/>
      <x:c r="W393" s="254"/>
      <x:c r="X393" s="254"/>
      <x:c r="Y393" s="48" t="str">
        <x:v>Raw=67.8; RiskPenalty=5; 正式观点</x:v>
      </x:c>
    </x:row>
    <x:row r="394">
      <x:c r="A394" s="252" t="n">
        <x:v>46296</x:v>
      </x:c>
      <x:c r="B394" s="48" t="str">
        <x:v>20261001-O03</x:v>
      </x:c>
      <x:c r="C394" s="48" t="str">
        <x:v>20261001-量子计算与科技主权</x:v>
      </x:c>
      <x:c r="D394" s="48" t="str">
        <x:v>official</x:v>
      </x:c>
      <x:c r="E394" s="48" t="str">
        <x:v>半导体ETF</x:v>
      </x:c>
      <x:c r="F394" s="48" t="str">
        <x:v>512480.SH</x:v>
      </x:c>
      <x:c r="G394" s="48" t="str">
        <x:v>谨慎看多</x:v>
      </x:c>
      <x:c r="H394" s="48" t="str">
        <x:v>1-4周</x:v>
      </x:c>
      <x:c r="I394" s="48" t="n">
        <x:v>51</x:v>
      </x:c>
      <x:c r="J394" s="48" t="str">
        <x:v>C</x:v>
      </x:c>
      <x:c r="K394" s="253" t="n">
        <x:v>0.6</x:v>
      </x:c>
      <x:c r="L394" s="253" t="n">
        <x:v>0.47</x:v>
      </x:c>
      <x:c r="M394" s="253" t="n">
        <x:v>0.57</x:v>
      </x:c>
      <x:c r="N394" s="252" t="n">
        <x:v>46295</x:v>
      </x:c>
      <x:c r="O394" s="48" t="str">
        <x:v>live</x:v>
      </x:c>
      <x:c r="P394" s="48" t="str">
        <x:v>v1.8</x:v>
      </x:c>
      <x:c r="Q394" s="48" t="n">
        <x:v>0.05</x:v>
      </x:c>
      <x:c r="R394" s="48" t="str">
        <x:v>pending</x:v>
      </x:c>
      <x:c r="S394" s="48"/>
      <x:c r="T394" s="48"/>
      <x:c r="U394" s="48"/>
      <x:c r="V394" s="254"/>
      <x:c r="W394" s="254"/>
      <x:c r="X394" s="254"/>
      <x:c r="Y394" s="48" t="str">
        <x:v>Raw=65.4; RiskPenalty=5; 正式观点</x:v>
      </x:c>
    </x:row>
    <x:row r="395">
      <x:c r="A395" s="252" t="n">
        <x:v>46296</x:v>
      </x:c>
      <x:c r="B395" s="48" t="str">
        <x:v>20261001-O04</x:v>
      </x:c>
      <x:c r="C395" s="48" t="str">
        <x:v>20261001-公共文化服务与服务消费</x:v>
      </x:c>
      <x:c r="D395" s="48" t="str">
        <x:v>official</x:v>
      </x:c>
      <x:c r="E395" s="48" t="str">
        <x:v>消费ETF</x:v>
      </x:c>
      <x:c r="F395" s="48" t="str">
        <x:v>159928.SZ</x:v>
      </x:c>
      <x:c r="G395" s="48" t="str">
        <x:v>谨慎看多</x:v>
      </x:c>
      <x:c r="H395" s="48" t="str">
        <x:v>1-3周</x:v>
      </x:c>
      <x:c r="I395" s="48" t="n">
        <x:v>50</x:v>
      </x:c>
      <x:c r="J395" s="48" t="str">
        <x:v>C</x:v>
      </x:c>
      <x:c r="K395" s="253" t="n">
        <x:v>0.59</x:v>
      </x:c>
      <x:c r="L395" s="253" t="n">
        <x:v>0.45</x:v>
      </x:c>
      <x:c r="M395" s="253" t="n">
        <x:v>0.55</x:v>
      </x:c>
      <x:c r="N395" s="252" t="n">
        <x:v>46295</x:v>
      </x:c>
      <x:c r="O395" s="48" t="str">
        <x:v>live</x:v>
      </x:c>
      <x:c r="P395" s="48" t="str">
        <x:v>v1.8</x:v>
      </x:c>
      <x:c r="Q395" s="48" t="n">
        <x:v>0.05</x:v>
      </x:c>
      <x:c r="R395" s="48" t="str">
        <x:v>pending</x:v>
      </x:c>
      <x:c r="S395" s="48"/>
      <x:c r="T395" s="48"/>
      <x:c r="U395" s="48"/>
      <x:c r="V395" s="254"/>
      <x:c r="W395" s="254"/>
      <x:c r="X395" s="254"/>
      <x:c r="Y395" s="48" t="str">
        <x:v>Raw=64.2; RiskPenalty=5; 正式观点</x:v>
      </x:c>
    </x:row>
    <x:row r="396">
      <x:c r="A396" s="252" t="n">
        <x:v>46296</x:v>
      </x:c>
      <x:c r="B396" s="48" t="str">
        <x:v>20261001-O05</x:v>
      </x:c>
      <x:c r="C396" s="48" t="str">
        <x:v>20261001-工业传感与智能制造</x:v>
      </x:c>
      <x:c r="D396" s="48" t="str">
        <x:v>official</x:v>
      </x:c>
      <x:c r="E396" s="48" t="str">
        <x:v>机器人ETF</x:v>
      </x:c>
      <x:c r="F396" s="48" t="str">
        <x:v>562500.SH</x:v>
      </x:c>
      <x:c r="G396" s="48" t="str">
        <x:v>观望转买入</x:v>
      </x:c>
      <x:c r="H396" s="48" t="str">
        <x:v>1-4周</x:v>
      </x:c>
      <x:c r="I396" s="48" t="n">
        <x:v>57</x:v>
      </x:c>
      <x:c r="J396" s="48" t="str">
        <x:v>C</x:v>
      </x:c>
      <x:c r="K396" s="253" t="n">
        <x:v>0.62</x:v>
      </x:c>
      <x:c r="L396" s="253" t="n">
        <x:v>0.44</x:v>
      </x:c>
      <x:c r="M396" s="253" t="n">
        <x:v>0.59</x:v>
      </x:c>
      <x:c r="N396" s="252" t="n">
        <x:v>46295</x:v>
      </x:c>
      <x:c r="O396" s="48" t="str">
        <x:v>live</x:v>
      </x:c>
      <x:c r="P396" s="48" t="str">
        <x:v>v1.8</x:v>
      </x:c>
      <x:c r="Q396" s="48" t="n">
        <x:v>0.05</x:v>
      </x:c>
      <x:c r="R396" s="48" t="str">
        <x:v>pending</x:v>
      </x:c>
      <x:c r="S396" s="48"/>
      <x:c r="T396" s="48"/>
      <x:c r="U396" s="48"/>
      <x:c r="V396" s="254"/>
      <x:c r="W396" s="254"/>
      <x:c r="X396" s="254"/>
      <x:c r="Y396" s="48" t="str">
        <x:v>Raw=66.1; RiskPenalty=0; 正式观点</x:v>
      </x:c>
    </x:row>
    <x:row r="397">
      <x:c r="A397" s="252" t="n">
        <x:v>46296</x:v>
      </x:c>
      <x:c r="B397" s="48" t="str">
        <x:v>20261001-H01</x:v>
      </x:c>
      <x:c r="C397" s="48" t="str">
        <x:v>20261001-S-562500-SH</x:v>
      </x:c>
      <x:c r="D397" s="48" t="str">
        <x:v>shadow</x:v>
      </x:c>
      <x:c r="E397" s="48" t="str">
        <x:v>机器人ETF</x:v>
      </x:c>
      <x:c r="F397" s="48" t="str">
        <x:v>562500.SH</x:v>
      </x:c>
      <x:c r="G397" s="48" t="str">
        <x:v>看多</x:v>
      </x:c>
      <x:c r="H397" s="48" t="str">
        <x:v>1-4周</x:v>
      </x:c>
      <x:c r="I397" s="48" t="n">
        <x:v>54</x:v>
      </x:c>
      <x:c r="J397" s="48" t="str">
        <x:v>C</x:v>
      </x:c>
      <x:c r="K397" s="253" t="n">
        <x:v>0.58</x:v>
      </x:c>
      <x:c r="L397" s="253" t="n">
        <x:v>0.42</x:v>
      </x:c>
      <x:c r="M397" s="253" t="n">
        <x:v>0.56</x:v>
      </x:c>
      <x:c r="N397" s="252" t="n">
        <x:v>46295</x:v>
      </x:c>
      <x:c r="O397" s="48" t="str">
        <x:v>live</x:v>
      </x:c>
      <x:c r="P397" s="48" t="str">
        <x:v>v1.8</x:v>
      </x:c>
      <x:c r="Q397" s="48" t="n">
        <x:v>0.05</x:v>
      </x:c>
      <x:c r="R397" s="48" t="str">
        <x:v>pending</x:v>
      </x:c>
      <x:c r="S397" s="48"/>
      <x:c r="T397" s="48"/>
      <x:c r="U397" s="48"/>
      <x:c r="V397" s="254"/>
      <x:c r="W397" s="254"/>
      <x:c r="X397" s="254"/>
      <x:c r="Y397" s="48" t="str">
        <x:v>Raw=61.6; RiskPenalty=0; 影子观点不进入模拟组合</x:v>
      </x:c>
    </x:row>
    <x:row r="398">
      <x:c r="A398" s="252" t="n">
        <x:v>46296</x:v>
      </x:c>
      <x:c r="B398" s="48" t="str">
        <x:v>20261001-H02</x:v>
      </x:c>
      <x:c r="C398" s="48" t="str">
        <x:v>20261001-S-159915-SZ</x:v>
      </x:c>
      <x:c r="D398" s="48" t="str">
        <x:v>shadow</x:v>
      </x:c>
      <x:c r="E398" s="48" t="str">
        <x:v>创业板ETF</x:v>
      </x:c>
      <x:c r="F398" s="48" t="str">
        <x:v>159915.SZ</x:v>
      </x:c>
      <x:c r="G398" s="48" t="str">
        <x:v>看多</x:v>
      </x:c>
      <x:c r="H398" s="48" t="str">
        <x:v>1-4周</x:v>
      </x:c>
      <x:c r="I398" s="48" t="n">
        <x:v>54</x:v>
      </x:c>
      <x:c r="J398" s="48" t="str">
        <x:v>C</x:v>
      </x:c>
      <x:c r="K398" s="253" t="n">
        <x:v>0.58</x:v>
      </x:c>
      <x:c r="L398" s="253" t="n">
        <x:v>0.42</x:v>
      </x:c>
      <x:c r="M398" s="253" t="n">
        <x:v>0.56</x:v>
      </x:c>
      <x:c r="N398" s="252" t="n">
        <x:v>46295</x:v>
      </x:c>
      <x:c r="O398" s="48" t="str">
        <x:v>live</x:v>
      </x:c>
      <x:c r="P398" s="48" t="str">
        <x:v>v1.8</x:v>
      </x:c>
      <x:c r="Q398" s="48" t="n">
        <x:v>0.05</x:v>
      </x:c>
      <x:c r="R398" s="48" t="str">
        <x:v>pending</x:v>
      </x:c>
      <x:c r="S398" s="48"/>
      <x:c r="T398" s="48"/>
      <x:c r="U398" s="48"/>
      <x:c r="V398" s="254"/>
      <x:c r="W398" s="254"/>
      <x:c r="X398" s="254"/>
      <x:c r="Y398" s="48" t="str">
        <x:v>Raw=62; RiskPenalty=0; 影子观点不进入模拟组合</x:v>
      </x:c>
    </x:row>
    <x:row r="399">
      <x:c r="A399" s="252" t="n">
        <x:v>46296</x:v>
      </x:c>
      <x:c r="B399" s="48" t="str">
        <x:v>20261001-H03</x:v>
      </x:c>
      <x:c r="C399" s="48" t="str">
        <x:v>20261001-S-512100-SH</x:v>
      </x:c>
      <x:c r="D399" s="48" t="str">
        <x:v>shadow</x:v>
      </x:c>
      <x:c r="E399" s="48" t="str">
        <x:v>证券ETF</x:v>
      </x:c>
      <x:c r="F399" s="48" t="str">
        <x:v>512100.SH</x:v>
      </x:c>
      <x:c r="G399" s="48" t="str">
        <x:v>看多</x:v>
      </x:c>
      <x:c r="H399" s="48" t="str">
        <x:v>1-4周</x:v>
      </x:c>
      <x:c r="I399" s="48" t="n">
        <x:v>54</x:v>
      </x:c>
      <x:c r="J399" s="48" t="str">
        <x:v>C</x:v>
      </x:c>
      <x:c r="K399" s="253" t="n">
        <x:v>0.58</x:v>
      </x:c>
      <x:c r="L399" s="253" t="n">
        <x:v>0.42</x:v>
      </x:c>
      <x:c r="M399" s="253" t="n">
        <x:v>0.56</x:v>
      </x:c>
      <x:c r="N399" s="252" t="n">
        <x:v>46295</x:v>
      </x:c>
      <x:c r="O399" s="48" t="str">
        <x:v>live</x:v>
      </x:c>
      <x:c r="P399" s="48" t="str">
        <x:v>v1.8</x:v>
      </x:c>
      <x:c r="Q399" s="48" t="n">
        <x:v>0.05</x:v>
      </x:c>
      <x:c r="R399" s="48" t="str">
        <x:v>pending</x:v>
      </x:c>
      <x:c r="S399" s="48"/>
      <x:c r="T399" s="48"/>
      <x:c r="U399" s="48"/>
      <x:c r="V399" s="254"/>
      <x:c r="W399" s="254"/>
      <x:c r="X399" s="254"/>
      <x:c r="Y399" s="48" t="str">
        <x:v>Raw=61.8; RiskPenalty=0; 影子观点不进入模拟组合</x:v>
      </x:c>
    </x:row>
    <x:row r="400">
      <x:c r="A400" s="252" t="n">
        <x:v>46296</x:v>
      </x:c>
      <x:c r="B400" s="48" t="str">
        <x:v>20261001-H04</x:v>
      </x:c>
      <x:c r="C400" s="48" t="str">
        <x:v>20261001-S-512690-SH</x:v>
      </x:c>
      <x:c r="D400" s="48" t="str">
        <x:v>shadow</x:v>
      </x:c>
      <x:c r="E400" s="48" t="str">
        <x:v>酒ETF</x:v>
      </x:c>
      <x:c r="F400" s="48" t="str">
        <x:v>512690.SH</x:v>
      </x:c>
      <x:c r="G400" s="48" t="str">
        <x:v>看多</x:v>
      </x:c>
      <x:c r="H400" s="48" t="str">
        <x:v>1-4周</x:v>
      </x:c>
      <x:c r="I400" s="48" t="n">
        <x:v>60</x:v>
      </x:c>
      <x:c r="J400" s="48" t="str">
        <x:v>B</x:v>
      </x:c>
      <x:c r="K400" s="253" t="n">
        <x:v>0.62</x:v>
      </x:c>
      <x:c r="L400" s="253" t="n">
        <x:v>0.58</x:v>
      </x:c>
      <x:c r="M400" s="253" t="n">
        <x:v>0.59</x:v>
      </x:c>
      <x:c r="N400" s="252" t="n">
        <x:v>46295</x:v>
      </x:c>
      <x:c r="O400" s="48" t="str">
        <x:v>live</x:v>
      </x:c>
      <x:c r="P400" s="48" t="str">
        <x:v>v1.8</x:v>
      </x:c>
      <x:c r="Q400" s="48" t="n">
        <x:v>0.05</x:v>
      </x:c>
      <x:c r="R400" s="48" t="str">
        <x:v>pending</x:v>
      </x:c>
      <x:c r="S400" s="48"/>
      <x:c r="T400" s="48"/>
      <x:c r="U400" s="48"/>
      <x:c r="V400" s="254"/>
      <x:c r="W400" s="254"/>
      <x:c r="X400" s="254"/>
      <x:c r="Y400" s="48" t="str">
        <x:v>Raw=68; RiskPenalty=0; 影子观点不进入模拟组合</x:v>
      </x:c>
    </x:row>
    <x:row r="401">
      <x:c r="A401" s="252" t="n">
        <x:v>46296</x:v>
      </x:c>
      <x:c r="B401" s="48" t="str">
        <x:v>20261001-H05</x:v>
      </x:c>
      <x:c r="C401" s="48" t="str">
        <x:v>20261001-S-515790-SH</x:v>
      </x:c>
      <x:c r="D401" s="48" t="str">
        <x:v>shadow</x:v>
      </x:c>
      <x:c r="E401" s="48" t="str">
        <x:v>光伏ETF</x:v>
      </x:c>
      <x:c r="F401" s="48" t="str">
        <x:v>515790.SH</x:v>
      </x:c>
      <x:c r="G401" s="48" t="str">
        <x:v>看多</x:v>
      </x:c>
      <x:c r="H401" s="48" t="str">
        <x:v>1-4周</x:v>
      </x:c>
      <x:c r="I401" s="48" t="n">
        <x:v>54</x:v>
      </x:c>
      <x:c r="J401" s="48" t="str">
        <x:v>C</x:v>
      </x:c>
      <x:c r="K401" s="253" t="n">
        <x:v>0.58</x:v>
      </x:c>
      <x:c r="L401" s="253" t="n">
        <x:v>0.42</x:v>
      </x:c>
      <x:c r="M401" s="253" t="n">
        <x:v>0.56</x:v>
      </x:c>
      <x:c r="N401" s="252" t="n">
        <x:v>46295</x:v>
      </x:c>
      <x:c r="O401" s="48" t="str">
        <x:v>live</x:v>
      </x:c>
      <x:c r="P401" s="48" t="str">
        <x:v>v1.8</x:v>
      </x:c>
      <x:c r="Q401" s="48" t="n">
        <x:v>0.05</x:v>
      </x:c>
      <x:c r="R401" s="48" t="str">
        <x:v>pending</x:v>
      </x:c>
      <x:c r="S401" s="48"/>
      <x:c r="T401" s="48"/>
      <x:c r="U401" s="48"/>
      <x:c r="V401" s="254"/>
      <x:c r="W401" s="254"/>
      <x:c r="X401" s="254"/>
      <x:c r="Y401" s="48" t="str">
        <x:v>Raw=62.1; RiskPenalty=0; 影子观点不进入模拟组合</x:v>
      </x:c>
    </x:row>
    <x:row r="402">
      <x:c r="A402" s="252" t="n">
        <x:v>46296</x:v>
      </x:c>
      <x:c r="B402" s="48" t="str">
        <x:v>20261001-H06</x:v>
      </x:c>
      <x:c r="C402" s="48" t="str">
        <x:v>20261001-S-513100-SH</x:v>
      </x:c>
      <x:c r="D402" s="48" t="str">
        <x:v>shadow</x:v>
      </x:c>
      <x:c r="E402" s="48" t="str">
        <x:v>纳指ETF</x:v>
      </x:c>
      <x:c r="F402" s="48" t="str">
        <x:v>513100.SH</x:v>
      </x:c>
      <x:c r="G402" s="48" t="str">
        <x:v>看多</x:v>
      </x:c>
      <x:c r="H402" s="48" t="str">
        <x:v>1-4周</x:v>
      </x:c>
      <x:c r="I402" s="48" t="n">
        <x:v>60</x:v>
      </x:c>
      <x:c r="J402" s="48" t="str">
        <x:v>B</x:v>
      </x:c>
      <x:c r="K402" s="253" t="n">
        <x:v>0.62</x:v>
      </x:c>
      <x:c r="L402" s="253" t="n">
        <x:v>0.58</x:v>
      </x:c>
      <x:c r="M402" s="253" t="n">
        <x:v>0.59</x:v>
      </x:c>
      <x:c r="N402" s="252" t="n">
        <x:v>46295</x:v>
      </x:c>
      <x:c r="O402" s="48" t="str">
        <x:v>live</x:v>
      </x:c>
      <x:c r="P402" s="48" t="str">
        <x:v>v1.8</x:v>
      </x:c>
      <x:c r="Q402" s="48" t="n">
        <x:v>0.05</x:v>
      </x:c>
      <x:c r="R402" s="48" t="str">
        <x:v>pending</x:v>
      </x:c>
      <x:c r="S402" s="48"/>
      <x:c r="T402" s="48"/>
      <x:c r="U402" s="48"/>
      <x:c r="V402" s="254"/>
      <x:c r="W402" s="254"/>
      <x:c r="X402" s="254"/>
      <x:c r="Y402" s="48" t="str">
        <x:v>Raw=68.1; RiskPenalty=0; 影子观点不进入模拟组合</x:v>
      </x:c>
    </x:row>
    <x:row r="403">
      <x:c r="A403" s="252" t="n">
        <x:v>46296</x:v>
      </x:c>
      <x:c r="B403" s="48" t="str">
        <x:v>20261001-H07</x:v>
      </x:c>
      <x:c r="C403" s="48" t="str">
        <x:v>20261001-S-513500-SH</x:v>
      </x:c>
      <x:c r="D403" s="48" t="str">
        <x:v>shadow</x:v>
      </x:c>
      <x:c r="E403" s="48" t="str">
        <x:v>标普500ETF</x:v>
      </x:c>
      <x:c r="F403" s="48" t="str">
        <x:v>513500.SH</x:v>
      </x:c>
      <x:c r="G403" s="48" t="str">
        <x:v>看多</x:v>
      </x:c>
      <x:c r="H403" s="48" t="str">
        <x:v>1-4周</x:v>
      </x:c>
      <x:c r="I403" s="48" t="n">
        <x:v>60</x:v>
      </x:c>
      <x:c r="J403" s="48" t="str">
        <x:v>B</x:v>
      </x:c>
      <x:c r="K403" s="253" t="n">
        <x:v>0.61</x:v>
      </x:c>
      <x:c r="L403" s="253" t="n">
        <x:v>0.58</x:v>
      </x:c>
      <x:c r="M403" s="253" t="n">
        <x:v>0.58</x:v>
      </x:c>
      <x:c r="N403" s="252" t="n">
        <x:v>46295</x:v>
      </x:c>
      <x:c r="O403" s="48" t="str">
        <x:v>live</x:v>
      </x:c>
      <x:c r="P403" s="48" t="str">
        <x:v>v1.8</x:v>
      </x:c>
      <x:c r="Q403" s="48" t="n">
        <x:v>0.05</x:v>
      </x:c>
      <x:c r="R403" s="48" t="str">
        <x:v>pending</x:v>
      </x:c>
      <x:c r="S403" s="48"/>
      <x:c r="T403" s="48"/>
      <x:c r="U403" s="48"/>
      <x:c r="V403" s="254"/>
      <x:c r="W403" s="254"/>
      <x:c r="X403" s="254"/>
      <x:c r="Y403" s="48" t="str">
        <x:v>Raw=66.8; RiskPenalty=0; 影子观点不进入模拟组合</x:v>
      </x:c>
    </x:row>
    <x:row r="404">
      <x:c r="A404" s="252" t="n">
        <x:v>46296</x:v>
      </x:c>
      <x:c r="B404" s="48" t="str">
        <x:v>20261001-H08</x:v>
      </x:c>
      <x:c r="C404" s="48" t="str">
        <x:v>20261001-S-513050-SH</x:v>
      </x:c>
      <x:c r="D404" s="48" t="str">
        <x:v>shadow</x:v>
      </x:c>
      <x:c r="E404" s="48" t="str">
        <x:v>中概互联网ETF</x:v>
      </x:c>
      <x:c r="F404" s="48" t="str">
        <x:v>513050.SH</x:v>
      </x:c>
      <x:c r="G404" s="48" t="str">
        <x:v>看多</x:v>
      </x:c>
      <x:c r="H404" s="48" t="str">
        <x:v>1-4周</x:v>
      </x:c>
      <x:c r="I404" s="48" t="n">
        <x:v>55</x:v>
      </x:c>
      <x:c r="J404" s="48" t="str">
        <x:v>C</x:v>
      </x:c>
      <x:c r="K404" s="253" t="n">
        <x:v>0.59</x:v>
      </x:c>
      <x:c r="L404" s="253" t="n">
        <x:v>0.42</x:v>
      </x:c>
      <x:c r="M404" s="253" t="n">
        <x:v>0.56</x:v>
      </x:c>
      <x:c r="N404" s="252" t="n">
        <x:v>46295</x:v>
      </x:c>
      <x:c r="O404" s="48" t="str">
        <x:v>live</x:v>
      </x:c>
      <x:c r="P404" s="48" t="str">
        <x:v>v1.8</x:v>
      </x:c>
      <x:c r="Q404" s="48" t="n">
        <x:v>0.05</x:v>
      </x:c>
      <x:c r="R404" s="48" t="str">
        <x:v>pending</x:v>
      </x:c>
      <x:c r="S404" s="48"/>
      <x:c r="T404" s="48"/>
      <x:c r="U404" s="48"/>
      <x:c r="V404" s="254"/>
      <x:c r="W404" s="254"/>
      <x:c r="X404" s="254"/>
      <x:c r="Y404" s="48" t="str">
        <x:v>Raw=62.5; RiskPenalty=0; 影子观点不进入模拟组合</x:v>
      </x:c>
    </x:row>
    <x:row r="405">
      <x:c r="A405" s="252" t="n">
        <x:v>46296</x:v>
      </x:c>
      <x:c r="B405" s="48" t="str">
        <x:v>20261001-H09</x:v>
      </x:c>
      <x:c r="C405" s="48" t="str">
        <x:v>20261001-S-159949-SZ</x:v>
      </x:c>
      <x:c r="D405" s="48" t="str">
        <x:v>shadow</x:v>
      </x:c>
      <x:c r="E405" s="48" t="str">
        <x:v>创业板50ETF</x:v>
      </x:c>
      <x:c r="F405" s="48" t="str">
        <x:v>159949.SZ</x:v>
      </x:c>
      <x:c r="G405" s="48" t="str">
        <x:v>看多</x:v>
      </x:c>
      <x:c r="H405" s="48" t="str">
        <x:v>1-4周</x:v>
      </x:c>
      <x:c r="I405" s="48" t="n">
        <x:v>54</x:v>
      </x:c>
      <x:c r="J405" s="48" t="str">
        <x:v>C</x:v>
      </x:c>
      <x:c r="K405" s="253" t="n">
        <x:v>0.58</x:v>
      </x:c>
      <x:c r="L405" s="253" t="n">
        <x:v>0.42</x:v>
      </x:c>
      <x:c r="M405" s="253" t="n">
        <x:v>0.56</x:v>
      </x:c>
      <x:c r="N405" s="252" t="n">
        <x:v>46295</x:v>
      </x:c>
      <x:c r="O405" s="48" t="str">
        <x:v>live</x:v>
      </x:c>
      <x:c r="P405" s="48" t="str">
        <x:v>v1.8</x:v>
      </x:c>
      <x:c r="Q405" s="48" t="n">
        <x:v>0.05</x:v>
      </x:c>
      <x:c r="R405" s="48" t="str">
        <x:v>pending</x:v>
      </x:c>
      <x:c r="S405" s="48"/>
      <x:c r="T405" s="48"/>
      <x:c r="U405" s="48"/>
      <x:c r="V405" s="254"/>
      <x:c r="W405" s="254"/>
      <x:c r="X405" s="254"/>
      <x:c r="Y405" s="48" t="str">
        <x:v>Raw=61.7; RiskPenalty=0; 影子观点不进入模拟组合</x:v>
      </x:c>
    </x:row>
    <x:row r="406">
      <x:c r="A406" s="252" t="n">
        <x:v>46296</x:v>
      </x:c>
      <x:c r="B406" s="48" t="str">
        <x:v>20261001-H10</x:v>
      </x:c>
      <x:c r="C406" s="48" t="str">
        <x:v>20261001-S-512800-SH</x:v>
      </x:c>
      <x:c r="D406" s="48" t="str">
        <x:v>shadow</x:v>
      </x:c>
      <x:c r="E406" s="48" t="str">
        <x:v>银行ETF</x:v>
      </x:c>
      <x:c r="F406" s="48" t="str">
        <x:v>512800.SH</x:v>
      </x:c>
      <x:c r="G406" s="48" t="str">
        <x:v>看多</x:v>
      </x:c>
      <x:c r="H406" s="48" t="str">
        <x:v>1-4周</x:v>
      </x:c>
      <x:c r="I406" s="48" t="n">
        <x:v>60</x:v>
      </x:c>
      <x:c r="J406" s="48" t="str">
        <x:v>B</x:v>
      </x:c>
      <x:c r="K406" s="253" t="n">
        <x:v>0.61</x:v>
      </x:c>
      <x:c r="L406" s="253" t="n">
        <x:v>0.58</x:v>
      </x:c>
      <x:c r="M406" s="253" t="n">
        <x:v>0.58</x:v>
      </x:c>
      <x:c r="N406" s="252" t="n">
        <x:v>46295</x:v>
      </x:c>
      <x:c r="O406" s="48" t="str">
        <x:v>live</x:v>
      </x:c>
      <x:c r="P406" s="48" t="str">
        <x:v>v1.8</x:v>
      </x:c>
      <x:c r="Q406" s="48" t="n">
        <x:v>0.05</x:v>
      </x:c>
      <x:c r="R406" s="48" t="str">
        <x:v>pending</x:v>
      </x:c>
      <x:c r="S406" s="48"/>
      <x:c r="T406" s="48"/>
      <x:c r="U406" s="48"/>
      <x:c r="V406" s="254"/>
      <x:c r="W406" s="254"/>
      <x:c r="X406" s="254"/>
      <x:c r="Y406" s="48" t="str">
        <x:v>Raw=66.4; RiskPenalty=0; 影子观点不进入模拟组合</x:v>
      </x:c>
    </x:row>
    <x:row r="407">
      <x:c r="A407" s="252" t="n">
        <x:v>46297</x:v>
      </x:c>
      <x:c r="B407" s="48" t="str">
        <x:v>20261002-O01</x:v>
      </x:c>
      <x:c r="C407" s="48" t="str">
        <x:v>20261002-中东冲突与能源通道</x:v>
      </x:c>
      <x:c r="D407" s="48" t="str">
        <x:v>official</x:v>
      </x:c>
      <x:c r="E407" s="48" t="str">
        <x:v>黄金ETF</x:v>
      </x:c>
      <x:c r="F407" s="48" t="str">
        <x:v>518880.SH</x:v>
      </x:c>
      <x:c r="G407" s="48" t="str">
        <x:v>防御</x:v>
      </x:c>
      <x:c r="H407" s="48" t="str">
        <x:v>1-4周</x:v>
      </x:c>
      <x:c r="I407" s="48" t="n">
        <x:v>50</x:v>
      </x:c>
      <x:c r="J407" s="48" t="str">
        <x:v>C</x:v>
      </x:c>
      <x:c r="K407" s="253" t="n">
        <x:v>0.63</x:v>
      </x:c>
      <x:c r="L407" s="253" t="n">
        <x:v>0.54</x:v>
      </x:c>
      <x:c r="M407" s="253" t="n">
        <x:v>0.6</x:v>
      </x:c>
      <x:c r="N407" s="252" t="n">
        <x:v>46295</x:v>
      </x:c>
      <x:c r="O407" s="48" t="str">
        <x:v>live</x:v>
      </x:c>
      <x:c r="P407" s="48" t="str">
        <x:v>v1.8</x:v>
      </x:c>
      <x:c r="Q407" s="48" t="n">
        <x:v>0.05</x:v>
      </x:c>
      <x:c r="R407" s="48" t="str">
        <x:v>pending</x:v>
      </x:c>
      <x:c r="S407" s="48"/>
      <x:c r="T407" s="48"/>
      <x:c r="U407" s="48"/>
      <x:c r="V407" s="254"/>
      <x:c r="W407" s="254"/>
      <x:c r="X407" s="254"/>
      <x:c r="Y407" s="48" t="str">
        <x:v>Raw=67.9; RiskPenalty=10; 正式观点</x:v>
      </x:c>
    </x:row>
    <x:row r="408">
      <x:c r="A408" s="252" t="n">
        <x:v>46297</x:v>
      </x:c>
      <x:c r="B408" s="48" t="str">
        <x:v>20261002-O02</x:v>
      </x:c>
      <x:c r="C408" s="48" t="str">
        <x:v>20261002-中国制造业与G20贸易</x:v>
      </x:c>
      <x:c r="D408" s="48" t="str">
        <x:v>official</x:v>
      </x:c>
      <x:c r="E408" s="48" t="str">
        <x:v>沪深300ETF</x:v>
      </x:c>
      <x:c r="F408" s="48" t="str">
        <x:v>510300.SH</x:v>
      </x:c>
      <x:c r="G408" s="48" t="str">
        <x:v>观望转买入</x:v>
      </x:c>
      <x:c r="H408" s="48" t="str">
        <x:v>2-6周</x:v>
      </x:c>
      <x:c r="I408" s="48" t="n">
        <x:v>54</x:v>
      </x:c>
      <x:c r="J408" s="48" t="str">
        <x:v>C</x:v>
      </x:c>
      <x:c r="K408" s="253" t="n">
        <x:v>0.62</x:v>
      </x:c>
      <x:c r="L408" s="253" t="n">
        <x:v>0.5</x:v>
      </x:c>
      <x:c r="M408" s="253" t="n">
        <x:v>0.59</x:v>
      </x:c>
      <x:c r="N408" s="252" t="n">
        <x:v>46295</x:v>
      </x:c>
      <x:c r="O408" s="48" t="str">
        <x:v>live</x:v>
      </x:c>
      <x:c r="P408" s="48" t="str">
        <x:v>v1.8</x:v>
      </x:c>
      <x:c r="Q408" s="48" t="n">
        <x:v>0.05</x:v>
      </x:c>
      <x:c r="R408" s="48" t="str">
        <x:v>pending</x:v>
      </x:c>
      <x:c r="S408" s="48"/>
      <x:c r="T408" s="48"/>
      <x:c r="U408" s="48"/>
      <x:c r="V408" s="254"/>
      <x:c r="W408" s="254"/>
      <x:c r="X408" s="254"/>
      <x:c r="Y408" s="48" t="str">
        <x:v>Raw=67.8; RiskPenalty=5; 正式观点</x:v>
      </x:c>
    </x:row>
    <x:row r="409">
      <x:c r="A409" s="252" t="n">
        <x:v>46297</x:v>
      </x:c>
      <x:c r="B409" s="48" t="str">
        <x:v>20261002-O03</x:v>
      </x:c>
      <x:c r="C409" s="48" t="str">
        <x:v>20261002-科研产业化与量子科技</x:v>
      </x:c>
      <x:c r="D409" s="48" t="str">
        <x:v>official</x:v>
      </x:c>
      <x:c r="E409" s="48" t="str">
        <x:v>半导体ETF</x:v>
      </x:c>
      <x:c r="F409" s="48" t="str">
        <x:v>512480.SH</x:v>
      </x:c>
      <x:c r="G409" s="48" t="str">
        <x:v>谨慎看多</x:v>
      </x:c>
      <x:c r="H409" s="48" t="str">
        <x:v>1-4周</x:v>
      </x:c>
      <x:c r="I409" s="48" t="n">
        <x:v>51</x:v>
      </x:c>
      <x:c r="J409" s="48" t="str">
        <x:v>C</x:v>
      </x:c>
      <x:c r="K409" s="253" t="n">
        <x:v>0.6</x:v>
      </x:c>
      <x:c r="L409" s="253" t="n">
        <x:v>0.47</x:v>
      </x:c>
      <x:c r="M409" s="253" t="n">
        <x:v>0.57</x:v>
      </x:c>
      <x:c r="N409" s="252" t="n">
        <x:v>46295</x:v>
      </x:c>
      <x:c r="O409" s="48" t="str">
        <x:v>live</x:v>
      </x:c>
      <x:c r="P409" s="48" t="str">
        <x:v>v1.8</x:v>
      </x:c>
      <x:c r="Q409" s="48" t="n">
        <x:v>0.05</x:v>
      </x:c>
      <x:c r="R409" s="48" t="str">
        <x:v>pending</x:v>
      </x:c>
      <x:c r="S409" s="48"/>
      <x:c r="T409" s="48"/>
      <x:c r="U409" s="48"/>
      <x:c r="V409" s="254"/>
      <x:c r="W409" s="254"/>
      <x:c r="X409" s="254"/>
      <x:c r="Y409" s="48" t="str">
        <x:v>Raw=65.4; RiskPenalty=5; 正式观点</x:v>
      </x:c>
    </x:row>
    <x:row r="410">
      <x:c r="A410" s="252" t="n">
        <x:v>46297</x:v>
      </x:c>
      <x:c r="B410" s="48" t="str">
        <x:v>20261002-O04</x:v>
      </x:c>
      <x:c r="C410" s="48" t="str">
        <x:v>20261002-公共文化服务与服务消费</x:v>
      </x:c>
      <x:c r="D410" s="48" t="str">
        <x:v>official</x:v>
      </x:c>
      <x:c r="E410" s="48" t="str">
        <x:v>消费ETF</x:v>
      </x:c>
      <x:c r="F410" s="48" t="str">
        <x:v>159928.SZ</x:v>
      </x:c>
      <x:c r="G410" s="48" t="str">
        <x:v>谨慎看多</x:v>
      </x:c>
      <x:c r="H410" s="48" t="str">
        <x:v>1-3周</x:v>
      </x:c>
      <x:c r="I410" s="48" t="n">
        <x:v>50</x:v>
      </x:c>
      <x:c r="J410" s="48" t="str">
        <x:v>C</x:v>
      </x:c>
      <x:c r="K410" s="253" t="n">
        <x:v>0.59</x:v>
      </x:c>
      <x:c r="L410" s="253" t="n">
        <x:v>0.45</x:v>
      </x:c>
      <x:c r="M410" s="253" t="n">
        <x:v>0.55</x:v>
      </x:c>
      <x:c r="N410" s="252" t="n">
        <x:v>46295</x:v>
      </x:c>
      <x:c r="O410" s="48" t="str">
        <x:v>live</x:v>
      </x:c>
      <x:c r="P410" s="48" t="str">
        <x:v>v1.8</x:v>
      </x:c>
      <x:c r="Q410" s="48" t="n">
        <x:v>0.05</x:v>
      </x:c>
      <x:c r="R410" s="48" t="str">
        <x:v>pending</x:v>
      </x:c>
      <x:c r="S410" s="48"/>
      <x:c r="T410" s="48"/>
      <x:c r="U410" s="48"/>
      <x:c r="V410" s="254"/>
      <x:c r="W410" s="254"/>
      <x:c r="X410" s="254"/>
      <x:c r="Y410" s="48" t="str">
        <x:v>Raw=64.2; RiskPenalty=5; 正式观点</x:v>
      </x:c>
    </x:row>
    <x:row r="411">
      <x:c r="A411" s="252" t="n">
        <x:v>46297</x:v>
      </x:c>
      <x:c r="B411" s="48" t="str">
        <x:v>20261002-O05</x:v>
      </x:c>
      <x:c r="C411" s="48" t="str">
        <x:v>20261002-科研产业化与智能制造</x:v>
      </x:c>
      <x:c r="D411" s="48" t="str">
        <x:v>official</x:v>
      </x:c>
      <x:c r="E411" s="48" t="str">
        <x:v>机器人ETF</x:v>
      </x:c>
      <x:c r="F411" s="48" t="str">
        <x:v>562500.SH</x:v>
      </x:c>
      <x:c r="G411" s="48" t="str">
        <x:v>观望转买入</x:v>
      </x:c>
      <x:c r="H411" s="48" t="str">
        <x:v>1-4周</x:v>
      </x:c>
      <x:c r="I411" s="48" t="n">
        <x:v>57</x:v>
      </x:c>
      <x:c r="J411" s="48" t="str">
        <x:v>C</x:v>
      </x:c>
      <x:c r="K411" s="253" t="n">
        <x:v>0.62</x:v>
      </x:c>
      <x:c r="L411" s="253" t="n">
        <x:v>0.44</x:v>
      </x:c>
      <x:c r="M411" s="253" t="n">
        <x:v>0.59</x:v>
      </x:c>
      <x:c r="N411" s="252" t="n">
        <x:v>46295</x:v>
      </x:c>
      <x:c r="O411" s="48" t="str">
        <x:v>live</x:v>
      </x:c>
      <x:c r="P411" s="48" t="str">
        <x:v>v1.8</x:v>
      </x:c>
      <x:c r="Q411" s="48" t="n">
        <x:v>0.05</x:v>
      </x:c>
      <x:c r="R411" s="48" t="str">
        <x:v>pending</x:v>
      </x:c>
      <x:c r="S411" s="48"/>
      <x:c r="T411" s="48"/>
      <x:c r="U411" s="48"/>
      <x:c r="V411" s="254"/>
      <x:c r="W411" s="254"/>
      <x:c r="X411" s="254"/>
      <x:c r="Y411" s="48" t="str">
        <x:v>Raw=66.1; RiskPenalty=0; 正式观点</x:v>
      </x:c>
    </x:row>
    <x:row r="412">
      <x:c r="A412" s="252" t="n">
        <x:v>46297</x:v>
      </x:c>
      <x:c r="B412" s="48" t="str">
        <x:v>20261002-H01</x:v>
      </x:c>
      <x:c r="C412" s="48" t="str">
        <x:v>20261002-S-562500-SH</x:v>
      </x:c>
      <x:c r="D412" s="48" t="str">
        <x:v>shadow</x:v>
      </x:c>
      <x:c r="E412" s="48" t="str">
        <x:v>机器人ETF</x:v>
      </x:c>
      <x:c r="F412" s="48" t="str">
        <x:v>562500.SH</x:v>
      </x:c>
      <x:c r="G412" s="48" t="str">
        <x:v>看多</x:v>
      </x:c>
      <x:c r="H412" s="48" t="str">
        <x:v>1-4周</x:v>
      </x:c>
      <x:c r="I412" s="48" t="n">
        <x:v>54</x:v>
      </x:c>
      <x:c r="J412" s="48" t="str">
        <x:v>C</x:v>
      </x:c>
      <x:c r="K412" s="253" t="n">
        <x:v>0.58</x:v>
      </x:c>
      <x:c r="L412" s="253" t="n">
        <x:v>0.42</x:v>
      </x:c>
      <x:c r="M412" s="253" t="n">
        <x:v>0.56</x:v>
      </x:c>
      <x:c r="N412" s="252" t="n">
        <x:v>46295</x:v>
      </x:c>
      <x:c r="O412" s="48" t="str">
        <x:v>live</x:v>
      </x:c>
      <x:c r="P412" s="48" t="str">
        <x:v>v1.8</x:v>
      </x:c>
      <x:c r="Q412" s="48" t="n">
        <x:v>0.05</x:v>
      </x:c>
      <x:c r="R412" s="48" t="str">
        <x:v>pending</x:v>
      </x:c>
      <x:c r="S412" s="48"/>
      <x:c r="T412" s="48"/>
      <x:c r="U412" s="48"/>
      <x:c r="V412" s="254"/>
      <x:c r="W412" s="254"/>
      <x:c r="X412" s="254"/>
      <x:c r="Y412" s="48" t="str">
        <x:v>Raw=61.6; RiskPenalty=0; 影子观点不进入模拟组合</x:v>
      </x:c>
    </x:row>
    <x:row r="413">
      <x:c r="A413" s="252" t="n">
        <x:v>46297</x:v>
      </x:c>
      <x:c r="B413" s="48" t="str">
        <x:v>20261002-H02</x:v>
      </x:c>
      <x:c r="C413" s="48" t="str">
        <x:v>20261002-S-159915-SZ</x:v>
      </x:c>
      <x:c r="D413" s="48" t="str">
        <x:v>shadow</x:v>
      </x:c>
      <x:c r="E413" s="48" t="str">
        <x:v>创业板ETF</x:v>
      </x:c>
      <x:c r="F413" s="48" t="str">
        <x:v>159915.SZ</x:v>
      </x:c>
      <x:c r="G413" s="48" t="str">
        <x:v>看多</x:v>
      </x:c>
      <x:c r="H413" s="48" t="str">
        <x:v>1-4周</x:v>
      </x:c>
      <x:c r="I413" s="48" t="n">
        <x:v>54</x:v>
      </x:c>
      <x:c r="J413" s="48" t="str">
        <x:v>C</x:v>
      </x:c>
      <x:c r="K413" s="253" t="n">
        <x:v>0.58</x:v>
      </x:c>
      <x:c r="L413" s="253" t="n">
        <x:v>0.42</x:v>
      </x:c>
      <x:c r="M413" s="253" t="n">
        <x:v>0.56</x:v>
      </x:c>
      <x:c r="N413" s="252" t="n">
        <x:v>46295</x:v>
      </x:c>
      <x:c r="O413" s="48" t="str">
        <x:v>live</x:v>
      </x:c>
      <x:c r="P413" s="48" t="str">
        <x:v>v1.8</x:v>
      </x:c>
      <x:c r="Q413" s="48" t="n">
        <x:v>0.05</x:v>
      </x:c>
      <x:c r="R413" s="48" t="str">
        <x:v>pending</x:v>
      </x:c>
      <x:c r="S413" s="48"/>
      <x:c r="T413" s="48"/>
      <x:c r="U413" s="48"/>
      <x:c r="V413" s="254"/>
      <x:c r="W413" s="254"/>
      <x:c r="X413" s="254"/>
      <x:c r="Y413" s="48" t="str">
        <x:v>Raw=62; RiskPenalty=0; 影子观点不进入模拟组合</x:v>
      </x:c>
    </x:row>
    <x:row r="414">
      <x:c r="A414" s="252" t="n">
        <x:v>46297</x:v>
      </x:c>
      <x:c r="B414" s="48" t="str">
        <x:v>20261002-H03</x:v>
      </x:c>
      <x:c r="C414" s="48" t="str">
        <x:v>20261002-S-512100-SH</x:v>
      </x:c>
      <x:c r="D414" s="48" t="str">
        <x:v>shadow</x:v>
      </x:c>
      <x:c r="E414" s="48" t="str">
        <x:v>证券ETF</x:v>
      </x:c>
      <x:c r="F414" s="48" t="str">
        <x:v>512100.SH</x:v>
      </x:c>
      <x:c r="G414" s="48" t="str">
        <x:v>看多</x:v>
      </x:c>
      <x:c r="H414" s="48" t="str">
        <x:v>1-4周</x:v>
      </x:c>
      <x:c r="I414" s="48" t="n">
        <x:v>54</x:v>
      </x:c>
      <x:c r="J414" s="48" t="str">
        <x:v>C</x:v>
      </x:c>
      <x:c r="K414" s="253" t="n">
        <x:v>0.58</x:v>
      </x:c>
      <x:c r="L414" s="253" t="n">
        <x:v>0.42</x:v>
      </x:c>
      <x:c r="M414" s="253" t="n">
        <x:v>0.56</x:v>
      </x:c>
      <x:c r="N414" s="252" t="n">
        <x:v>46295</x:v>
      </x:c>
      <x:c r="O414" s="48" t="str">
        <x:v>live</x:v>
      </x:c>
      <x:c r="P414" s="48" t="str">
        <x:v>v1.8</x:v>
      </x:c>
      <x:c r="Q414" s="48" t="n">
        <x:v>0.05</x:v>
      </x:c>
      <x:c r="R414" s="48" t="str">
        <x:v>pending</x:v>
      </x:c>
      <x:c r="S414" s="48"/>
      <x:c r="T414" s="48"/>
      <x:c r="U414" s="48"/>
      <x:c r="V414" s="254"/>
      <x:c r="W414" s="254"/>
      <x:c r="X414" s="254"/>
      <x:c r="Y414" s="48" t="str">
        <x:v>Raw=61.8; RiskPenalty=0; 影子观点不进入模拟组合</x:v>
      </x:c>
    </x:row>
    <x:row r="415">
      <x:c r="A415" s="252" t="n">
        <x:v>46297</x:v>
      </x:c>
      <x:c r="B415" s="48" t="str">
        <x:v>20261002-H04</x:v>
      </x:c>
      <x:c r="C415" s="48" t="str">
        <x:v>20261002-S-512690-SH</x:v>
      </x:c>
      <x:c r="D415" s="48" t="str">
        <x:v>shadow</x:v>
      </x:c>
      <x:c r="E415" s="48" t="str">
        <x:v>酒ETF</x:v>
      </x:c>
      <x:c r="F415" s="48" t="str">
        <x:v>512690.SH</x:v>
      </x:c>
      <x:c r="G415" s="48" t="str">
        <x:v>看多</x:v>
      </x:c>
      <x:c r="H415" s="48" t="str">
        <x:v>1-4周</x:v>
      </x:c>
      <x:c r="I415" s="48" t="n">
        <x:v>60</x:v>
      </x:c>
      <x:c r="J415" s="48" t="str">
        <x:v>B</x:v>
      </x:c>
      <x:c r="K415" s="253" t="n">
        <x:v>0.62</x:v>
      </x:c>
      <x:c r="L415" s="253" t="n">
        <x:v>0.58</x:v>
      </x:c>
      <x:c r="M415" s="253" t="n">
        <x:v>0.59</x:v>
      </x:c>
      <x:c r="N415" s="252" t="n">
        <x:v>46295</x:v>
      </x:c>
      <x:c r="O415" s="48" t="str">
        <x:v>live</x:v>
      </x:c>
      <x:c r="P415" s="48" t="str">
        <x:v>v1.8</x:v>
      </x:c>
      <x:c r="Q415" s="48" t="n">
        <x:v>0.05</x:v>
      </x:c>
      <x:c r="R415" s="48" t="str">
        <x:v>pending</x:v>
      </x:c>
      <x:c r="S415" s="48"/>
      <x:c r="T415" s="48"/>
      <x:c r="U415" s="48"/>
      <x:c r="V415" s="254"/>
      <x:c r="W415" s="254"/>
      <x:c r="X415" s="254"/>
      <x:c r="Y415" s="48" t="str">
        <x:v>Raw=68; RiskPenalty=0; 影子观点不进入模拟组合</x:v>
      </x:c>
    </x:row>
    <x:row r="416">
      <x:c r="A416" s="252" t="n">
        <x:v>46297</x:v>
      </x:c>
      <x:c r="B416" s="48" t="str">
        <x:v>20261002-H05</x:v>
      </x:c>
      <x:c r="C416" s="48" t="str">
        <x:v>20261002-S-515790-SH</x:v>
      </x:c>
      <x:c r="D416" s="48" t="str">
        <x:v>shadow</x:v>
      </x:c>
      <x:c r="E416" s="48" t="str">
        <x:v>光伏ETF</x:v>
      </x:c>
      <x:c r="F416" s="48" t="str">
        <x:v>515790.SH</x:v>
      </x:c>
      <x:c r="G416" s="48" t="str">
        <x:v>看多</x:v>
      </x:c>
      <x:c r="H416" s="48" t="str">
        <x:v>1-4周</x:v>
      </x:c>
      <x:c r="I416" s="48" t="n">
        <x:v>54</x:v>
      </x:c>
      <x:c r="J416" s="48" t="str">
        <x:v>C</x:v>
      </x:c>
      <x:c r="K416" s="253" t="n">
        <x:v>0.58</x:v>
      </x:c>
      <x:c r="L416" s="253" t="n">
        <x:v>0.42</x:v>
      </x:c>
      <x:c r="M416" s="253" t="n">
        <x:v>0.56</x:v>
      </x:c>
      <x:c r="N416" s="252" t="n">
        <x:v>46295</x:v>
      </x:c>
      <x:c r="O416" s="48" t="str">
        <x:v>live</x:v>
      </x:c>
      <x:c r="P416" s="48" t="str">
        <x:v>v1.8</x:v>
      </x:c>
      <x:c r="Q416" s="48" t="n">
        <x:v>0.05</x:v>
      </x:c>
      <x:c r="R416" s="48" t="str">
        <x:v>pending</x:v>
      </x:c>
      <x:c r="S416" s="48"/>
      <x:c r="T416" s="48"/>
      <x:c r="U416" s="48"/>
      <x:c r="V416" s="254"/>
      <x:c r="W416" s="254"/>
      <x:c r="X416" s="254"/>
      <x:c r="Y416" s="48" t="str">
        <x:v>Raw=62.1; RiskPenalty=0; 影子观点不进入模拟组合</x:v>
      </x:c>
    </x:row>
    <x:row r="417">
      <x:c r="A417" s="252" t="n">
        <x:v>46297</x:v>
      </x:c>
      <x:c r="B417" s="48" t="str">
        <x:v>20261002-H06</x:v>
      </x:c>
      <x:c r="C417" s="48" t="str">
        <x:v>20261002-S-513100-SH</x:v>
      </x:c>
      <x:c r="D417" s="48" t="str">
        <x:v>shadow</x:v>
      </x:c>
      <x:c r="E417" s="48" t="str">
        <x:v>纳指ETF</x:v>
      </x:c>
      <x:c r="F417" s="48" t="str">
        <x:v>513100.SH</x:v>
      </x:c>
      <x:c r="G417" s="48" t="str">
        <x:v>看多</x:v>
      </x:c>
      <x:c r="H417" s="48" t="str">
        <x:v>1-4周</x:v>
      </x:c>
      <x:c r="I417" s="48" t="n">
        <x:v>60</x:v>
      </x:c>
      <x:c r="J417" s="48" t="str">
        <x:v>B</x:v>
      </x:c>
      <x:c r="K417" s="253" t="n">
        <x:v>0.62</x:v>
      </x:c>
      <x:c r="L417" s="253" t="n">
        <x:v>0.58</x:v>
      </x:c>
      <x:c r="M417" s="253" t="n">
        <x:v>0.59</x:v>
      </x:c>
      <x:c r="N417" s="252" t="n">
        <x:v>46295</x:v>
      </x:c>
      <x:c r="O417" s="48" t="str">
        <x:v>live</x:v>
      </x:c>
      <x:c r="P417" s="48" t="str">
        <x:v>v1.8</x:v>
      </x:c>
      <x:c r="Q417" s="48" t="n">
        <x:v>0.05</x:v>
      </x:c>
      <x:c r="R417" s="48" t="str">
        <x:v>pending</x:v>
      </x:c>
      <x:c r="S417" s="48"/>
      <x:c r="T417" s="48"/>
      <x:c r="U417" s="48"/>
      <x:c r="V417" s="254"/>
      <x:c r="W417" s="254"/>
      <x:c r="X417" s="254"/>
      <x:c r="Y417" s="48" t="str">
        <x:v>Raw=68.1; RiskPenalty=0; 影子观点不进入模拟组合</x:v>
      </x:c>
    </x:row>
    <x:row r="418">
      <x:c r="A418" s="252" t="n">
        <x:v>46297</x:v>
      </x:c>
      <x:c r="B418" s="48" t="str">
        <x:v>20261002-H07</x:v>
      </x:c>
      <x:c r="C418" s="48" t="str">
        <x:v>20261002-S-513500-SH</x:v>
      </x:c>
      <x:c r="D418" s="48" t="str">
        <x:v>shadow</x:v>
      </x:c>
      <x:c r="E418" s="48" t="str">
        <x:v>标普500ETF</x:v>
      </x:c>
      <x:c r="F418" s="48" t="str">
        <x:v>513500.SH</x:v>
      </x:c>
      <x:c r="G418" s="48" t="str">
        <x:v>看多</x:v>
      </x:c>
      <x:c r="H418" s="48" t="str">
        <x:v>1-4周</x:v>
      </x:c>
      <x:c r="I418" s="48" t="n">
        <x:v>60</x:v>
      </x:c>
      <x:c r="J418" s="48" t="str">
        <x:v>B</x:v>
      </x:c>
      <x:c r="K418" s="253" t="n">
        <x:v>0.61</x:v>
      </x:c>
      <x:c r="L418" s="253" t="n">
        <x:v>0.58</x:v>
      </x:c>
      <x:c r="M418" s="253" t="n">
        <x:v>0.58</x:v>
      </x:c>
      <x:c r="N418" s="252" t="n">
        <x:v>46295</x:v>
      </x:c>
      <x:c r="O418" s="48" t="str">
        <x:v>live</x:v>
      </x:c>
      <x:c r="P418" s="48" t="str">
        <x:v>v1.8</x:v>
      </x:c>
      <x:c r="Q418" s="48" t="n">
        <x:v>0.05</x:v>
      </x:c>
      <x:c r="R418" s="48" t="str">
        <x:v>pending</x:v>
      </x:c>
      <x:c r="S418" s="48"/>
      <x:c r="T418" s="48"/>
      <x:c r="U418" s="48"/>
      <x:c r="V418" s="254"/>
      <x:c r="W418" s="254"/>
      <x:c r="X418" s="254"/>
      <x:c r="Y418" s="48" t="str">
        <x:v>Raw=66.8; RiskPenalty=0; 影子观点不进入模拟组合</x:v>
      </x:c>
    </x:row>
    <x:row r="419">
      <x:c r="A419" s="252" t="n">
        <x:v>46297</x:v>
      </x:c>
      <x:c r="B419" s="48" t="str">
        <x:v>20261002-H08</x:v>
      </x:c>
      <x:c r="C419" s="48" t="str">
        <x:v>20261002-S-513050-SH</x:v>
      </x:c>
      <x:c r="D419" s="48" t="str">
        <x:v>shadow</x:v>
      </x:c>
      <x:c r="E419" s="48" t="str">
        <x:v>中概互联网ETF</x:v>
      </x:c>
      <x:c r="F419" s="48" t="str">
        <x:v>513050.SH</x:v>
      </x:c>
      <x:c r="G419" s="48" t="str">
        <x:v>看多</x:v>
      </x:c>
      <x:c r="H419" s="48" t="str">
        <x:v>1-4周</x:v>
      </x:c>
      <x:c r="I419" s="48" t="n">
        <x:v>55</x:v>
      </x:c>
      <x:c r="J419" s="48" t="str">
        <x:v>C</x:v>
      </x:c>
      <x:c r="K419" s="253" t="n">
        <x:v>0.59</x:v>
      </x:c>
      <x:c r="L419" s="253" t="n">
        <x:v>0.42</x:v>
      </x:c>
      <x:c r="M419" s="253" t="n">
        <x:v>0.56</x:v>
      </x:c>
      <x:c r="N419" s="252" t="n">
        <x:v>46295</x:v>
      </x:c>
      <x:c r="O419" s="48" t="str">
        <x:v>live</x:v>
      </x:c>
      <x:c r="P419" s="48" t="str">
        <x:v>v1.8</x:v>
      </x:c>
      <x:c r="Q419" s="48" t="n">
        <x:v>0.05</x:v>
      </x:c>
      <x:c r="R419" s="48" t="str">
        <x:v>pending</x:v>
      </x:c>
      <x:c r="S419" s="48"/>
      <x:c r="T419" s="48"/>
      <x:c r="U419" s="48"/>
      <x:c r="V419" s="254"/>
      <x:c r="W419" s="254"/>
      <x:c r="X419" s="254"/>
      <x:c r="Y419" s="48" t="str">
        <x:v>Raw=62.5; RiskPenalty=0; 影子观点不进入模拟组合</x:v>
      </x:c>
    </x:row>
    <x:row r="420">
      <x:c r="A420" s="252" t="n">
        <x:v>46297</x:v>
      </x:c>
      <x:c r="B420" s="48" t="str">
        <x:v>20261002-H09</x:v>
      </x:c>
      <x:c r="C420" s="48" t="str">
        <x:v>20261002-S-159949-SZ</x:v>
      </x:c>
      <x:c r="D420" s="48" t="str">
        <x:v>shadow</x:v>
      </x:c>
      <x:c r="E420" s="48" t="str">
        <x:v>创业板50ETF</x:v>
      </x:c>
      <x:c r="F420" s="48" t="str">
        <x:v>159949.SZ</x:v>
      </x:c>
      <x:c r="G420" s="48" t="str">
        <x:v>看多</x:v>
      </x:c>
      <x:c r="H420" s="48" t="str">
        <x:v>1-4周</x:v>
      </x:c>
      <x:c r="I420" s="48" t="n">
        <x:v>54</x:v>
      </x:c>
      <x:c r="J420" s="48" t="str">
        <x:v>C</x:v>
      </x:c>
      <x:c r="K420" s="253" t="n">
        <x:v>0.58</x:v>
      </x:c>
      <x:c r="L420" s="253" t="n">
        <x:v>0.42</x:v>
      </x:c>
      <x:c r="M420" s="253" t="n">
        <x:v>0.56</x:v>
      </x:c>
      <x:c r="N420" s="252" t="n">
        <x:v>46295</x:v>
      </x:c>
      <x:c r="O420" s="48" t="str">
        <x:v>live</x:v>
      </x:c>
      <x:c r="P420" s="48" t="str">
        <x:v>v1.8</x:v>
      </x:c>
      <x:c r="Q420" s="48" t="n">
        <x:v>0.05</x:v>
      </x:c>
      <x:c r="R420" s="48" t="str">
        <x:v>pending</x:v>
      </x:c>
      <x:c r="S420" s="48"/>
      <x:c r="T420" s="48"/>
      <x:c r="U420" s="48"/>
      <x:c r="V420" s="254"/>
      <x:c r="W420" s="254"/>
      <x:c r="X420" s="254"/>
      <x:c r="Y420" s="48" t="str">
        <x:v>Raw=61.7; RiskPenalty=0; 影子观点不进入模拟组合</x:v>
      </x:c>
    </x:row>
    <x:row r="421">
      <x:c r="A421" s="252" t="n">
        <x:v>46297</x:v>
      </x:c>
      <x:c r="B421" s="48" t="str">
        <x:v>20261002-H10</x:v>
      </x:c>
      <x:c r="C421" s="48" t="str">
        <x:v>20261002-S-512800-SH</x:v>
      </x:c>
      <x:c r="D421" s="48" t="str">
        <x:v>shadow</x:v>
      </x:c>
      <x:c r="E421" s="48" t="str">
        <x:v>银行ETF</x:v>
      </x:c>
      <x:c r="F421" s="48" t="str">
        <x:v>512800.SH</x:v>
      </x:c>
      <x:c r="G421" s="48" t="str">
        <x:v>看多</x:v>
      </x:c>
      <x:c r="H421" s="48" t="str">
        <x:v>1-4周</x:v>
      </x:c>
      <x:c r="I421" s="48" t="n">
        <x:v>60</x:v>
      </x:c>
      <x:c r="J421" s="48" t="str">
        <x:v>B</x:v>
      </x:c>
      <x:c r="K421" s="253" t="n">
        <x:v>0.61</x:v>
      </x:c>
      <x:c r="L421" s="253" t="n">
        <x:v>0.58</x:v>
      </x:c>
      <x:c r="M421" s="253" t="n">
        <x:v>0.58</x:v>
      </x:c>
      <x:c r="N421" s="252" t="n">
        <x:v>46295</x:v>
      </x:c>
      <x:c r="O421" s="48" t="str">
        <x:v>live</x:v>
      </x:c>
      <x:c r="P421" s="48" t="str">
        <x:v>v1.8</x:v>
      </x:c>
      <x:c r="Q421" s="48" t="n">
        <x:v>0.05</x:v>
      </x:c>
      <x:c r="R421" s="48" t="str">
        <x:v>pending</x:v>
      </x:c>
      <x:c r="S421" s="48"/>
      <x:c r="T421" s="48"/>
      <x:c r="U421" s="48"/>
      <x:c r="V421" s="254"/>
      <x:c r="W421" s="254"/>
      <x:c r="X421" s="254"/>
      <x:c r="Y421" s="48" t="str">
        <x:v>Raw=66.4; RiskPenalty=0; 影子观点不进入模拟组合</x:v>
      </x:c>
    </x:row>
    <x:row r="422">
      <x:c r="A422" s="252" t="n">
        <x:v>46302</x:v>
      </x:c>
      <x:c r="B422" s="48" t="str">
        <x:v>20261007-O01</x:v>
      </x:c>
      <x:c r="C422" s="48" t="str">
        <x:v>20261007-俄乌与中东地缘风险</x:v>
      </x:c>
      <x:c r="D422" s="48" t="str">
        <x:v>official</x:v>
      </x:c>
      <x:c r="E422" s="48" t="str">
        <x:v>黄金ETF</x:v>
      </x:c>
      <x:c r="F422" s="48" t="str">
        <x:v>518880.SH</x:v>
      </x:c>
      <x:c r="G422" s="48" t="str">
        <x:v>防御</x:v>
      </x:c>
      <x:c r="H422" s="48" t="str">
        <x:v>1-4周</x:v>
      </x:c>
      <x:c r="I422" s="48" t="n">
        <x:v>40</x:v>
      </x:c>
      <x:c r="J422" s="48" t="str">
        <x:v>D</x:v>
      </x:c>
      <x:c r="K422" s="253" t="n">
        <x:v>0.63</x:v>
      </x:c>
      <x:c r="L422" s="253" t="n">
        <x:v>0.53</x:v>
      </x:c>
      <x:c r="M422" s="253" t="n">
        <x:v>0.6</x:v>
      </x:c>
      <x:c r="N422" s="252" t="n">
        <x:v>46295</x:v>
      </x:c>
      <x:c r="O422" s="48" t="str">
        <x:v>stale_cache</x:v>
      </x:c>
      <x:c r="P422" s="48" t="str">
        <x:v>v1.8</x:v>
      </x:c>
      <x:c r="Q422" s="48" t="n">
        <x:v>0.05</x:v>
      </x:c>
      <x:c r="R422" s="48" t="str">
        <x:v>pending</x:v>
      </x:c>
      <x:c r="S422" s="48"/>
      <x:c r="T422" s="48"/>
      <x:c r="U422" s="48"/>
      <x:c r="V422" s="254"/>
      <x:c r="W422" s="254"/>
      <x:c r="X422" s="254"/>
      <x:c r="Y422" s="48" t="str">
        <x:v>Raw=67.9; RiskPenalty=20; 正式观点</x:v>
      </x:c>
    </x:row>
    <x:row r="423">
      <x:c r="A423" s="252" t="n">
        <x:v>46302</x:v>
      </x:c>
      <x:c r="B423" s="48" t="str">
        <x:v>20261007-O02</x:v>
      </x:c>
      <x:c r="C423" s="48" t="str">
        <x:v>20261007-中国制造业与内需修复</x:v>
      </x:c>
      <x:c r="D423" s="48" t="str">
        <x:v>official</x:v>
      </x:c>
      <x:c r="E423" s="48" t="str">
        <x:v>沪深300ETF</x:v>
      </x:c>
      <x:c r="F423" s="48" t="str">
        <x:v>510300.SH</x:v>
      </x:c>
      <x:c r="G423" s="48" t="str">
        <x:v>观望转买入</x:v>
      </x:c>
      <x:c r="H423" s="48" t="str">
        <x:v>2-6周</x:v>
      </x:c>
      <x:c r="I423" s="48" t="n">
        <x:v>44</x:v>
      </x:c>
      <x:c r="J423" s="48" t="str">
        <x:v>D</x:v>
      </x:c>
      <x:c r="K423" s="253" t="n">
        <x:v>0.62</x:v>
      </x:c>
      <x:c r="L423" s="253" t="n">
        <x:v>0.49</x:v>
      </x:c>
      <x:c r="M423" s="253" t="n">
        <x:v>0.59</x:v>
      </x:c>
      <x:c r="N423" s="252" t="n">
        <x:v>46295</x:v>
      </x:c>
      <x:c r="O423" s="48" t="str">
        <x:v>stale_cache</x:v>
      </x:c>
      <x:c r="P423" s="48" t="str">
        <x:v>v1.8</x:v>
      </x:c>
      <x:c r="Q423" s="48" t="n">
        <x:v>0.05</x:v>
      </x:c>
      <x:c r="R423" s="48" t="str">
        <x:v>pending</x:v>
      </x:c>
      <x:c r="S423" s="48"/>
      <x:c r="T423" s="48"/>
      <x:c r="U423" s="48"/>
      <x:c r="V423" s="254"/>
      <x:c r="W423" s="254"/>
      <x:c r="X423" s="254"/>
      <x:c r="Y423" s="48" t="str">
        <x:v>Raw=67.8; RiskPenalty=15; 正式观点</x:v>
      </x:c>
    </x:row>
    <x:row r="424">
      <x:c r="A424" s="252" t="n">
        <x:v>46302</x:v>
      </x:c>
      <x:c r="B424" s="48" t="str">
        <x:v>20261007-O03</x:v>
      </x:c>
      <x:c r="C424" s="48" t="str">
        <x:v>20261007-AI视觉芯片与国产研发</x:v>
      </x:c>
      <x:c r="D424" s="48" t="str">
        <x:v>official</x:v>
      </x:c>
      <x:c r="E424" s="48" t="str">
        <x:v>半导体ETF</x:v>
      </x:c>
      <x:c r="F424" s="48" t="str">
        <x:v>512480.SH</x:v>
      </x:c>
      <x:c r="G424" s="48" t="str">
        <x:v>谨慎看多</x:v>
      </x:c>
      <x:c r="H424" s="48" t="str">
        <x:v>1-4周</x:v>
      </x:c>
      <x:c r="I424" s="48" t="n">
        <x:v>41</x:v>
      </x:c>
      <x:c r="J424" s="48" t="str">
        <x:v>D</x:v>
      </x:c>
      <x:c r="K424" s="253" t="n">
        <x:v>0.6</x:v>
      </x:c>
      <x:c r="L424" s="253" t="n">
        <x:v>0.47</x:v>
      </x:c>
      <x:c r="M424" s="253" t="n">
        <x:v>0.57</x:v>
      </x:c>
      <x:c r="N424" s="252" t="n">
        <x:v>46295</x:v>
      </x:c>
      <x:c r="O424" s="48" t="str">
        <x:v>stale_cache</x:v>
      </x:c>
      <x:c r="P424" s="48" t="str">
        <x:v>v1.8</x:v>
      </x:c>
      <x:c r="Q424" s="48" t="n">
        <x:v>0.05</x:v>
      </x:c>
      <x:c r="R424" s="48" t="str">
        <x:v>pending</x:v>
      </x:c>
      <x:c r="S424" s="48"/>
      <x:c r="T424" s="48"/>
      <x:c r="U424" s="48"/>
      <x:c r="V424" s="254"/>
      <x:c r="W424" s="254"/>
      <x:c r="X424" s="254"/>
      <x:c r="Y424" s="48" t="str">
        <x:v>Raw=65.7; RiskPenalty=15; 正式观点</x:v>
      </x:c>
    </x:row>
    <x:row r="425">
      <x:c r="A425" s="252" t="n">
        <x:v>46302</x:v>
      </x:c>
      <x:c r="B425" s="48" t="str">
        <x:v>20261007-O04</x:v>
      </x:c>
      <x:c r="C425" s="48" t="str">
        <x:v>20261007-文化服务与地方消费</x:v>
      </x:c>
      <x:c r="D425" s="48" t="str">
        <x:v>official</x:v>
      </x:c>
      <x:c r="E425" s="48" t="str">
        <x:v>消费ETF</x:v>
      </x:c>
      <x:c r="F425" s="48" t="str">
        <x:v>159928.SZ</x:v>
      </x:c>
      <x:c r="G425" s="48" t="str">
        <x:v>谨慎看多</x:v>
      </x:c>
      <x:c r="H425" s="48" t="str">
        <x:v>1-3周</x:v>
      </x:c>
      <x:c r="I425" s="48" t="n">
        <x:v>40</x:v>
      </x:c>
      <x:c r="J425" s="48" t="str">
        <x:v>D</x:v>
      </x:c>
      <x:c r="K425" s="253" t="n">
        <x:v>0.58</x:v>
      </x:c>
      <x:c r="L425" s="253" t="n">
        <x:v>0.44</x:v>
      </x:c>
      <x:c r="M425" s="253" t="n">
        <x:v>0.55</x:v>
      </x:c>
      <x:c r="N425" s="252" t="n">
        <x:v>46295</x:v>
      </x:c>
      <x:c r="O425" s="48" t="str">
        <x:v>stale_cache</x:v>
      </x:c>
      <x:c r="P425" s="48" t="str">
        <x:v>v1.8</x:v>
      </x:c>
      <x:c r="Q425" s="48" t="n">
        <x:v>0.05</x:v>
      </x:c>
      <x:c r="R425" s="48" t="str">
        <x:v>pending</x:v>
      </x:c>
      <x:c r="S425" s="48"/>
      <x:c r="T425" s="48"/>
      <x:c r="U425" s="48"/>
      <x:c r="V425" s="254"/>
      <x:c r="W425" s="254"/>
      <x:c r="X425" s="254"/>
      <x:c r="Y425" s="48" t="str">
        <x:v>Raw=63.9; RiskPenalty=15; 正式观点</x:v>
      </x:c>
    </x:row>
    <x:row r="426">
      <x:c r="A426" s="252" t="n">
        <x:v>46302</x:v>
      </x:c>
      <x:c r="B426" s="48" t="str">
        <x:v>20261007-O05</x:v>
      </x:c>
      <x:c r="C426" s="48" t="str">
        <x:v>20261007-AI视觉芯片与智能制造</x:v>
      </x:c>
      <x:c r="D426" s="48" t="str">
        <x:v>official</x:v>
      </x:c>
      <x:c r="E426" s="48" t="str">
        <x:v>机器人ETF</x:v>
      </x:c>
      <x:c r="F426" s="48" t="str">
        <x:v>562500.SH</x:v>
      </x:c>
      <x:c r="G426" s="48" t="str">
        <x:v>观望转买入</x:v>
      </x:c>
      <x:c r="H426" s="48" t="str">
        <x:v>1-4周</x:v>
      </x:c>
      <x:c r="I426" s="48" t="n">
        <x:v>47</x:v>
      </x:c>
      <x:c r="J426" s="48" t="str">
        <x:v>D</x:v>
      </x:c>
      <x:c r="K426" s="253" t="n">
        <x:v>0.62</x:v>
      </x:c>
      <x:c r="L426" s="253" t="n">
        <x:v>0.44</x:v>
      </x:c>
      <x:c r="M426" s="253" t="n">
        <x:v>0.59</x:v>
      </x:c>
      <x:c r="N426" s="252" t="n">
        <x:v>46295</x:v>
      </x:c>
      <x:c r="O426" s="48" t="str">
        <x:v>stale_cache</x:v>
      </x:c>
      <x:c r="P426" s="48" t="str">
        <x:v>v1.8</x:v>
      </x:c>
      <x:c r="Q426" s="48" t="n">
        <x:v>0.05</x:v>
      </x:c>
      <x:c r="R426" s="48" t="str">
        <x:v>pending</x:v>
      </x:c>
      <x:c r="S426" s="48"/>
      <x:c r="T426" s="48"/>
      <x:c r="U426" s="48"/>
      <x:c r="V426" s="254"/>
      <x:c r="W426" s="254"/>
      <x:c r="X426" s="254"/>
      <x:c r="Y426" s="48" t="str">
        <x:v>Raw=66.1; RiskPenalty=10; 正式观点</x:v>
      </x:c>
    </x:row>
    <x:row r="427">
      <x:c r="A427" s="252" t="n">
        <x:v>46302</x:v>
      </x:c>
      <x:c r="B427" s="48" t="str">
        <x:v>20261007-H01</x:v>
      </x:c>
      <x:c r="C427" s="48" t="str">
        <x:v>20261007-S-562500-SH</x:v>
      </x:c>
      <x:c r="D427" s="48" t="str">
        <x:v>shadow</x:v>
      </x:c>
      <x:c r="E427" s="48" t="str">
        <x:v>机器人ETF</x:v>
      </x:c>
      <x:c r="F427" s="48" t="str">
        <x:v>562500.SH</x:v>
      </x:c>
      <x:c r="G427" s="48" t="str">
        <x:v>看多</x:v>
      </x:c>
      <x:c r="H427" s="48" t="str">
        <x:v>1-4周</x:v>
      </x:c>
      <x:c r="I427" s="48" t="n">
        <x:v>42</x:v>
      </x:c>
      <x:c r="J427" s="48" t="str">
        <x:v>D</x:v>
      </x:c>
      <x:c r="K427" s="253" t="n">
        <x:v>0.54</x:v>
      </x:c>
      <x:c r="L427" s="253" t="n">
        <x:v>0.42</x:v>
      </x:c>
      <x:c r="M427" s="253" t="n">
        <x:v>0.53</x:v>
      </x:c>
      <x:c r="N427" s="252" t="n">
        <x:v>46295</x:v>
      </x:c>
      <x:c r="O427" s="48" t="str">
        <x:v>stale_cache</x:v>
      </x:c>
      <x:c r="P427" s="48" t="str">
        <x:v>v1.8</x:v>
      </x:c>
      <x:c r="Q427" s="48" t="n">
        <x:v>0.05</x:v>
      </x:c>
      <x:c r="R427" s="48" t="str">
        <x:v>pending</x:v>
      </x:c>
      <x:c r="S427" s="48"/>
      <x:c r="T427" s="48"/>
      <x:c r="U427" s="48"/>
      <x:c r="V427" s="254"/>
      <x:c r="W427" s="254"/>
      <x:c r="X427" s="254"/>
      <x:c r="Y427" s="48" t="str">
        <x:v>Raw=56.1; RiskPenalty=10; 影子观点不进入模拟组合</x:v>
      </x:c>
    </x:row>
    <x:row r="428">
      <x:c r="A428" s="252" t="n">
        <x:v>46302</x:v>
      </x:c>
      <x:c r="B428" s="48" t="str">
        <x:v>20261007-H02</x:v>
      </x:c>
      <x:c r="C428" s="48" t="str">
        <x:v>20261007-S-159915-SZ</x:v>
      </x:c>
      <x:c r="D428" s="48" t="str">
        <x:v>shadow</x:v>
      </x:c>
      <x:c r="E428" s="48" t="str">
        <x:v>创业板ETF</x:v>
      </x:c>
      <x:c r="F428" s="48" t="str">
        <x:v>159915.SZ</x:v>
      </x:c>
      <x:c r="G428" s="48" t="str">
        <x:v>看多</x:v>
      </x:c>
      <x:c r="H428" s="48" t="str">
        <x:v>1-4周</x:v>
      </x:c>
      <x:c r="I428" s="48" t="n">
        <x:v>42</x:v>
      </x:c>
      <x:c r="J428" s="48" t="str">
        <x:v>D</x:v>
      </x:c>
      <x:c r="K428" s="253" t="n">
        <x:v>0.55</x:v>
      </x:c>
      <x:c r="L428" s="253" t="n">
        <x:v>0.42</x:v>
      </x:c>
      <x:c r="M428" s="253" t="n">
        <x:v>0.54</x:v>
      </x:c>
      <x:c r="N428" s="252" t="n">
        <x:v>46295</x:v>
      </x:c>
      <x:c r="O428" s="48" t="str">
        <x:v>stale_cache</x:v>
      </x:c>
      <x:c r="P428" s="48" t="str">
        <x:v>v1.8</x:v>
      </x:c>
      <x:c r="Q428" s="48" t="n">
        <x:v>0.05</x:v>
      </x:c>
      <x:c r="R428" s="48" t="str">
        <x:v>pending</x:v>
      </x:c>
      <x:c r="S428" s="48"/>
      <x:c r="T428" s="48"/>
      <x:c r="U428" s="48"/>
      <x:c r="V428" s="254"/>
      <x:c r="W428" s="254"/>
      <x:c r="X428" s="254"/>
      <x:c r="Y428" s="48" t="str">
        <x:v>Raw=56.5; RiskPenalty=10; 影子观点不进入模拟组合</x:v>
      </x:c>
    </x:row>
    <x:row r="429">
      <x:c r="A429" s="252" t="n">
        <x:v>46302</x:v>
      </x:c>
      <x:c r="B429" s="48" t="str">
        <x:v>20261007-H03</x:v>
      </x:c>
      <x:c r="C429" s="48" t="str">
        <x:v>20261007-S-512100-SH</x:v>
      </x:c>
      <x:c r="D429" s="48" t="str">
        <x:v>shadow</x:v>
      </x:c>
      <x:c r="E429" s="48" t="str">
        <x:v>证券ETF</x:v>
      </x:c>
      <x:c r="F429" s="48" t="str">
        <x:v>512100.SH</x:v>
      </x:c>
      <x:c r="G429" s="48" t="str">
        <x:v>看多</x:v>
      </x:c>
      <x:c r="H429" s="48" t="str">
        <x:v>1-4周</x:v>
      </x:c>
      <x:c r="I429" s="48" t="n">
        <x:v>42</x:v>
      </x:c>
      <x:c r="J429" s="48" t="str">
        <x:v>D</x:v>
      </x:c>
      <x:c r="K429" s="253" t="n">
        <x:v>0.54</x:v>
      </x:c>
      <x:c r="L429" s="253" t="n">
        <x:v>0.42</x:v>
      </x:c>
      <x:c r="M429" s="253" t="n">
        <x:v>0.53</x:v>
      </x:c>
      <x:c r="N429" s="252" t="n">
        <x:v>46295</x:v>
      </x:c>
      <x:c r="O429" s="48" t="str">
        <x:v>stale_cache</x:v>
      </x:c>
      <x:c r="P429" s="48" t="str">
        <x:v>v1.8</x:v>
      </x:c>
      <x:c r="Q429" s="48" t="n">
        <x:v>0.05</x:v>
      </x:c>
      <x:c r="R429" s="48" t="str">
        <x:v>pending</x:v>
      </x:c>
      <x:c r="S429" s="48"/>
      <x:c r="T429" s="48"/>
      <x:c r="U429" s="48"/>
      <x:c r="V429" s="254"/>
      <x:c r="W429" s="254"/>
      <x:c r="X429" s="254"/>
      <x:c r="Y429" s="48" t="str">
        <x:v>Raw=56.3; RiskPenalty=10; 影子观点不进入模拟组合</x:v>
      </x:c>
    </x:row>
    <x:row r="430">
      <x:c r="A430" s="252" t="n">
        <x:v>46302</x:v>
      </x:c>
      <x:c r="B430" s="48" t="str">
        <x:v>20261007-H04</x:v>
      </x:c>
      <x:c r="C430" s="48" t="str">
        <x:v>20261007-S-512690-SH</x:v>
      </x:c>
      <x:c r="D430" s="48" t="str">
        <x:v>shadow</x:v>
      </x:c>
      <x:c r="E430" s="48" t="str">
        <x:v>酒ETF</x:v>
      </x:c>
      <x:c r="F430" s="48" t="str">
        <x:v>512690.SH</x:v>
      </x:c>
      <x:c r="G430" s="48" t="str">
        <x:v>看多</x:v>
      </x:c>
      <x:c r="H430" s="48" t="str">
        <x:v>1-4周</x:v>
      </x:c>
      <x:c r="I430" s="48" t="n">
        <x:v>48</x:v>
      </x:c>
      <x:c r="J430" s="48" t="str">
        <x:v>D</x:v>
      </x:c>
      <x:c r="K430" s="253" t="n">
        <x:v>0.59</x:v>
      </x:c>
      <x:c r="L430" s="253" t="n">
        <x:v>0.58</x:v>
      </x:c>
      <x:c r="M430" s="253" t="n">
        <x:v>0.56</x:v>
      </x:c>
      <x:c r="N430" s="252" t="n">
        <x:v>46295</x:v>
      </x:c>
      <x:c r="O430" s="48" t="str">
        <x:v>stale_cache</x:v>
      </x:c>
      <x:c r="P430" s="48" t="str">
        <x:v>v1.8</x:v>
      </x:c>
      <x:c r="Q430" s="48" t="n">
        <x:v>0.05</x:v>
      </x:c>
      <x:c r="R430" s="48" t="str">
        <x:v>pending</x:v>
      </x:c>
      <x:c r="S430" s="48"/>
      <x:c r="T430" s="48"/>
      <x:c r="U430" s="48"/>
      <x:c r="V430" s="254"/>
      <x:c r="W430" s="254"/>
      <x:c r="X430" s="254"/>
      <x:c r="Y430" s="48" t="str">
        <x:v>Raw=62.5; RiskPenalty=10; 影子观点不进入模拟组合</x:v>
      </x:c>
    </x:row>
    <x:row r="431">
      <x:c r="A431" s="252" t="n">
        <x:v>46302</x:v>
      </x:c>
      <x:c r="B431" s="48" t="str">
        <x:v>20261007-H05</x:v>
      </x:c>
      <x:c r="C431" s="48" t="str">
        <x:v>20261007-S-515790-SH</x:v>
      </x:c>
      <x:c r="D431" s="48" t="str">
        <x:v>shadow</x:v>
      </x:c>
      <x:c r="E431" s="48" t="str">
        <x:v>光伏ETF</x:v>
      </x:c>
      <x:c r="F431" s="48" t="str">
        <x:v>515790.SH</x:v>
      </x:c>
      <x:c r="G431" s="48" t="str">
        <x:v>看多</x:v>
      </x:c>
      <x:c r="H431" s="48" t="str">
        <x:v>1-4周</x:v>
      </x:c>
      <x:c r="I431" s="48" t="n">
        <x:v>42</x:v>
      </x:c>
      <x:c r="J431" s="48" t="str">
        <x:v>D</x:v>
      </x:c>
      <x:c r="K431" s="253" t="n">
        <x:v>0.55</x:v>
      </x:c>
      <x:c r="L431" s="253" t="n">
        <x:v>0.42</x:v>
      </x:c>
      <x:c r="M431" s="253" t="n">
        <x:v>0.54</x:v>
      </x:c>
      <x:c r="N431" s="252" t="n">
        <x:v>46295</x:v>
      </x:c>
      <x:c r="O431" s="48" t="str">
        <x:v>stale_cache</x:v>
      </x:c>
      <x:c r="P431" s="48" t="str">
        <x:v>v1.8</x:v>
      </x:c>
      <x:c r="Q431" s="48" t="n">
        <x:v>0.05</x:v>
      </x:c>
      <x:c r="R431" s="48" t="str">
        <x:v>pending</x:v>
      </x:c>
      <x:c r="S431" s="48"/>
      <x:c r="T431" s="48"/>
      <x:c r="U431" s="48"/>
      <x:c r="V431" s="254"/>
      <x:c r="W431" s="254"/>
      <x:c r="X431" s="254"/>
      <x:c r="Y431" s="48" t="str">
        <x:v>Raw=56.6; RiskPenalty=10; 影子观点不进入模拟组合</x:v>
      </x:c>
    </x:row>
    <x:row r="432">
      <x:c r="A432" s="252" t="n">
        <x:v>46302</x:v>
      </x:c>
      <x:c r="B432" s="48" t="str">
        <x:v>20261007-H06</x:v>
      </x:c>
      <x:c r="C432" s="48" t="str">
        <x:v>20261007-S-513100-SH</x:v>
      </x:c>
      <x:c r="D432" s="48" t="str">
        <x:v>shadow</x:v>
      </x:c>
      <x:c r="E432" s="48" t="str">
        <x:v>纳指ETF</x:v>
      </x:c>
      <x:c r="F432" s="48" t="str">
        <x:v>513100.SH</x:v>
      </x:c>
      <x:c r="G432" s="48" t="str">
        <x:v>看多</x:v>
      </x:c>
      <x:c r="H432" s="48" t="str">
        <x:v>1-4周</x:v>
      </x:c>
      <x:c r="I432" s="48" t="n">
        <x:v>48</x:v>
      </x:c>
      <x:c r="J432" s="48" t="str">
        <x:v>D</x:v>
      </x:c>
      <x:c r="K432" s="253" t="n">
        <x:v>0.59</x:v>
      </x:c>
      <x:c r="L432" s="253" t="n">
        <x:v>0.58</x:v>
      </x:c>
      <x:c r="M432" s="253" t="n">
        <x:v>0.56</x:v>
      </x:c>
      <x:c r="N432" s="252" t="n">
        <x:v>46295</x:v>
      </x:c>
      <x:c r="O432" s="48" t="str">
        <x:v>stale_cache</x:v>
      </x:c>
      <x:c r="P432" s="48" t="str">
        <x:v>v1.8</x:v>
      </x:c>
      <x:c r="Q432" s="48" t="n">
        <x:v>0.05</x:v>
      </x:c>
      <x:c r="R432" s="48" t="str">
        <x:v>pending</x:v>
      </x:c>
      <x:c r="S432" s="48"/>
      <x:c r="T432" s="48"/>
      <x:c r="U432" s="48"/>
      <x:c r="V432" s="254"/>
      <x:c r="W432" s="254"/>
      <x:c r="X432" s="254"/>
      <x:c r="Y432" s="48" t="str">
        <x:v>Raw=62.6; RiskPenalty=10; 影子观点不进入模拟组合</x:v>
      </x:c>
    </x:row>
    <x:row r="433">
      <x:c r="A433" s="252" t="n">
        <x:v>46302</x:v>
      </x:c>
      <x:c r="B433" s="48" t="str">
        <x:v>20261007-H07</x:v>
      </x:c>
      <x:c r="C433" s="48" t="str">
        <x:v>20261007-S-513500-SH</x:v>
      </x:c>
      <x:c r="D433" s="48" t="str">
        <x:v>shadow</x:v>
      </x:c>
      <x:c r="E433" s="48" t="str">
        <x:v>标普500ETF</x:v>
      </x:c>
      <x:c r="F433" s="48" t="str">
        <x:v>513500.SH</x:v>
      </x:c>
      <x:c r="G433" s="48" t="str">
        <x:v>看多</x:v>
      </x:c>
      <x:c r="H433" s="48" t="str">
        <x:v>1-4周</x:v>
      </x:c>
      <x:c r="I433" s="48" t="n">
        <x:v>47</x:v>
      </x:c>
      <x:c r="J433" s="48" t="str">
        <x:v>D</x:v>
      </x:c>
      <x:c r="K433" s="253" t="n">
        <x:v>0.58</x:v>
      </x:c>
      <x:c r="L433" s="253" t="n">
        <x:v>0.58</x:v>
      </x:c>
      <x:c r="M433" s="253" t="n">
        <x:v>0.56</x:v>
      </x:c>
      <x:c r="N433" s="252" t="n">
        <x:v>46295</x:v>
      </x:c>
      <x:c r="O433" s="48" t="str">
        <x:v>stale_cache</x:v>
      </x:c>
      <x:c r="P433" s="48" t="str">
        <x:v>v1.8</x:v>
      </x:c>
      <x:c r="Q433" s="48" t="n">
        <x:v>0.05</x:v>
      </x:c>
      <x:c r="R433" s="48" t="str">
        <x:v>pending</x:v>
      </x:c>
      <x:c r="S433" s="48"/>
      <x:c r="T433" s="48"/>
      <x:c r="U433" s="48"/>
      <x:c r="V433" s="254"/>
      <x:c r="W433" s="254"/>
      <x:c r="X433" s="254"/>
      <x:c r="Y433" s="48" t="str">
        <x:v>Raw=61.3; RiskPenalty=10; 影子观点不进入模拟组合</x:v>
      </x:c>
    </x:row>
    <x:row r="434">
      <x:c r="A434" s="252" t="n">
        <x:v>46302</x:v>
      </x:c>
      <x:c r="B434" s="48" t="str">
        <x:v>20261007-H08</x:v>
      </x:c>
      <x:c r="C434" s="48" t="str">
        <x:v>20261007-S-513050-SH</x:v>
      </x:c>
      <x:c r="D434" s="48" t="str">
        <x:v>shadow</x:v>
      </x:c>
      <x:c r="E434" s="48" t="str">
        <x:v>中概互联网ETF</x:v>
      </x:c>
      <x:c r="F434" s="48" t="str">
        <x:v>513050.SH</x:v>
      </x:c>
      <x:c r="G434" s="48" t="str">
        <x:v>看多</x:v>
      </x:c>
      <x:c r="H434" s="48" t="str">
        <x:v>1-4周</x:v>
      </x:c>
      <x:c r="I434" s="48" t="n">
        <x:v>42</x:v>
      </x:c>
      <x:c r="J434" s="48" t="str">
        <x:v>D</x:v>
      </x:c>
      <x:c r="K434" s="253" t="n">
        <x:v>0.55</x:v>
      </x:c>
      <x:c r="L434" s="253" t="n">
        <x:v>0.42</x:v>
      </x:c>
      <x:c r="M434" s="253" t="n">
        <x:v>0.54</x:v>
      </x:c>
      <x:c r="N434" s="252" t="n">
        <x:v>46295</x:v>
      </x:c>
      <x:c r="O434" s="48" t="str">
        <x:v>stale_cache</x:v>
      </x:c>
      <x:c r="P434" s="48" t="str">
        <x:v>v1.8</x:v>
      </x:c>
      <x:c r="Q434" s="48" t="n">
        <x:v>0.05</x:v>
      </x:c>
      <x:c r="R434" s="48" t="str">
        <x:v>pending</x:v>
      </x:c>
      <x:c r="S434" s="48"/>
      <x:c r="T434" s="48"/>
      <x:c r="U434" s="48"/>
      <x:c r="V434" s="254"/>
      <x:c r="W434" s="254"/>
      <x:c r="X434" s="254"/>
      <x:c r="Y434" s="48" t="str">
        <x:v>Raw=57; RiskPenalty=10; 影子观点不进入模拟组合</x:v>
      </x:c>
    </x:row>
    <x:row r="435">
      <x:c r="A435" s="252" t="n">
        <x:v>46302</x:v>
      </x:c>
      <x:c r="B435" s="48" t="str">
        <x:v>20261007-H09</x:v>
      </x:c>
      <x:c r="C435" s="48" t="str">
        <x:v>20261007-S-159949-SZ</x:v>
      </x:c>
      <x:c r="D435" s="48" t="str">
        <x:v>shadow</x:v>
      </x:c>
      <x:c r="E435" s="48" t="str">
        <x:v>创业板50ETF</x:v>
      </x:c>
      <x:c r="F435" s="48" t="str">
        <x:v>159949.SZ</x:v>
      </x:c>
      <x:c r="G435" s="48" t="str">
        <x:v>看多</x:v>
      </x:c>
      <x:c r="H435" s="48" t="str">
        <x:v>1-4周</x:v>
      </x:c>
      <x:c r="I435" s="48" t="n">
        <x:v>42</x:v>
      </x:c>
      <x:c r="J435" s="48" t="str">
        <x:v>D</x:v>
      </x:c>
      <x:c r="K435" s="253" t="n">
        <x:v>0.54</x:v>
      </x:c>
      <x:c r="L435" s="253" t="n">
        <x:v>0.42</x:v>
      </x:c>
      <x:c r="M435" s="253" t="n">
        <x:v>0.53</x:v>
      </x:c>
      <x:c r="N435" s="252" t="n">
        <x:v>46295</x:v>
      </x:c>
      <x:c r="O435" s="48" t="str">
        <x:v>stale_cache</x:v>
      </x:c>
      <x:c r="P435" s="48" t="str">
        <x:v>v1.8</x:v>
      </x:c>
      <x:c r="Q435" s="48" t="n">
        <x:v>0.05</x:v>
      </x:c>
      <x:c r="R435" s="48" t="str">
        <x:v>pending</x:v>
      </x:c>
      <x:c r="S435" s="48"/>
      <x:c r="T435" s="48"/>
      <x:c r="U435" s="48"/>
      <x:c r="V435" s="254"/>
      <x:c r="W435" s="254"/>
      <x:c r="X435" s="254"/>
      <x:c r="Y435" s="48" t="str">
        <x:v>Raw=56.2; RiskPenalty=10; 影子观点不进入模拟组合</x:v>
      </x:c>
    </x:row>
    <x:row r="436">
      <x:c r="A436" s="252" t="n">
        <x:v>46302</x:v>
      </x:c>
      <x:c r="B436" s="48" t="str">
        <x:v>20261007-H10</x:v>
      </x:c>
      <x:c r="C436" s="48" t="str">
        <x:v>20261007-S-512800-SH</x:v>
      </x:c>
      <x:c r="D436" s="48" t="str">
        <x:v>shadow</x:v>
      </x:c>
      <x:c r="E436" s="48" t="str">
        <x:v>银行ETF</x:v>
      </x:c>
      <x:c r="F436" s="48" t="str">
        <x:v>512800.SH</x:v>
      </x:c>
      <x:c r="G436" s="48" t="str">
        <x:v>看多</x:v>
      </x:c>
      <x:c r="H436" s="48" t="str">
        <x:v>1-4周</x:v>
      </x:c>
      <x:c r="I436" s="48" t="n">
        <x:v>47</x:v>
      </x:c>
      <x:c r="J436" s="48" t="str">
        <x:v>D</x:v>
      </x:c>
      <x:c r="K436" s="253" t="n">
        <x:v>0.57</x:v>
      </x:c>
      <x:c r="L436" s="253" t="n">
        <x:v>0.58</x:v>
      </x:c>
      <x:c r="M436" s="253" t="n">
        <x:v>0.56</x:v>
      </x:c>
      <x:c r="N436" s="252" t="n">
        <x:v>46295</x:v>
      </x:c>
      <x:c r="O436" s="48" t="str">
        <x:v>stale_cache</x:v>
      </x:c>
      <x:c r="P436" s="48" t="str">
        <x:v>v1.8</x:v>
      </x:c>
      <x:c r="Q436" s="48" t="n">
        <x:v>0.05</x:v>
      </x:c>
      <x:c r="R436" s="48" t="str">
        <x:v>pending</x:v>
      </x:c>
      <x:c r="S436" s="48"/>
      <x:c r="T436" s="48"/>
      <x:c r="U436" s="48"/>
      <x:c r="V436" s="254"/>
      <x:c r="W436" s="254"/>
      <x:c r="X436" s="254"/>
      <x:c r="Y436" s="48" t="str">
        <x:v>Raw=60.9; RiskPenalty=10; 影子观点不进入模拟组合</x:v>
      </x:c>
    </x:row>
    <x:row r="437">
      <x:c r="A437" s="252" t="n">
        <x:v>46303</x:v>
      </x:c>
      <x:c r="B437" s="48" t="str">
        <x:v>20261008-O01</x:v>
      </x:c>
      <x:c r="C437" s="48" t="str">
        <x:v>20261008-能源冲击与全球利率</x:v>
      </x:c>
      <x:c r="D437" s="48" t="str">
        <x:v>official</x:v>
      </x:c>
      <x:c r="E437" s="48" t="str">
        <x:v>黄金ETF</x:v>
      </x:c>
      <x:c r="F437" s="48" t="str">
        <x:v>518880.SH</x:v>
      </x:c>
      <x:c r="G437" s="48" t="str">
        <x:v>防御</x:v>
      </x:c>
      <x:c r="H437" s="48" t="str">
        <x:v>1-4周</x:v>
      </x:c>
      <x:c r="I437" s="48" t="n">
        <x:v>40</x:v>
      </x:c>
      <x:c r="J437" s="48" t="str">
        <x:v>D</x:v>
      </x:c>
      <x:c r="K437" s="253" t="n">
        <x:v>0.62</x:v>
      </x:c>
      <x:c r="L437" s="253" t="n">
        <x:v>0.53</x:v>
      </x:c>
      <x:c r="M437" s="253" t="n">
        <x:v>0.59</x:v>
      </x:c>
      <x:c r="N437" s="252" t="n">
        <x:v>46295</x:v>
      </x:c>
      <x:c r="O437" s="48" t="str">
        <x:v>stale_cache</x:v>
      </x:c>
      <x:c r="P437" s="48" t="str">
        <x:v>v1.8</x:v>
      </x:c>
      <x:c r="Q437" s="48" t="n">
        <x:v>0.05</x:v>
      </x:c>
      <x:c r="R437" s="48" t="str">
        <x:v>pending</x:v>
      </x:c>
      <x:c r="S437" s="48"/>
      <x:c r="T437" s="48"/>
      <x:c r="U437" s="48"/>
      <x:c r="V437" s="254"/>
      <x:c r="W437" s="254"/>
      <x:c r="X437" s="254"/>
      <x:c r="Y437" s="48" t="str">
        <x:v>Raw=67.8; RiskPenalty=20; 正式观点</x:v>
      </x:c>
    </x:row>
    <x:row r="438">
      <x:c r="A438" s="252" t="n">
        <x:v>46303</x:v>
      </x:c>
      <x:c r="B438" s="48" t="str">
        <x:v>20261008-O02</x:v>
      </x:c>
      <x:c r="C438" s="48" t="str">
        <x:v>20261008-中国市场复盘与政策支持</x:v>
      </x:c>
      <x:c r="D438" s="48" t="str">
        <x:v>official</x:v>
      </x:c>
      <x:c r="E438" s="48" t="str">
        <x:v>沪深300ETF</x:v>
      </x:c>
      <x:c r="F438" s="48" t="str">
        <x:v>510300.SH</x:v>
      </x:c>
      <x:c r="G438" s="48" t="str">
        <x:v>谨慎看多</x:v>
      </x:c>
      <x:c r="H438" s="48" t="str">
        <x:v>2-6周</x:v>
      </x:c>
      <x:c r="I438" s="48" t="n">
        <x:v>44</x:v>
      </x:c>
      <x:c r="J438" s="48" t="str">
        <x:v>D</x:v>
      </x:c>
      <x:c r="K438" s="253" t="n">
        <x:v>0.62</x:v>
      </x:c>
      <x:c r="L438" s="253" t="n">
        <x:v>0.48</x:v>
      </x:c>
      <x:c r="M438" s="253" t="n">
        <x:v>0.59</x:v>
      </x:c>
      <x:c r="N438" s="252" t="n">
        <x:v>46295</x:v>
      </x:c>
      <x:c r="O438" s="48" t="str">
        <x:v>stale_cache</x:v>
      </x:c>
      <x:c r="P438" s="48" t="str">
        <x:v>v1.8</x:v>
      </x:c>
      <x:c r="Q438" s="48" t="n">
        <x:v>0.05</x:v>
      </x:c>
      <x:c r="R438" s="48" t="str">
        <x:v>pending</x:v>
      </x:c>
      <x:c r="S438" s="48"/>
      <x:c r="T438" s="48"/>
      <x:c r="U438" s="48"/>
      <x:c r="V438" s="254"/>
      <x:c r="W438" s="254"/>
      <x:c r="X438" s="254"/>
      <x:c r="Y438" s="48" t="str">
        <x:v>Raw=67.6; RiskPenalty=15; 正式观点</x:v>
      </x:c>
    </x:row>
    <x:row r="439">
      <x:c r="A439" s="252" t="n">
        <x:v>46303</x:v>
      </x:c>
      <x:c r="B439" s="48" t="str">
        <x:v>20261008-O03</x:v>
      </x:c>
      <x:c r="C439" s="48" t="str">
        <x:v>20261008-AI监管与科技供应链</x:v>
      </x:c>
      <x:c r="D439" s="48" t="str">
        <x:v>official</x:v>
      </x:c>
      <x:c r="E439" s="48" t="str">
        <x:v>半导体ETF</x:v>
      </x:c>
      <x:c r="F439" s="48" t="str">
        <x:v>512480.SH</x:v>
      </x:c>
      <x:c r="G439" s="48" t="str">
        <x:v>谨慎看多</x:v>
      </x:c>
      <x:c r="H439" s="48" t="str">
        <x:v>1-4周</x:v>
      </x:c>
      <x:c r="I439" s="48" t="n">
        <x:v>41</x:v>
      </x:c>
      <x:c r="J439" s="48" t="str">
        <x:v>D</x:v>
      </x:c>
      <x:c r="K439" s="253" t="n">
        <x:v>0.6</x:v>
      </x:c>
      <x:c r="L439" s="253" t="n">
        <x:v>0.46</x:v>
      </x:c>
      <x:c r="M439" s="253" t="n">
        <x:v>0.57</x:v>
      </x:c>
      <x:c r="N439" s="252" t="n">
        <x:v>46295</x:v>
      </x:c>
      <x:c r="O439" s="48" t="str">
        <x:v>stale_cache</x:v>
      </x:c>
      <x:c r="P439" s="48" t="str">
        <x:v>v1.8</x:v>
      </x:c>
      <x:c r="Q439" s="48" t="n">
        <x:v>0.05</x:v>
      </x:c>
      <x:c r="R439" s="48" t="str">
        <x:v>pending</x:v>
      </x:c>
      <x:c r="S439" s="48"/>
      <x:c r="T439" s="48"/>
      <x:c r="U439" s="48"/>
      <x:c r="V439" s="254"/>
      <x:c r="W439" s="254"/>
      <x:c r="X439" s="254"/>
      <x:c r="Y439" s="48" t="str">
        <x:v>Raw=65.2; RiskPenalty=15; 正式观点</x:v>
      </x:c>
    </x:row>
    <x:row r="440">
      <x:c r="A440" s="252" t="n">
        <x:v>46303</x:v>
      </x:c>
      <x:c r="B440" s="48" t="str">
        <x:v>20261008-O04</x:v>
      </x:c>
      <x:c r="C440" s="48" t="str">
        <x:v>20261008-跨国研发与机器人产业</x:v>
      </x:c>
      <x:c r="D440" s="48" t="str">
        <x:v>official</x:v>
      </x:c>
      <x:c r="E440" s="48" t="str">
        <x:v>机器人ETF</x:v>
      </x:c>
      <x:c r="F440" s="48" t="str">
        <x:v>562500.SH</x:v>
      </x:c>
      <x:c r="G440" s="48" t="str">
        <x:v>观望</x:v>
      </x:c>
      <x:c r="H440" s="48" t="str">
        <x:v>1-4周</x:v>
      </x:c>
      <x:c r="I440" s="48" t="n">
        <x:v>46</x:v>
      </x:c>
      <x:c r="J440" s="48" t="str">
        <x:v>D</x:v>
      </x:c>
      <x:c r="K440" s="253" t="n">
        <x:v>0.61</x:v>
      </x:c>
      <x:c r="L440" s="253" t="n">
        <x:v>0.42</x:v>
      </x:c>
      <x:c r="M440" s="253" t="n">
        <x:v>0.58</x:v>
      </x:c>
      <x:c r="N440" s="252" t="n">
        <x:v>46295</x:v>
      </x:c>
      <x:c r="O440" s="48" t="str">
        <x:v>stale_cache</x:v>
      </x:c>
      <x:c r="P440" s="48" t="str">
        <x:v>v1.8</x:v>
      </x:c>
      <x:c r="Q440" s="48" t="n">
        <x:v>0.05</x:v>
      </x:c>
      <x:c r="R440" s="48" t="str">
        <x:v>pending</x:v>
      </x:c>
      <x:c r="S440" s="48"/>
      <x:c r="T440" s="48"/>
      <x:c r="U440" s="48"/>
      <x:c r="V440" s="254"/>
      <x:c r="W440" s="254"/>
      <x:c r="X440" s="254"/>
      <x:c r="Y440" s="48" t="str">
        <x:v>Raw=64.9; RiskPenalty=10; 正式观点</x:v>
      </x:c>
    </x:row>
    <x:row r="441">
      <x:c r="A441" s="252" t="n">
        <x:v>46303</x:v>
      </x:c>
      <x:c r="B441" s="48" t="str">
        <x:v>20261008-O05</x:v>
      </x:c>
      <x:c r="C441" s="48" t="str">
        <x:v>20261008-中国政策支持与内需修复</x:v>
      </x:c>
      <x:c r="D441" s="48" t="str">
        <x:v>official</x:v>
      </x:c>
      <x:c r="E441" s="48" t="str">
        <x:v>银行ETF</x:v>
      </x:c>
      <x:c r="F441" s="48" t="str">
        <x:v>512800.SH</x:v>
      </x:c>
      <x:c r="G441" s="48" t="str">
        <x:v>谨慎看多</x:v>
      </x:c>
      <x:c r="H441" s="48" t="str">
        <x:v>2-6周</x:v>
      </x:c>
      <x:c r="I441" s="48" t="n">
        <x:v>42</x:v>
      </x:c>
      <x:c r="J441" s="48" t="str">
        <x:v>D</x:v>
      </x:c>
      <x:c r="K441" s="253" t="n">
        <x:v>0.61</x:v>
      </x:c>
      <x:c r="L441" s="253" t="n">
        <x:v>0.47</x:v>
      </x:c>
      <x:c r="M441" s="253" t="n">
        <x:v>0.58</x:v>
      </x:c>
      <x:c r="N441" s="252" t="n">
        <x:v>46295</x:v>
      </x:c>
      <x:c r="O441" s="48" t="str">
        <x:v>stale_cache</x:v>
      </x:c>
      <x:c r="P441" s="48" t="str">
        <x:v>v1.8</x:v>
      </x:c>
      <x:c r="Q441" s="48" t="n">
        <x:v>0.05</x:v>
      </x:c>
      <x:c r="R441" s="48" t="str">
        <x:v>pending</x:v>
      </x:c>
      <x:c r="S441" s="48"/>
      <x:c r="T441" s="48"/>
      <x:c r="U441" s="48"/>
      <x:c r="V441" s="254"/>
      <x:c r="W441" s="254"/>
      <x:c r="X441" s="254"/>
      <x:c r="Y441" s="48" t="str">
        <x:v>Raw=66.1; RiskPenalty=15; 正式观点</x:v>
      </x:c>
    </x:row>
    <x:row r="442">
      <x:c r="A442" s="252" t="n">
        <x:v>46303</x:v>
      </x:c>
      <x:c r="B442" s="48" t="str">
        <x:v>20261008-H01</x:v>
      </x:c>
      <x:c r="C442" s="48" t="str">
        <x:v>20261008-S-562500-SH</x:v>
      </x:c>
      <x:c r="D442" s="48" t="str">
        <x:v>shadow</x:v>
      </x:c>
      <x:c r="E442" s="48" t="str">
        <x:v>机器人ETF</x:v>
      </x:c>
      <x:c r="F442" s="48" t="str">
        <x:v>562500.SH</x:v>
      </x:c>
      <x:c r="G442" s="48" t="str">
        <x:v>看多</x:v>
      </x:c>
      <x:c r="H442" s="48" t="str">
        <x:v>1-4周</x:v>
      </x:c>
      <x:c r="I442" s="48" t="n">
        <x:v>42</x:v>
      </x:c>
      <x:c r="J442" s="48" t="str">
        <x:v>D</x:v>
      </x:c>
      <x:c r="K442" s="253" t="n">
        <x:v>0.54</x:v>
      </x:c>
      <x:c r="L442" s="253" t="n">
        <x:v>0.42</x:v>
      </x:c>
      <x:c r="M442" s="253" t="n">
        <x:v>0.53</x:v>
      </x:c>
      <x:c r="N442" s="252" t="n">
        <x:v>46295</x:v>
      </x:c>
      <x:c r="O442" s="48" t="str">
        <x:v>stale_cache</x:v>
      </x:c>
      <x:c r="P442" s="48" t="str">
        <x:v>v1.8</x:v>
      </x:c>
      <x:c r="Q442" s="48" t="n">
        <x:v>0.05</x:v>
      </x:c>
      <x:c r="R442" s="48" t="str">
        <x:v>pending</x:v>
      </x:c>
      <x:c r="S442" s="48"/>
      <x:c r="T442" s="48"/>
      <x:c r="U442" s="48"/>
      <x:c r="V442" s="254"/>
      <x:c r="W442" s="254"/>
      <x:c r="X442" s="254"/>
      <x:c r="Y442" s="48" t="str">
        <x:v>Raw=56.1; RiskPenalty=10; 影子观点不进入模拟组合</x:v>
      </x:c>
    </x:row>
    <x:row r="443">
      <x:c r="A443" s="252" t="n">
        <x:v>46303</x:v>
      </x:c>
      <x:c r="B443" s="48" t="str">
        <x:v>20261008-H02</x:v>
      </x:c>
      <x:c r="C443" s="48" t="str">
        <x:v>20261008-S-159915-SZ</x:v>
      </x:c>
      <x:c r="D443" s="48" t="str">
        <x:v>shadow</x:v>
      </x:c>
      <x:c r="E443" s="48" t="str">
        <x:v>创业板ETF</x:v>
      </x:c>
      <x:c r="F443" s="48" t="str">
        <x:v>159915.SZ</x:v>
      </x:c>
      <x:c r="G443" s="48" t="str">
        <x:v>看多</x:v>
      </x:c>
      <x:c r="H443" s="48" t="str">
        <x:v>1-4周</x:v>
      </x:c>
      <x:c r="I443" s="48" t="n">
        <x:v>42</x:v>
      </x:c>
      <x:c r="J443" s="48" t="str">
        <x:v>D</x:v>
      </x:c>
      <x:c r="K443" s="253" t="n">
        <x:v>0.55</x:v>
      </x:c>
      <x:c r="L443" s="253" t="n">
        <x:v>0.42</x:v>
      </x:c>
      <x:c r="M443" s="253" t="n">
        <x:v>0.54</x:v>
      </x:c>
      <x:c r="N443" s="252" t="n">
        <x:v>46295</x:v>
      </x:c>
      <x:c r="O443" s="48" t="str">
        <x:v>stale_cache</x:v>
      </x:c>
      <x:c r="P443" s="48" t="str">
        <x:v>v1.8</x:v>
      </x:c>
      <x:c r="Q443" s="48" t="n">
        <x:v>0.05</x:v>
      </x:c>
      <x:c r="R443" s="48" t="str">
        <x:v>pending</x:v>
      </x:c>
      <x:c r="S443" s="48"/>
      <x:c r="T443" s="48"/>
      <x:c r="U443" s="48"/>
      <x:c r="V443" s="254"/>
      <x:c r="W443" s="254"/>
      <x:c r="X443" s="254"/>
      <x:c r="Y443" s="48" t="str">
        <x:v>Raw=56.5; RiskPenalty=10; 影子观点不进入模拟组合</x:v>
      </x:c>
    </x:row>
    <x:row r="444">
      <x:c r="A444" s="252" t="n">
        <x:v>46303</x:v>
      </x:c>
      <x:c r="B444" s="48" t="str">
        <x:v>20261008-H03</x:v>
      </x:c>
      <x:c r="C444" s="48" t="str">
        <x:v>20261008-S-512100-SH</x:v>
      </x:c>
      <x:c r="D444" s="48" t="str">
        <x:v>shadow</x:v>
      </x:c>
      <x:c r="E444" s="48" t="str">
        <x:v>证券ETF</x:v>
      </x:c>
      <x:c r="F444" s="48" t="str">
        <x:v>512100.SH</x:v>
      </x:c>
      <x:c r="G444" s="48" t="str">
        <x:v>看多</x:v>
      </x:c>
      <x:c r="H444" s="48" t="str">
        <x:v>1-4周</x:v>
      </x:c>
      <x:c r="I444" s="48" t="n">
        <x:v>42</x:v>
      </x:c>
      <x:c r="J444" s="48" t="str">
        <x:v>D</x:v>
      </x:c>
      <x:c r="K444" s="253" t="n">
        <x:v>0.54</x:v>
      </x:c>
      <x:c r="L444" s="253" t="n">
        <x:v>0.42</x:v>
      </x:c>
      <x:c r="M444" s="253" t="n">
        <x:v>0.53</x:v>
      </x:c>
      <x:c r="N444" s="252" t="n">
        <x:v>46295</x:v>
      </x:c>
      <x:c r="O444" s="48" t="str">
        <x:v>stale_cache</x:v>
      </x:c>
      <x:c r="P444" s="48" t="str">
        <x:v>v1.8</x:v>
      </x:c>
      <x:c r="Q444" s="48" t="n">
        <x:v>0.05</x:v>
      </x:c>
      <x:c r="R444" s="48" t="str">
        <x:v>pending</x:v>
      </x:c>
      <x:c r="S444" s="48"/>
      <x:c r="T444" s="48"/>
      <x:c r="U444" s="48"/>
      <x:c r="V444" s="254"/>
      <x:c r="W444" s="254"/>
      <x:c r="X444" s="254"/>
      <x:c r="Y444" s="48" t="str">
        <x:v>Raw=56.3; RiskPenalty=10; 影子观点不进入模拟组合</x:v>
      </x:c>
    </x:row>
    <x:row r="445">
      <x:c r="A445" s="252" t="n">
        <x:v>46303</x:v>
      </x:c>
      <x:c r="B445" s="48" t="str">
        <x:v>20261008-H04</x:v>
      </x:c>
      <x:c r="C445" s="48" t="str">
        <x:v>20261008-S-512690-SH</x:v>
      </x:c>
      <x:c r="D445" s="48" t="str">
        <x:v>shadow</x:v>
      </x:c>
      <x:c r="E445" s="48" t="str">
        <x:v>酒ETF</x:v>
      </x:c>
      <x:c r="F445" s="48" t="str">
        <x:v>512690.SH</x:v>
      </x:c>
      <x:c r="G445" s="48" t="str">
        <x:v>看多</x:v>
      </x:c>
      <x:c r="H445" s="48" t="str">
        <x:v>1-4周</x:v>
      </x:c>
      <x:c r="I445" s="48" t="n">
        <x:v>48</x:v>
      </x:c>
      <x:c r="J445" s="48" t="str">
        <x:v>D</x:v>
      </x:c>
      <x:c r="K445" s="253" t="n">
        <x:v>0.59</x:v>
      </x:c>
      <x:c r="L445" s="253" t="n">
        <x:v>0.58</x:v>
      </x:c>
      <x:c r="M445" s="253" t="n">
        <x:v>0.56</x:v>
      </x:c>
      <x:c r="N445" s="252" t="n">
        <x:v>46295</x:v>
      </x:c>
      <x:c r="O445" s="48" t="str">
        <x:v>stale_cache</x:v>
      </x:c>
      <x:c r="P445" s="48" t="str">
        <x:v>v1.8</x:v>
      </x:c>
      <x:c r="Q445" s="48" t="n">
        <x:v>0.05</x:v>
      </x:c>
      <x:c r="R445" s="48" t="str">
        <x:v>pending</x:v>
      </x:c>
      <x:c r="S445" s="48"/>
      <x:c r="T445" s="48"/>
      <x:c r="U445" s="48"/>
      <x:c r="V445" s="254"/>
      <x:c r="W445" s="254"/>
      <x:c r="X445" s="254"/>
      <x:c r="Y445" s="48" t="str">
        <x:v>Raw=62.5; RiskPenalty=10; 影子观点不进入模拟组合</x:v>
      </x:c>
    </x:row>
    <x:row r="446">
      <x:c r="A446" s="252" t="n">
        <x:v>46303</x:v>
      </x:c>
      <x:c r="B446" s="48" t="str">
        <x:v>20261008-H05</x:v>
      </x:c>
      <x:c r="C446" s="48" t="str">
        <x:v>20261008-S-515790-SH</x:v>
      </x:c>
      <x:c r="D446" s="48" t="str">
        <x:v>shadow</x:v>
      </x:c>
      <x:c r="E446" s="48" t="str">
        <x:v>光伏ETF</x:v>
      </x:c>
      <x:c r="F446" s="48" t="str">
        <x:v>515790.SH</x:v>
      </x:c>
      <x:c r="G446" s="48" t="str">
        <x:v>看多</x:v>
      </x:c>
      <x:c r="H446" s="48" t="str">
        <x:v>1-4周</x:v>
      </x:c>
      <x:c r="I446" s="48" t="n">
        <x:v>42</x:v>
      </x:c>
      <x:c r="J446" s="48" t="str">
        <x:v>D</x:v>
      </x:c>
      <x:c r="K446" s="253" t="n">
        <x:v>0.55</x:v>
      </x:c>
      <x:c r="L446" s="253" t="n">
        <x:v>0.42</x:v>
      </x:c>
      <x:c r="M446" s="253" t="n">
        <x:v>0.54</x:v>
      </x:c>
      <x:c r="N446" s="252" t="n">
        <x:v>46295</x:v>
      </x:c>
      <x:c r="O446" s="48" t="str">
        <x:v>stale_cache</x:v>
      </x:c>
      <x:c r="P446" s="48" t="str">
        <x:v>v1.8</x:v>
      </x:c>
      <x:c r="Q446" s="48" t="n">
        <x:v>0.05</x:v>
      </x:c>
      <x:c r="R446" s="48" t="str">
        <x:v>pending</x:v>
      </x:c>
      <x:c r="S446" s="48"/>
      <x:c r="T446" s="48"/>
      <x:c r="U446" s="48"/>
      <x:c r="V446" s="254"/>
      <x:c r="W446" s="254"/>
      <x:c r="X446" s="254"/>
      <x:c r="Y446" s="48" t="str">
        <x:v>Raw=56.6; RiskPenalty=10; 影子观点不进入模拟组合</x:v>
      </x:c>
    </x:row>
    <x:row r="447">
      <x:c r="A447" s="252" t="n">
        <x:v>46303</x:v>
      </x:c>
      <x:c r="B447" s="48" t="str">
        <x:v>20261008-H06</x:v>
      </x:c>
      <x:c r="C447" s="48" t="str">
        <x:v>20261008-S-513100-SH</x:v>
      </x:c>
      <x:c r="D447" s="48" t="str">
        <x:v>shadow</x:v>
      </x:c>
      <x:c r="E447" s="48" t="str">
        <x:v>纳指ETF</x:v>
      </x:c>
      <x:c r="F447" s="48" t="str">
        <x:v>513100.SH</x:v>
      </x:c>
      <x:c r="G447" s="48" t="str">
        <x:v>看多</x:v>
      </x:c>
      <x:c r="H447" s="48" t="str">
        <x:v>1-4周</x:v>
      </x:c>
      <x:c r="I447" s="48" t="n">
        <x:v>48</x:v>
      </x:c>
      <x:c r="J447" s="48" t="str">
        <x:v>D</x:v>
      </x:c>
      <x:c r="K447" s="253" t="n">
        <x:v>0.59</x:v>
      </x:c>
      <x:c r="L447" s="253" t="n">
        <x:v>0.58</x:v>
      </x:c>
      <x:c r="M447" s="253" t="n">
        <x:v>0.56</x:v>
      </x:c>
      <x:c r="N447" s="252" t="n">
        <x:v>46295</x:v>
      </x:c>
      <x:c r="O447" s="48" t="str">
        <x:v>stale_cache</x:v>
      </x:c>
      <x:c r="P447" s="48" t="str">
        <x:v>v1.8</x:v>
      </x:c>
      <x:c r="Q447" s="48" t="n">
        <x:v>0.05</x:v>
      </x:c>
      <x:c r="R447" s="48" t="str">
        <x:v>pending</x:v>
      </x:c>
      <x:c r="S447" s="48"/>
      <x:c r="T447" s="48"/>
      <x:c r="U447" s="48"/>
      <x:c r="V447" s="254"/>
      <x:c r="W447" s="254"/>
      <x:c r="X447" s="254"/>
      <x:c r="Y447" s="48" t="str">
        <x:v>Raw=62.6; RiskPenalty=10; 影子观点不进入模拟组合</x:v>
      </x:c>
    </x:row>
    <x:row r="448">
      <x:c r="A448" s="252" t="n">
        <x:v>46303</x:v>
      </x:c>
      <x:c r="B448" s="48" t="str">
        <x:v>20261008-H07</x:v>
      </x:c>
      <x:c r="C448" s="48" t="str">
        <x:v>20261008-S-513500-SH</x:v>
      </x:c>
      <x:c r="D448" s="48" t="str">
        <x:v>shadow</x:v>
      </x:c>
      <x:c r="E448" s="48" t="str">
        <x:v>标普500ETF</x:v>
      </x:c>
      <x:c r="F448" s="48" t="str">
        <x:v>513500.SH</x:v>
      </x:c>
      <x:c r="G448" s="48" t="str">
        <x:v>看多</x:v>
      </x:c>
      <x:c r="H448" s="48" t="str">
        <x:v>1-4周</x:v>
      </x:c>
      <x:c r="I448" s="48" t="n">
        <x:v>47</x:v>
      </x:c>
      <x:c r="J448" s="48" t="str">
        <x:v>D</x:v>
      </x:c>
      <x:c r="K448" s="253" t="n">
        <x:v>0.58</x:v>
      </x:c>
      <x:c r="L448" s="253" t="n">
        <x:v>0.58</x:v>
      </x:c>
      <x:c r="M448" s="253" t="n">
        <x:v>0.56</x:v>
      </x:c>
      <x:c r="N448" s="252" t="n">
        <x:v>46295</x:v>
      </x:c>
      <x:c r="O448" s="48" t="str">
        <x:v>stale_cache</x:v>
      </x:c>
      <x:c r="P448" s="48" t="str">
        <x:v>v1.8</x:v>
      </x:c>
      <x:c r="Q448" s="48" t="n">
        <x:v>0.05</x:v>
      </x:c>
      <x:c r="R448" s="48" t="str">
        <x:v>pending</x:v>
      </x:c>
      <x:c r="S448" s="48"/>
      <x:c r="T448" s="48"/>
      <x:c r="U448" s="48"/>
      <x:c r="V448" s="254"/>
      <x:c r="W448" s="254"/>
      <x:c r="X448" s="254"/>
      <x:c r="Y448" s="48" t="str">
        <x:v>Raw=61.3; RiskPenalty=10; 影子观点不进入模拟组合</x:v>
      </x:c>
    </x:row>
    <x:row r="449">
      <x:c r="A449" s="252" t="n">
        <x:v>46303</x:v>
      </x:c>
      <x:c r="B449" s="48" t="str">
        <x:v>20261008-H08</x:v>
      </x:c>
      <x:c r="C449" s="48" t="str">
        <x:v>20261008-S-513050-SH</x:v>
      </x:c>
      <x:c r="D449" s="48" t="str">
        <x:v>shadow</x:v>
      </x:c>
      <x:c r="E449" s="48" t="str">
        <x:v>中概互联网ETF</x:v>
      </x:c>
      <x:c r="F449" s="48" t="str">
        <x:v>513050.SH</x:v>
      </x:c>
      <x:c r="G449" s="48" t="str">
        <x:v>看多</x:v>
      </x:c>
      <x:c r="H449" s="48" t="str">
        <x:v>1-4周</x:v>
      </x:c>
      <x:c r="I449" s="48" t="n">
        <x:v>42</x:v>
      </x:c>
      <x:c r="J449" s="48" t="str">
        <x:v>D</x:v>
      </x:c>
      <x:c r="K449" s="253" t="n">
        <x:v>0.55</x:v>
      </x:c>
      <x:c r="L449" s="253" t="n">
        <x:v>0.42</x:v>
      </x:c>
      <x:c r="M449" s="253" t="n">
        <x:v>0.54</x:v>
      </x:c>
      <x:c r="N449" s="252" t="n">
        <x:v>46295</x:v>
      </x:c>
      <x:c r="O449" s="48" t="str">
        <x:v>stale_cache</x:v>
      </x:c>
      <x:c r="P449" s="48" t="str">
        <x:v>v1.8</x:v>
      </x:c>
      <x:c r="Q449" s="48" t="n">
        <x:v>0.05</x:v>
      </x:c>
      <x:c r="R449" s="48" t="str">
        <x:v>pending</x:v>
      </x:c>
      <x:c r="S449" s="48"/>
      <x:c r="T449" s="48"/>
      <x:c r="U449" s="48"/>
      <x:c r="V449" s="254"/>
      <x:c r="W449" s="254"/>
      <x:c r="X449" s="254"/>
      <x:c r="Y449" s="48" t="str">
        <x:v>Raw=57; RiskPenalty=10; 影子观点不进入模拟组合</x:v>
      </x:c>
    </x:row>
    <x:row r="450">
      <x:c r="A450" s="252" t="n">
        <x:v>46303</x:v>
      </x:c>
      <x:c r="B450" s="48" t="str">
        <x:v>20261008-H09</x:v>
      </x:c>
      <x:c r="C450" s="48" t="str">
        <x:v>20261008-S-159949-SZ</x:v>
      </x:c>
      <x:c r="D450" s="48" t="str">
        <x:v>shadow</x:v>
      </x:c>
      <x:c r="E450" s="48" t="str">
        <x:v>创业板50ETF</x:v>
      </x:c>
      <x:c r="F450" s="48" t="str">
        <x:v>159949.SZ</x:v>
      </x:c>
      <x:c r="G450" s="48" t="str">
        <x:v>看多</x:v>
      </x:c>
      <x:c r="H450" s="48" t="str">
        <x:v>1-4周</x:v>
      </x:c>
      <x:c r="I450" s="48" t="n">
        <x:v>42</x:v>
      </x:c>
      <x:c r="J450" s="48" t="str">
        <x:v>D</x:v>
      </x:c>
      <x:c r="K450" s="253" t="n">
        <x:v>0.54</x:v>
      </x:c>
      <x:c r="L450" s="253" t="n">
        <x:v>0.42</x:v>
      </x:c>
      <x:c r="M450" s="253" t="n">
        <x:v>0.53</x:v>
      </x:c>
      <x:c r="N450" s="252" t="n">
        <x:v>46295</x:v>
      </x:c>
      <x:c r="O450" s="48" t="str">
        <x:v>stale_cache</x:v>
      </x:c>
      <x:c r="P450" s="48" t="str">
        <x:v>v1.8</x:v>
      </x:c>
      <x:c r="Q450" s="48" t="n">
        <x:v>0.05</x:v>
      </x:c>
      <x:c r="R450" s="48" t="str">
        <x:v>pending</x:v>
      </x:c>
      <x:c r="S450" s="48"/>
      <x:c r="T450" s="48"/>
      <x:c r="U450" s="48"/>
      <x:c r="V450" s="254"/>
      <x:c r="W450" s="254"/>
      <x:c r="X450" s="254"/>
      <x:c r="Y450" s="48" t="str">
        <x:v>Raw=56.2; RiskPenalty=10; 影子观点不进入模拟组合</x:v>
      </x:c>
    </x:row>
    <x:row r="451">
      <x:c r="A451" s="252" t="n">
        <x:v>46303</x:v>
      </x:c>
      <x:c r="B451" s="48" t="str">
        <x:v>20261008-H10</x:v>
      </x:c>
      <x:c r="C451" s="48" t="str">
        <x:v>20261008-S-512800-SH</x:v>
      </x:c>
      <x:c r="D451" s="48" t="str">
        <x:v>shadow</x:v>
      </x:c>
      <x:c r="E451" s="48" t="str">
        <x:v>银行ETF</x:v>
      </x:c>
      <x:c r="F451" s="48" t="str">
        <x:v>512800.SH</x:v>
      </x:c>
      <x:c r="G451" s="48" t="str">
        <x:v>看多</x:v>
      </x:c>
      <x:c r="H451" s="48" t="str">
        <x:v>1-4周</x:v>
      </x:c>
      <x:c r="I451" s="48" t="n">
        <x:v>47</x:v>
      </x:c>
      <x:c r="J451" s="48" t="str">
        <x:v>D</x:v>
      </x:c>
      <x:c r="K451" s="253" t="n">
        <x:v>0.57</x:v>
      </x:c>
      <x:c r="L451" s="253" t="n">
        <x:v>0.58</x:v>
      </x:c>
      <x:c r="M451" s="253" t="n">
        <x:v>0.56</x:v>
      </x:c>
      <x:c r="N451" s="252" t="n">
        <x:v>46295</x:v>
      </x:c>
      <x:c r="O451" s="48" t="str">
        <x:v>stale_cache</x:v>
      </x:c>
      <x:c r="P451" s="48" t="str">
        <x:v>v1.8</x:v>
      </x:c>
      <x:c r="Q451" s="48" t="n">
        <x:v>0.05</x:v>
      </x:c>
      <x:c r="R451" s="48" t="str">
        <x:v>pending</x:v>
      </x:c>
      <x:c r="S451" s="48"/>
      <x:c r="T451" s="48"/>
      <x:c r="U451" s="48"/>
      <x:c r="V451" s="254"/>
      <x:c r="W451" s="254"/>
      <x:c r="X451" s="254"/>
      <x:c r="Y451" s="48" t="str">
        <x:v>Raw=60.9; RiskPenalty=10; 影子观点不进入模拟组合</x:v>
      </x:c>
    </x:row>
    <x:row r="452">
      <x:c r="A452" s="252" t="n">
        <x:v>46304</x:v>
      </x:c>
      <x:c r="B452" s="48" t="str">
        <x:v>20261009-O01</x:v>
      </x:c>
      <x:c r="C452" s="48" t="str">
        <x:v>20261009-能源冲击与全球利率</x:v>
      </x:c>
      <x:c r="D452" s="48" t="str">
        <x:v>official</x:v>
      </x:c>
      <x:c r="E452" s="48" t="str">
        <x:v>黄金ETF</x:v>
      </x:c>
      <x:c r="F452" s="48" t="str">
        <x:v>518880.SH</x:v>
      </x:c>
      <x:c r="G452" s="48" t="str">
        <x:v>防御</x:v>
      </x:c>
      <x:c r="H452" s="48" t="str">
        <x:v>1-4周</x:v>
      </x:c>
      <x:c r="I452" s="48" t="n">
        <x:v>50</x:v>
      </x:c>
      <x:c r="J452" s="48" t="str">
        <x:v>C</x:v>
      </x:c>
      <x:c r="K452" s="253" t="n">
        <x:v>0.62</x:v>
      </x:c>
      <x:c r="L452" s="253" t="n">
        <x:v>0.53</x:v>
      </x:c>
      <x:c r="M452" s="253" t="n">
        <x:v>0.59</x:v>
      </x:c>
      <x:c r="N452" s="252" t="n">
        <x:v>46303</x:v>
      </x:c>
      <x:c r="O452" s="48" t="str">
        <x:v>live</x:v>
      </x:c>
      <x:c r="P452" s="48" t="str">
        <x:v>v1.8</x:v>
      </x:c>
      <x:c r="Q452" s="48" t="n">
        <x:v>0.05</x:v>
      </x:c>
      <x:c r="R452" s="48" t="str">
        <x:v>pending</x:v>
      </x:c>
      <x:c r="S452" s="48"/>
      <x:c r="T452" s="48"/>
      <x:c r="U452" s="48"/>
      <x:c r="V452" s="254"/>
      <x:c r="W452" s="254"/>
      <x:c r="X452" s="254"/>
      <x:c r="Y452" s="48" t="str">
        <x:v>Raw=67.8; RiskPenalty=10; 正式观点</x:v>
      </x:c>
    </x:row>
    <x:row r="453">
      <x:c r="A453" s="252" t="n">
        <x:v>46304</x:v>
      </x:c>
      <x:c r="B453" s="48" t="str">
        <x:v>20261009-O02</x:v>
      </x:c>
      <x:c r="C453" s="48" t="str">
        <x:v>20261009-中国市场复盘与政策支持</x:v>
      </x:c>
      <x:c r="D453" s="48" t="str">
        <x:v>official</x:v>
      </x:c>
      <x:c r="E453" s="48" t="str">
        <x:v>沪深300ETF</x:v>
      </x:c>
      <x:c r="F453" s="48" t="str">
        <x:v>510300.SH</x:v>
      </x:c>
      <x:c r="G453" s="48" t="str">
        <x:v>谨慎看多</x:v>
      </x:c>
      <x:c r="H453" s="48" t="str">
        <x:v>2-6周</x:v>
      </x:c>
      <x:c r="I453" s="48" t="n">
        <x:v>54</x:v>
      </x:c>
      <x:c r="J453" s="48" t="str">
        <x:v>C</x:v>
      </x:c>
      <x:c r="K453" s="253" t="n">
        <x:v>0.62</x:v>
      </x:c>
      <x:c r="L453" s="253" t="n">
        <x:v>0.48</x:v>
      </x:c>
      <x:c r="M453" s="253" t="n">
        <x:v>0.59</x:v>
      </x:c>
      <x:c r="N453" s="252" t="n">
        <x:v>46303</x:v>
      </x:c>
      <x:c r="O453" s="48" t="str">
        <x:v>live</x:v>
      </x:c>
      <x:c r="P453" s="48" t="str">
        <x:v>v1.8</x:v>
      </x:c>
      <x:c r="Q453" s="48" t="n">
        <x:v>0.05</x:v>
      </x:c>
      <x:c r="R453" s="48" t="str">
        <x:v>pending</x:v>
      </x:c>
      <x:c r="S453" s="48"/>
      <x:c r="T453" s="48"/>
      <x:c r="U453" s="48"/>
      <x:c r="V453" s="254"/>
      <x:c r="W453" s="254"/>
      <x:c r="X453" s="254"/>
      <x:c r="Y453" s="48" t="str">
        <x:v>Raw=67.6; RiskPenalty=5; 正式观点</x:v>
      </x:c>
    </x:row>
    <x:row r="454">
      <x:c r="A454" s="252" t="n">
        <x:v>46304</x:v>
      </x:c>
      <x:c r="B454" s="48" t="str">
        <x:v>20261009-O03</x:v>
      </x:c>
      <x:c r="C454" s="48" t="str">
        <x:v>20261009-全球成长估值与科技供应链</x:v>
      </x:c>
      <x:c r="D454" s="48" t="str">
        <x:v>official</x:v>
      </x:c>
      <x:c r="E454" s="48" t="str">
        <x:v>半导体ETF</x:v>
      </x:c>
      <x:c r="F454" s="48" t="str">
        <x:v>512480.SH</x:v>
      </x:c>
      <x:c r="G454" s="48" t="str">
        <x:v>谨慎看空</x:v>
      </x:c>
      <x:c r="H454" s="48" t="str">
        <x:v>1-4周</x:v>
      </x:c>
      <x:c r="I454" s="48" t="n">
        <x:v>52</x:v>
      </x:c>
      <x:c r="J454" s="48" t="str">
        <x:v>C</x:v>
      </x:c>
      <x:c r="K454" s="253" t="n">
        <x:v>0.6</x:v>
      </x:c>
      <x:c r="L454" s="253" t="n">
        <x:v>0.49</x:v>
      </x:c>
      <x:c r="M454" s="253" t="n">
        <x:v>0.57</x:v>
      </x:c>
      <x:c r="N454" s="252" t="n">
        <x:v>46303</x:v>
      </x:c>
      <x:c r="O454" s="48" t="str">
        <x:v>live</x:v>
      </x:c>
      <x:c r="P454" s="48" t="str">
        <x:v>v1.8</x:v>
      </x:c>
      <x:c r="Q454" s="48" t="n">
        <x:v>0.05</x:v>
      </x:c>
      <x:c r="R454" s="48" t="str">
        <x:v>pending</x:v>
      </x:c>
      <x:c r="S454" s="48"/>
      <x:c r="T454" s="48"/>
      <x:c r="U454" s="48"/>
      <x:c r="V454" s="254"/>
      <x:c r="W454" s="254"/>
      <x:c r="X454" s="254"/>
      <x:c r="Y454" s="48" t="str">
        <x:v>Raw=65.1; RiskPenalty=5; 正式观点</x:v>
      </x:c>
    </x:row>
    <x:row r="455">
      <x:c r="A455" s="252" t="n">
        <x:v>46304</x:v>
      </x:c>
      <x:c r="B455" s="48" t="str">
        <x:v>20261009-O04</x:v>
      </x:c>
      <x:c r="C455" s="48" t="str">
        <x:v>20261009-中国政策支持与内需修复</x:v>
      </x:c>
      <x:c r="D455" s="48" t="str">
        <x:v>official</x:v>
      </x:c>
      <x:c r="E455" s="48" t="str">
        <x:v>银行ETF</x:v>
      </x:c>
      <x:c r="F455" s="48" t="str">
        <x:v>512800.SH</x:v>
      </x:c>
      <x:c r="G455" s="48" t="str">
        <x:v>谨慎看多</x:v>
      </x:c>
      <x:c r="H455" s="48" t="str">
        <x:v>2-6周</x:v>
      </x:c>
      <x:c r="I455" s="48" t="n">
        <x:v>52</x:v>
      </x:c>
      <x:c r="J455" s="48" t="str">
        <x:v>C</x:v>
      </x:c>
      <x:c r="K455" s="253" t="n">
        <x:v>0.61</x:v>
      </x:c>
      <x:c r="L455" s="253" t="n">
        <x:v>0.47</x:v>
      </x:c>
      <x:c r="M455" s="253" t="n">
        <x:v>0.58</x:v>
      </x:c>
      <x:c r="N455" s="252" t="n">
        <x:v>46303</x:v>
      </x:c>
      <x:c r="O455" s="48" t="str">
        <x:v>live</x:v>
      </x:c>
      <x:c r="P455" s="48" t="str">
        <x:v>v1.8</x:v>
      </x:c>
      <x:c r="Q455" s="48" t="n">
        <x:v>0.05</x:v>
      </x:c>
      <x:c r="R455" s="48" t="str">
        <x:v>pending</x:v>
      </x:c>
      <x:c r="S455" s="48"/>
      <x:c r="T455" s="48"/>
      <x:c r="U455" s="48"/>
      <x:c r="V455" s="254"/>
      <x:c r="W455" s="254"/>
      <x:c r="X455" s="254"/>
      <x:c r="Y455" s="48" t="str">
        <x:v>Raw=66.1; RiskPenalty=5; 正式观点</x:v>
      </x:c>
    </x:row>
    <x:row r="456">
      <x:c r="A456" s="252" t="n">
        <x:v>46304</x:v>
      </x:c>
      <x:c r="B456" s="48" t="str">
        <x:v>20261009-O05</x:v>
      </x:c>
      <x:c r="C456" s="48" t="str">
        <x:v>20261009-全球风险偏好与成长估值</x:v>
      </x:c>
      <x:c r="D456" s="48" t="str">
        <x:v>official</x:v>
      </x:c>
      <x:c r="E456" s="48" t="str">
        <x:v>纳指ETF</x:v>
      </x:c>
      <x:c r="F456" s="48" t="str">
        <x:v>513100.SH</x:v>
      </x:c>
      <x:c r="G456" s="48" t="str">
        <x:v>谨慎看空</x:v>
      </x:c>
      <x:c r="H456" s="48" t="str">
        <x:v>1-3周</x:v>
      </x:c>
      <x:c r="I456" s="48" t="n">
        <x:v>53</x:v>
      </x:c>
      <x:c r="J456" s="48" t="str">
        <x:v>C</x:v>
      </x:c>
      <x:c r="K456" s="253" t="n">
        <x:v>0.61</x:v>
      </x:c>
      <x:c r="L456" s="253" t="n">
        <x:v>0.51</x:v>
      </x:c>
      <x:c r="M456" s="253" t="n">
        <x:v>0.58</x:v>
      </x:c>
      <x:c r="N456" s="252" t="n">
        <x:v>46303</x:v>
      </x:c>
      <x:c r="O456" s="48" t="str">
        <x:v>live</x:v>
      </x:c>
      <x:c r="P456" s="48" t="str">
        <x:v>v1.8</x:v>
      </x:c>
      <x:c r="Q456" s="48" t="n">
        <x:v>0.05</x:v>
      </x:c>
      <x:c r="R456" s="48" t="str">
        <x:v>pending</x:v>
      </x:c>
      <x:c r="S456" s="48"/>
      <x:c r="T456" s="48"/>
      <x:c r="U456" s="48"/>
      <x:c r="V456" s="254"/>
      <x:c r="W456" s="254"/>
      <x:c r="X456" s="254"/>
      <x:c r="Y456" s="48" t="str">
        <x:v>Raw=66.2; RiskPenalty=5; 正式观点</x:v>
      </x:c>
    </x:row>
    <x:row r="457">
      <x:c r="A457" s="252" t="n">
        <x:v>46304</x:v>
      </x:c>
      <x:c r="B457" s="48" t="str">
        <x:v>20261009-H01</x:v>
      </x:c>
      <x:c r="C457" s="48" t="str">
        <x:v>20261009-S-562500-SH</x:v>
      </x:c>
      <x:c r="D457" s="48" t="str">
        <x:v>shadow</x:v>
      </x:c>
      <x:c r="E457" s="48" t="str">
        <x:v>机器人ETF</x:v>
      </x:c>
      <x:c r="F457" s="48" t="str">
        <x:v>562500.SH</x:v>
      </x:c>
      <x:c r="G457" s="48" t="str">
        <x:v>看多</x:v>
      </x:c>
      <x:c r="H457" s="48" t="str">
        <x:v>1-4周</x:v>
      </x:c>
      <x:c r="I457" s="48" t="n">
        <x:v>55</x:v>
      </x:c>
      <x:c r="J457" s="48" t="str">
        <x:v>C</x:v>
      </x:c>
      <x:c r="K457" s="253" t="n">
        <x:v>0.59</x:v>
      </x:c>
      <x:c r="L457" s="253" t="n">
        <x:v>0.42</x:v>
      </x:c>
      <x:c r="M457" s="253" t="n">
        <x:v>0.57</x:v>
      </x:c>
      <x:c r="N457" s="252" t="n">
        <x:v>46303</x:v>
      </x:c>
      <x:c r="O457" s="48" t="str">
        <x:v>live</x:v>
      </x:c>
      <x:c r="P457" s="48" t="str">
        <x:v>v1.8</x:v>
      </x:c>
      <x:c r="Q457" s="48" t="n">
        <x:v>0.05</x:v>
      </x:c>
      <x:c r="R457" s="48" t="str">
        <x:v>pending</x:v>
      </x:c>
      <x:c r="S457" s="48"/>
      <x:c r="T457" s="48"/>
      <x:c r="U457" s="48"/>
      <x:c r="V457" s="254"/>
      <x:c r="W457" s="254"/>
      <x:c r="X457" s="254"/>
      <x:c r="Y457" s="48" t="str">
        <x:v>Raw=63.2; RiskPenalty=0; 影子观点不进入模拟组合</x:v>
      </x:c>
    </x:row>
    <x:row r="458">
      <x:c r="A458" s="252" t="n">
        <x:v>46304</x:v>
      </x:c>
      <x:c r="B458" s="48" t="str">
        <x:v>20261009-H02</x:v>
      </x:c>
      <x:c r="C458" s="48" t="str">
        <x:v>20261009-S-159915-SZ</x:v>
      </x:c>
      <x:c r="D458" s="48" t="str">
        <x:v>shadow</x:v>
      </x:c>
      <x:c r="E458" s="48" t="str">
        <x:v>创业板ETF</x:v>
      </x:c>
      <x:c r="F458" s="48" t="str">
        <x:v>159915.SZ</x:v>
      </x:c>
      <x:c r="G458" s="48" t="str">
        <x:v>看多</x:v>
      </x:c>
      <x:c r="H458" s="48" t="str">
        <x:v>1-4周</x:v>
      </x:c>
      <x:c r="I458" s="48" t="n">
        <x:v>55</x:v>
      </x:c>
      <x:c r="J458" s="48" t="str">
        <x:v>C</x:v>
      </x:c>
      <x:c r="K458" s="253" t="n">
        <x:v>0.59</x:v>
      </x:c>
      <x:c r="L458" s="253" t="n">
        <x:v>0.42</x:v>
      </x:c>
      <x:c r="M458" s="253" t="n">
        <x:v>0.56</x:v>
      </x:c>
      <x:c r="N458" s="252" t="n">
        <x:v>46303</x:v>
      </x:c>
      <x:c r="O458" s="48" t="str">
        <x:v>live</x:v>
      </x:c>
      <x:c r="P458" s="48" t="str">
        <x:v>v1.8</x:v>
      </x:c>
      <x:c r="Q458" s="48" t="n">
        <x:v>0.05</x:v>
      </x:c>
      <x:c r="R458" s="48" t="str">
        <x:v>pending</x:v>
      </x:c>
      <x:c r="S458" s="48"/>
      <x:c r="T458" s="48"/>
      <x:c r="U458" s="48"/>
      <x:c r="V458" s="254"/>
      <x:c r="W458" s="254"/>
      <x:c r="X458" s="254"/>
      <x:c r="Y458" s="48" t="str">
        <x:v>Raw=62.6; RiskPenalty=0; 影子观点不进入模拟组合</x:v>
      </x:c>
    </x:row>
    <x:row r="459">
      <x:c r="A459" s="252" t="n">
        <x:v>46304</x:v>
      </x:c>
      <x:c r="B459" s="48" t="str">
        <x:v>20261009-H03</x:v>
      </x:c>
      <x:c r="C459" s="48" t="str">
        <x:v>20261009-S-512100-SH</x:v>
      </x:c>
      <x:c r="D459" s="48" t="str">
        <x:v>shadow</x:v>
      </x:c>
      <x:c r="E459" s="48" t="str">
        <x:v>证券ETF</x:v>
      </x:c>
      <x:c r="F459" s="48" t="str">
        <x:v>512100.SH</x:v>
      </x:c>
      <x:c r="G459" s="48" t="str">
        <x:v>看多</x:v>
      </x:c>
      <x:c r="H459" s="48" t="str">
        <x:v>1-4周</x:v>
      </x:c>
      <x:c r="I459" s="48" t="n">
        <x:v>55</x:v>
      </x:c>
      <x:c r="J459" s="48" t="str">
        <x:v>C</x:v>
      </x:c>
      <x:c r="K459" s="253" t="n">
        <x:v>0.59</x:v>
      </x:c>
      <x:c r="L459" s="253" t="n">
        <x:v>0.42</x:v>
      </x:c>
      <x:c r="M459" s="253" t="n">
        <x:v>0.56</x:v>
      </x:c>
      <x:c r="N459" s="252" t="n">
        <x:v>46303</x:v>
      </x:c>
      <x:c r="O459" s="48" t="str">
        <x:v>live</x:v>
      </x:c>
      <x:c r="P459" s="48" t="str">
        <x:v>v1.8</x:v>
      </x:c>
      <x:c r="Q459" s="48" t="n">
        <x:v>0.05</x:v>
      </x:c>
      <x:c r="R459" s="48" t="str">
        <x:v>pending</x:v>
      </x:c>
      <x:c r="S459" s="48"/>
      <x:c r="T459" s="48"/>
      <x:c r="U459" s="48"/>
      <x:c r="V459" s="254"/>
      <x:c r="W459" s="254"/>
      <x:c r="X459" s="254"/>
      <x:c r="Y459" s="48" t="str">
        <x:v>Raw=62.5; RiskPenalty=0; 影子观点不进入模拟组合</x:v>
      </x:c>
    </x:row>
    <x:row r="460">
      <x:c r="A460" s="252" t="n">
        <x:v>46304</x:v>
      </x:c>
      <x:c r="B460" s="48" t="str">
        <x:v>20261009-H04</x:v>
      </x:c>
      <x:c r="C460" s="48" t="str">
        <x:v>20261009-S-512690-SH</x:v>
      </x:c>
      <x:c r="D460" s="48" t="str">
        <x:v>shadow</x:v>
      </x:c>
      <x:c r="E460" s="48" t="str">
        <x:v>酒ETF</x:v>
      </x:c>
      <x:c r="F460" s="48" t="str">
        <x:v>512690.SH</x:v>
      </x:c>
      <x:c r="G460" s="48" t="str">
        <x:v>看多</x:v>
      </x:c>
      <x:c r="H460" s="48" t="str">
        <x:v>1-4周</x:v>
      </x:c>
      <x:c r="I460" s="48" t="n">
        <x:v>60</x:v>
      </x:c>
      <x:c r="J460" s="48" t="str">
        <x:v>B</x:v>
      </x:c>
      <x:c r="K460" s="253" t="n">
        <x:v>0.61</x:v>
      </x:c>
      <x:c r="L460" s="253" t="n">
        <x:v>0.58</x:v>
      </x:c>
      <x:c r="M460" s="253" t="n">
        <x:v>0.58</x:v>
      </x:c>
      <x:c r="N460" s="252" t="n">
        <x:v>46303</x:v>
      </x:c>
      <x:c r="O460" s="48" t="str">
        <x:v>live</x:v>
      </x:c>
      <x:c r="P460" s="48" t="str">
        <x:v>v1.8</x:v>
      </x:c>
      <x:c r="Q460" s="48" t="n">
        <x:v>0.05</x:v>
      </x:c>
      <x:c r="R460" s="48" t="str">
        <x:v>pending</x:v>
      </x:c>
      <x:c r="S460" s="48"/>
      <x:c r="T460" s="48"/>
      <x:c r="U460" s="48"/>
      <x:c r="V460" s="254"/>
      <x:c r="W460" s="254"/>
      <x:c r="X460" s="254"/>
      <x:c r="Y460" s="48" t="str">
        <x:v>Raw=66.9; RiskPenalty=0; 影子观点不进入模拟组合</x:v>
      </x:c>
    </x:row>
    <x:row r="461">
      <x:c r="A461" s="252" t="n">
        <x:v>46304</x:v>
      </x:c>
      <x:c r="B461" s="48" t="str">
        <x:v>20261009-H05</x:v>
      </x:c>
      <x:c r="C461" s="48" t="str">
        <x:v>20261009-S-515790-SH</x:v>
      </x:c>
      <x:c r="D461" s="48" t="str">
        <x:v>shadow</x:v>
      </x:c>
      <x:c r="E461" s="48" t="str">
        <x:v>光伏ETF</x:v>
      </x:c>
      <x:c r="F461" s="48" t="str">
        <x:v>515790.SH</x:v>
      </x:c>
      <x:c r="G461" s="48" t="str">
        <x:v>看多</x:v>
      </x:c>
      <x:c r="H461" s="48" t="str">
        <x:v>1-4周</x:v>
      </x:c>
      <x:c r="I461" s="48" t="n">
        <x:v>55</x:v>
      </x:c>
      <x:c r="J461" s="48" t="str">
        <x:v>C</x:v>
      </x:c>
      <x:c r="K461" s="253" t="n">
        <x:v>0.59</x:v>
      </x:c>
      <x:c r="L461" s="253" t="n">
        <x:v>0.42</x:v>
      </x:c>
      <x:c r="M461" s="253" t="n">
        <x:v>0.56</x:v>
      </x:c>
      <x:c r="N461" s="252" t="n">
        <x:v>46303</x:v>
      </x:c>
      <x:c r="O461" s="48" t="str">
        <x:v>live</x:v>
      </x:c>
      <x:c r="P461" s="48" t="str">
        <x:v>v1.8</x:v>
      </x:c>
      <x:c r="Q461" s="48" t="n">
        <x:v>0.05</x:v>
      </x:c>
      <x:c r="R461" s="48" t="str">
        <x:v>pending</x:v>
      </x:c>
      <x:c r="S461" s="48"/>
      <x:c r="T461" s="48"/>
      <x:c r="U461" s="48"/>
      <x:c r="V461" s="254"/>
      <x:c r="W461" s="254"/>
      <x:c r="X461" s="254"/>
      <x:c r="Y461" s="48" t="str">
        <x:v>Raw=62.6; RiskPenalty=0; 影子观点不进入模拟组合</x:v>
      </x:c>
    </x:row>
    <x:row r="462">
      <x:c r="A462" s="252" t="n">
        <x:v>46304</x:v>
      </x:c>
      <x:c r="B462" s="48" t="str">
        <x:v>20261009-H06</x:v>
      </x:c>
      <x:c r="C462" s="48" t="str">
        <x:v>20261009-S-513100-SH</x:v>
      </x:c>
      <x:c r="D462" s="48" t="str">
        <x:v>shadow</x:v>
      </x:c>
      <x:c r="E462" s="48" t="str">
        <x:v>纳指ETF</x:v>
      </x:c>
      <x:c r="F462" s="48" t="str">
        <x:v>513100.SH</x:v>
      </x:c>
      <x:c r="G462" s="48" t="str">
        <x:v>看多</x:v>
      </x:c>
      <x:c r="H462" s="48" t="str">
        <x:v>1-4周</x:v>
      </x:c>
      <x:c r="I462" s="48" t="n">
        <x:v>60</x:v>
      </x:c>
      <x:c r="J462" s="48" t="str">
        <x:v>B</x:v>
      </x:c>
      <x:c r="K462" s="253" t="n">
        <x:v>0.62</x:v>
      </x:c>
      <x:c r="L462" s="253" t="n">
        <x:v>0.58</x:v>
      </x:c>
      <x:c r="M462" s="253" t="n">
        <x:v>0.59</x:v>
      </x:c>
      <x:c r="N462" s="252" t="n">
        <x:v>46303</x:v>
      </x:c>
      <x:c r="O462" s="48" t="str">
        <x:v>live</x:v>
      </x:c>
      <x:c r="P462" s="48" t="str">
        <x:v>v1.8</x:v>
      </x:c>
      <x:c r="Q462" s="48" t="n">
        <x:v>0.05</x:v>
      </x:c>
      <x:c r="R462" s="48" t="str">
        <x:v>pending</x:v>
      </x:c>
      <x:c r="S462" s="48"/>
      <x:c r="T462" s="48"/>
      <x:c r="U462" s="48"/>
      <x:c r="V462" s="254"/>
      <x:c r="W462" s="254"/>
      <x:c r="X462" s="254"/>
      <x:c r="Y462" s="48" t="str">
        <x:v>Raw=67.9; RiskPenalty=0; 影子观点不进入模拟组合</x:v>
      </x:c>
    </x:row>
    <x:row r="463">
      <x:c r="A463" s="252" t="n">
        <x:v>46304</x:v>
      </x:c>
      <x:c r="B463" s="48" t="str">
        <x:v>20261009-H07</x:v>
      </x:c>
      <x:c r="C463" s="48" t="str">
        <x:v>20261009-S-513500-SH</x:v>
      </x:c>
      <x:c r="D463" s="48" t="str">
        <x:v>shadow</x:v>
      </x:c>
      <x:c r="E463" s="48" t="str">
        <x:v>标普500ETF</x:v>
      </x:c>
      <x:c r="F463" s="48" t="str">
        <x:v>513500.SH</x:v>
      </x:c>
      <x:c r="G463" s="48" t="str">
        <x:v>看多</x:v>
      </x:c>
      <x:c r="H463" s="48" t="str">
        <x:v>1-4周</x:v>
      </x:c>
      <x:c r="I463" s="48" t="n">
        <x:v>60</x:v>
      </x:c>
      <x:c r="J463" s="48" t="str">
        <x:v>B</x:v>
      </x:c>
      <x:c r="K463" s="253" t="n">
        <x:v>0.62</x:v>
      </x:c>
      <x:c r="L463" s="253" t="n">
        <x:v>0.58</x:v>
      </x:c>
      <x:c r="M463" s="253" t="n">
        <x:v>0.59</x:v>
      </x:c>
      <x:c r="N463" s="252" t="n">
        <x:v>46303</x:v>
      </x:c>
      <x:c r="O463" s="48" t="str">
        <x:v>live</x:v>
      </x:c>
      <x:c r="P463" s="48" t="str">
        <x:v>v1.8</x:v>
      </x:c>
      <x:c r="Q463" s="48" t="n">
        <x:v>0.05</x:v>
      </x:c>
      <x:c r="R463" s="48" t="str">
        <x:v>pending</x:v>
      </x:c>
      <x:c r="S463" s="48"/>
      <x:c r="T463" s="48"/>
      <x:c r="U463" s="48"/>
      <x:c r="V463" s="254"/>
      <x:c r="W463" s="254"/>
      <x:c r="X463" s="254"/>
      <x:c r="Y463" s="48" t="str">
        <x:v>Raw=67.7; RiskPenalty=0; 影子观点不进入模拟组合</x:v>
      </x:c>
    </x:row>
    <x:row r="464">
      <x:c r="A464" s="252" t="n">
        <x:v>46304</x:v>
      </x:c>
      <x:c r="B464" s="48" t="str">
        <x:v>20261009-H08</x:v>
      </x:c>
      <x:c r="C464" s="48" t="str">
        <x:v>20261009-S-513050-SH</x:v>
      </x:c>
      <x:c r="D464" s="48" t="str">
        <x:v>shadow</x:v>
      </x:c>
      <x:c r="E464" s="48" t="str">
        <x:v>中概互联网ETF</x:v>
      </x:c>
      <x:c r="F464" s="48" t="str">
        <x:v>513050.SH</x:v>
      </x:c>
      <x:c r="G464" s="48" t="str">
        <x:v>看多</x:v>
      </x:c>
      <x:c r="H464" s="48" t="str">
        <x:v>1-4周</x:v>
      </x:c>
      <x:c r="I464" s="48" t="n">
        <x:v>55</x:v>
      </x:c>
      <x:c r="J464" s="48" t="str">
        <x:v>C</x:v>
      </x:c>
      <x:c r="K464" s="253" t="n">
        <x:v>0.59</x:v>
      </x:c>
      <x:c r="L464" s="253" t="n">
        <x:v>0.42</x:v>
      </x:c>
      <x:c r="M464" s="253" t="n">
        <x:v>0.56</x:v>
      </x:c>
      <x:c r="N464" s="252" t="n">
        <x:v>46303</x:v>
      </x:c>
      <x:c r="O464" s="48" t="str">
        <x:v>live</x:v>
      </x:c>
      <x:c r="P464" s="48" t="str">
        <x:v>v1.8</x:v>
      </x:c>
      <x:c r="Q464" s="48" t="n">
        <x:v>0.05</x:v>
      </x:c>
      <x:c r="R464" s="48" t="str">
        <x:v>pending</x:v>
      </x:c>
      <x:c r="S464" s="48"/>
      <x:c r="T464" s="48"/>
      <x:c r="U464" s="48"/>
      <x:c r="V464" s="254"/>
      <x:c r="W464" s="254"/>
      <x:c r="X464" s="254"/>
      <x:c r="Y464" s="48" t="str">
        <x:v>Raw=62.9; RiskPenalty=0; 影子观点不进入模拟组合</x:v>
      </x:c>
    </x:row>
    <x:row r="465">
      <x:c r="A465" s="252" t="n">
        <x:v>46304</x:v>
      </x:c>
      <x:c r="B465" s="48" t="str">
        <x:v>20261009-H09</x:v>
      </x:c>
      <x:c r="C465" s="48" t="str">
        <x:v>20261009-S-159949-SZ</x:v>
      </x:c>
      <x:c r="D465" s="48" t="str">
        <x:v>shadow</x:v>
      </x:c>
      <x:c r="E465" s="48" t="str">
        <x:v>创业板50ETF</x:v>
      </x:c>
      <x:c r="F465" s="48" t="str">
        <x:v>159949.SZ</x:v>
      </x:c>
      <x:c r="G465" s="48" t="str">
        <x:v>看多</x:v>
      </x:c>
      <x:c r="H465" s="48" t="str">
        <x:v>1-4周</x:v>
      </x:c>
      <x:c r="I465" s="48" t="n">
        <x:v>55</x:v>
      </x:c>
      <x:c r="J465" s="48" t="str">
        <x:v>C</x:v>
      </x:c>
      <x:c r="K465" s="253" t="n">
        <x:v>0.59</x:v>
      </x:c>
      <x:c r="L465" s="253" t="n">
        <x:v>0.42</x:v>
      </x:c>
      <x:c r="M465" s="253" t="n">
        <x:v>0.56</x:v>
      </x:c>
      <x:c r="N465" s="252" t="n">
        <x:v>46303</x:v>
      </x:c>
      <x:c r="O465" s="48" t="str">
        <x:v>live</x:v>
      </x:c>
      <x:c r="P465" s="48" t="str">
        <x:v>v1.8</x:v>
      </x:c>
      <x:c r="Q465" s="48" t="n">
        <x:v>0.05</x:v>
      </x:c>
      <x:c r="R465" s="48" t="str">
        <x:v>pending</x:v>
      </x:c>
      <x:c r="S465" s="48"/>
      <x:c r="T465" s="48"/>
      <x:c r="U465" s="48"/>
      <x:c r="V465" s="254"/>
      <x:c r="W465" s="254"/>
      <x:c r="X465" s="254"/>
      <x:c r="Y465" s="48" t="str">
        <x:v>Raw=62.7; RiskPenalty=0; 影子观点不进入模拟组合</x:v>
      </x:c>
    </x:row>
    <x:row r="466">
      <x:c r="A466" s="252" t="n">
        <x:v>46304</x:v>
      </x:c>
      <x:c r="B466" s="48" t="str">
        <x:v>20261009-H10</x:v>
      </x:c>
      <x:c r="C466" s="48" t="str">
        <x:v>20261009-S-512800-SH</x:v>
      </x:c>
      <x:c r="D466" s="48" t="str">
        <x:v>shadow</x:v>
      </x:c>
      <x:c r="E466" s="48" t="str">
        <x:v>银行ETF</x:v>
      </x:c>
      <x:c r="F466" s="48" t="str">
        <x:v>512800.SH</x:v>
      </x:c>
      <x:c r="G466" s="48" t="str">
        <x:v>看多</x:v>
      </x:c>
      <x:c r="H466" s="48" t="str">
        <x:v>1-4周</x:v>
      </x:c>
      <x:c r="I466" s="48" t="n">
        <x:v>60</x:v>
      </x:c>
      <x:c r="J466" s="48" t="str">
        <x:v>B</x:v>
      </x:c>
      <x:c r="K466" s="253" t="n">
        <x:v>0.61</x:v>
      </x:c>
      <x:c r="L466" s="253" t="n">
        <x:v>0.58</x:v>
      </x:c>
      <x:c r="M466" s="253" t="n">
        <x:v>0.58</x:v>
      </x:c>
      <x:c r="N466" s="252" t="n">
        <x:v>46303</x:v>
      </x:c>
      <x:c r="O466" s="48" t="str">
        <x:v>live</x:v>
      </x:c>
      <x:c r="P466" s="48" t="str">
        <x:v>v1.8</x:v>
      </x:c>
      <x:c r="Q466" s="48" t="n">
        <x:v>0.05</x:v>
      </x:c>
      <x:c r="R466" s="48" t="str">
        <x:v>pending</x:v>
      </x:c>
      <x:c r="S466" s="48"/>
      <x:c r="T466" s="48"/>
      <x:c r="U466" s="48"/>
      <x:c r="V466" s="254"/>
      <x:c r="W466" s="254"/>
      <x:c r="X466" s="254"/>
      <x:c r="Y466" s="48" t="str">
        <x:v>Raw=66.7; RiskPenalty=0; 影子观点不进入模拟组合</x:v>
      </x:c>
    </x:row>
    <x:row r="467">
      <x:c r="A467" s="252" t="d">
        <x:v>2026-10-10T00:00:00.000Z</x:v>
      </x:c>
      <x:c r="B467" s="48" t="str">
        <x:v>20261010-O01</x:v>
      </x:c>
      <x:c r="C467" s="48" t="str">
        <x:v>20261010-中国财政扩张与信用传导</x:v>
      </x:c>
      <x:c r="D467" s="48" t="str">
        <x:v>official</x:v>
      </x:c>
      <x:c r="E467" s="48" t="str">
        <x:v>沪深300ETF</x:v>
      </x:c>
      <x:c r="F467" s="48" t="str">
        <x:v>510300.SH</x:v>
      </x:c>
      <x:c r="G467" s="48" t="str">
        <x:v>谨慎看多</x:v>
      </x:c>
      <x:c r="H467" s="48" t="str">
        <x:v>2-6周</x:v>
      </x:c>
      <x:c r="I467" s="48" t="n">
        <x:v>54</x:v>
      </x:c>
      <x:c r="J467" s="48" t="str">
        <x:v>C</x:v>
      </x:c>
      <x:c r="K467" s="253" t="n">
        <x:v>0.63</x:v>
      </x:c>
      <x:c r="L467" s="253" t="n">
        <x:v>0.49</x:v>
      </x:c>
      <x:c r="M467" s="253" t="n">
        <x:v>0.6</x:v>
      </x:c>
      <x:c r="N467" s="252" t="d">
        <x:v>2026-10-09T00:00:00.000Z</x:v>
      </x:c>
      <x:c r="O467" s="48" t="str">
        <x:v>live</x:v>
      </x:c>
      <x:c r="P467" s="48" t="str">
        <x:v>v1.8</x:v>
      </x:c>
      <x:c r="Q467" s="48" t="n">
        <x:v>0.05</x:v>
      </x:c>
      <x:c r="R467" s="48" t="str">
        <x:v>pending</x:v>
      </x:c>
      <x:c r="S467" s="48"/>
      <x:c r="T467" s="48"/>
      <x:c r="U467" s="48"/>
      <x:c r="V467" s="254"/>
      <x:c r="W467" s="254"/>
      <x:c r="X467" s="254"/>
      <x:c r="Y467" s="48" t="str">
        <x:v>Raw=68.2; RiskPenalty=5; 正式观点</x:v>
      </x:c>
    </x:row>
    <x:row r="468">
      <x:c r="A468" s="252" t="d">
        <x:v>2026-10-10T00:00:00.000Z</x:v>
      </x:c>
      <x:c r="B468" s="48" t="str">
        <x:v>20261010-O02</x:v>
      </x:c>
      <x:c r="C468" s="48" t="str">
        <x:v>20261010-中国财政扩张与信用传导</x:v>
      </x:c>
      <x:c r="D468" s="48" t="str">
        <x:v>official</x:v>
      </x:c>
      <x:c r="E468" s="48" t="str">
        <x:v>银行ETF</x:v>
      </x:c>
      <x:c r="F468" s="48" t="str">
        <x:v>512800.SH</x:v>
      </x:c>
      <x:c r="G468" s="48" t="str">
        <x:v>谨慎看多</x:v>
      </x:c>
      <x:c r="H468" s="48" t="str">
        <x:v>2-6周</x:v>
      </x:c>
      <x:c r="I468" s="48" t="n">
        <x:v>53</x:v>
      </x:c>
      <x:c r="J468" s="48" t="str">
        <x:v>C</x:v>
      </x:c>
      <x:c r="K468" s="253" t="n">
        <x:v>0.61</x:v>
      </x:c>
      <x:c r="L468" s="253" t="n">
        <x:v>0.48</x:v>
      </x:c>
      <x:c r="M468" s="253" t="n">
        <x:v>0.58</x:v>
      </x:c>
      <x:c r="N468" s="252" t="d">
        <x:v>2026-10-09T00:00:00.000Z</x:v>
      </x:c>
      <x:c r="O468" s="48" t="str">
        <x:v>live</x:v>
      </x:c>
      <x:c r="P468" s="48" t="str">
        <x:v>v1.8</x:v>
      </x:c>
      <x:c r="Q468" s="48" t="n">
        <x:v>0.05</x:v>
      </x:c>
      <x:c r="R468" s="48" t="str">
        <x:v>pending</x:v>
      </x:c>
      <x:c r="S468" s="48"/>
      <x:c r="T468" s="48"/>
      <x:c r="U468" s="48"/>
      <x:c r="V468" s="254"/>
      <x:c r="W468" s="254"/>
      <x:c r="X468" s="254"/>
      <x:c r="Y468" s="48" t="str">
        <x:v>Raw=66.7; RiskPenalty=5; 正式观点</x:v>
      </x:c>
    </x:row>
    <x:row r="469">
      <x:c r="A469" s="252" t="d">
        <x:v>2026-10-10T00:00:00.000Z</x:v>
      </x:c>
      <x:c r="B469" s="48" t="str">
        <x:v>20261010-O03</x:v>
      </x:c>
      <x:c r="C469" s="48" t="str">
        <x:v>20261010-中国AI治理与科技估值</x:v>
      </x:c>
      <x:c r="D469" s="48" t="str">
        <x:v>official</x:v>
      </x:c>
      <x:c r="E469" s="48" t="str">
        <x:v>半导体ETF</x:v>
      </x:c>
      <x:c r="F469" s="48" t="str">
        <x:v>512480.SH</x:v>
      </x:c>
      <x:c r="G469" s="48" t="str">
        <x:v>谨慎看空</x:v>
      </x:c>
      <x:c r="H469" s="48" t="str">
        <x:v>1-4周</x:v>
      </x:c>
      <x:c r="I469" s="48" t="n">
        <x:v>52</x:v>
      </x:c>
      <x:c r="J469" s="48" t="str">
        <x:v>C</x:v>
      </x:c>
      <x:c r="K469" s="253" t="n">
        <x:v>0.6</x:v>
      </x:c>
      <x:c r="L469" s="253" t="n">
        <x:v>0.5</x:v>
      </x:c>
      <x:c r="M469" s="253" t="n">
        <x:v>0.57</x:v>
      </x:c>
      <x:c r="N469" s="252" t="d">
        <x:v>2026-10-09T00:00:00.000Z</x:v>
      </x:c>
      <x:c r="O469" s="48" t="str">
        <x:v>live</x:v>
      </x:c>
      <x:c r="P469" s="48" t="str">
        <x:v>v1.8</x:v>
      </x:c>
      <x:c r="Q469" s="48" t="n">
        <x:v>0.05</x:v>
      </x:c>
      <x:c r="R469" s="48" t="str">
        <x:v>pending</x:v>
      </x:c>
      <x:c r="S469" s="48"/>
      <x:c r="T469" s="48"/>
      <x:c r="U469" s="48"/>
      <x:c r="V469" s="254"/>
      <x:c r="W469" s="254"/>
      <x:c r="X469" s="254"/>
      <x:c r="Y469" s="48" t="str">
        <x:v>Raw=65.7; RiskPenalty=5; 正式观点</x:v>
      </x:c>
    </x:row>
    <x:row r="470">
      <x:c r="A470" s="252" t="d">
        <x:v>2026-10-10T00:00:00.000Z</x:v>
      </x:c>
      <x:c r="B470" s="48" t="str">
        <x:v>20261010-O04</x:v>
      </x:c>
      <x:c r="C470" s="48" t="str">
        <x:v>20261010-全球贸易与AI资本开支</x:v>
      </x:c>
      <x:c r="D470" s="48" t="str">
        <x:v>official</x:v>
      </x:c>
      <x:c r="E470" s="48" t="str">
        <x:v>纳指ETF</x:v>
      </x:c>
      <x:c r="F470" s="48" t="str">
        <x:v>513100.SH</x:v>
      </x:c>
      <x:c r="G470" s="48" t="str">
        <x:v>谨慎看多</x:v>
      </x:c>
      <x:c r="H470" s="48" t="str">
        <x:v>1-3周</x:v>
      </x:c>
      <x:c r="I470" s="48" t="n">
        <x:v>52</x:v>
      </x:c>
      <x:c r="J470" s="48" t="str">
        <x:v>C</x:v>
      </x:c>
      <x:c r="K470" s="253" t="n">
        <x:v>0.61</x:v>
      </x:c>
      <x:c r="L470" s="253" t="n">
        <x:v>0.47</x:v>
      </x:c>
      <x:c r="M470" s="253" t="n">
        <x:v>0.58</x:v>
      </x:c>
      <x:c r="N470" s="252" t="d">
        <x:v>2026-10-09T00:00:00.000Z</x:v>
      </x:c>
      <x:c r="O470" s="48" t="str">
        <x:v>live</x:v>
      </x:c>
      <x:c r="P470" s="48" t="str">
        <x:v>v1.8</x:v>
      </x:c>
      <x:c r="Q470" s="48" t="n">
        <x:v>0.05</x:v>
      </x:c>
      <x:c r="R470" s="48" t="str">
        <x:v>pending</x:v>
      </x:c>
      <x:c r="S470" s="48"/>
      <x:c r="T470" s="48"/>
      <x:c r="U470" s="48"/>
      <x:c r="V470" s="254"/>
      <x:c r="W470" s="254"/>
      <x:c r="X470" s="254"/>
      <x:c r="Y470" s="48" t="str">
        <x:v>Raw=66.5; RiskPenalty=5; 正式观点</x:v>
      </x:c>
    </x:row>
    <x:row r="471">
      <x:c r="A471" s="252" t="d">
        <x:v>2026-10-10T00:00:00.000Z</x:v>
      </x:c>
      <x:c r="B471" s="48" t="str">
        <x:v>20261010-O05</x:v>
      </x:c>
      <x:c r="C471" s="48" t="str">
        <x:v>20261010-能源风险与全球利率</x:v>
      </x:c>
      <x:c r="D471" s="48" t="str">
        <x:v>official</x:v>
      </x:c>
      <x:c r="E471" s="48" t="str">
        <x:v>黄金ETF</x:v>
      </x:c>
      <x:c r="F471" s="48" t="str">
        <x:v>518880.SH</x:v>
      </x:c>
      <x:c r="G471" s="48" t="str">
        <x:v>防御</x:v>
      </x:c>
      <x:c r="H471" s="48" t="str">
        <x:v>1-4周</x:v>
      </x:c>
      <x:c r="I471" s="48" t="n">
        <x:v>50</x:v>
      </x:c>
      <x:c r="J471" s="48" t="str">
        <x:v>C</x:v>
      </x:c>
      <x:c r="K471" s="253" t="n">
        <x:v>0.63</x:v>
      </x:c>
      <x:c r="L471" s="253" t="n">
        <x:v>0.54</x:v>
      </x:c>
      <x:c r="M471" s="253" t="n">
        <x:v>0.6</x:v>
      </x:c>
      <x:c r="N471" s="252" t="d">
        <x:v>2026-10-09T00:00:00.000Z</x:v>
      </x:c>
      <x:c r="O471" s="48" t="str">
        <x:v>live</x:v>
      </x:c>
      <x:c r="P471" s="48" t="str">
        <x:v>v1.8</x:v>
      </x:c>
      <x:c r="Q471" s="48" t="n">
        <x:v>0.05</x:v>
      </x:c>
      <x:c r="R471" s="48" t="str">
        <x:v>pending</x:v>
      </x:c>
      <x:c r="S471" s="48"/>
      <x:c r="T471" s="48"/>
      <x:c r="U471" s="48"/>
      <x:c r="V471" s="254"/>
      <x:c r="W471" s="254"/>
      <x:c r="X471" s="254"/>
      <x:c r="Y471" s="48" t="str">
        <x:v>Raw=68.1; RiskPenalty=10; 正式观点</x:v>
      </x:c>
    </x:row>
    <x:row r="472">
      <x:c r="A472" s="252" t="d">
        <x:v>2026-10-10T00:00:00.000Z</x:v>
      </x:c>
      <x:c r="B472" s="48" t="str">
        <x:v>20261010-H01</x:v>
      </x:c>
      <x:c r="C472" s="48" t="str">
        <x:v>20261010-S-562500-SH</x:v>
      </x:c>
      <x:c r="D472" s="48" t="str">
        <x:v>shadow</x:v>
      </x:c>
      <x:c r="E472" s="48" t="str">
        <x:v>机器人ETF</x:v>
      </x:c>
      <x:c r="F472" s="48" t="str">
        <x:v>562500.SH</x:v>
      </x:c>
      <x:c r="G472" s="48" t="str">
        <x:v>看多</x:v>
      </x:c>
      <x:c r="H472" s="48" t="str">
        <x:v>1-4周</x:v>
      </x:c>
      <x:c r="I472" s="48" t="n">
        <x:v>55</x:v>
      </x:c>
      <x:c r="J472" s="48" t="str">
        <x:v>C</x:v>
      </x:c>
      <x:c r="K472" s="253" t="n">
        <x:v>0.59</x:v>
      </x:c>
      <x:c r="L472" s="253" t="n">
        <x:v>0.42</x:v>
      </x:c>
      <x:c r="M472" s="253" t="n">
        <x:v>0.57</x:v>
      </x:c>
      <x:c r="N472" s="252" t="d">
        <x:v>2026-10-09T00:00:00.000Z</x:v>
      </x:c>
      <x:c r="O472" s="48" t="str">
        <x:v>live</x:v>
      </x:c>
      <x:c r="P472" s="48" t="str">
        <x:v>v1.8</x:v>
      </x:c>
      <x:c r="Q472" s="48" t="n">
        <x:v>0.05</x:v>
      </x:c>
      <x:c r="R472" s="48" t="str">
        <x:v>pending</x:v>
      </x:c>
      <x:c r="S472" s="48"/>
      <x:c r="T472" s="48"/>
      <x:c r="U472" s="48"/>
      <x:c r="V472" s="254"/>
      <x:c r="W472" s="254"/>
      <x:c r="X472" s="254"/>
      <x:c r="Y472" s="48" t="str">
        <x:v>Raw=63.2; RiskPenalty=0; 影子观点不进入模拟组合</x:v>
      </x:c>
    </x:row>
    <x:row r="473">
      <x:c r="A473" s="252" t="d">
        <x:v>2026-10-10T00:00:00.000Z</x:v>
      </x:c>
      <x:c r="B473" s="48" t="str">
        <x:v>20261010-H02</x:v>
      </x:c>
      <x:c r="C473" s="48" t="str">
        <x:v>20261010-S-159915-SZ</x:v>
      </x:c>
      <x:c r="D473" s="48" t="str">
        <x:v>shadow</x:v>
      </x:c>
      <x:c r="E473" s="48" t="str">
        <x:v>创业板ETF</x:v>
      </x:c>
      <x:c r="F473" s="48" t="str">
        <x:v>159915.SZ</x:v>
      </x:c>
      <x:c r="G473" s="48" t="str">
        <x:v>看多</x:v>
      </x:c>
      <x:c r="H473" s="48" t="str">
        <x:v>1-4周</x:v>
      </x:c>
      <x:c r="I473" s="48" t="n">
        <x:v>55</x:v>
      </x:c>
      <x:c r="J473" s="48" t="str">
        <x:v>C</x:v>
      </x:c>
      <x:c r="K473" s="253" t="n">
        <x:v>0.59</x:v>
      </x:c>
      <x:c r="L473" s="253" t="n">
        <x:v>0.42</x:v>
      </x:c>
      <x:c r="M473" s="253" t="n">
        <x:v>0.57</x:v>
      </x:c>
      <x:c r="N473" s="252" t="d">
        <x:v>2026-10-09T00:00:00.000Z</x:v>
      </x:c>
      <x:c r="O473" s="48" t="str">
        <x:v>live</x:v>
      </x:c>
      <x:c r="P473" s="48" t="str">
        <x:v>v1.8</x:v>
      </x:c>
      <x:c r="Q473" s="48" t="n">
        <x:v>0.05</x:v>
      </x:c>
      <x:c r="R473" s="48" t="str">
        <x:v>pending</x:v>
      </x:c>
      <x:c r="S473" s="48"/>
      <x:c r="T473" s="48"/>
      <x:c r="U473" s="48"/>
      <x:c r="V473" s="254"/>
      <x:c r="W473" s="254"/>
      <x:c r="X473" s="254"/>
      <x:c r="Y473" s="48" t="str">
        <x:v>Raw=63.6; RiskPenalty=0; 影子观点不进入模拟组合</x:v>
      </x:c>
    </x:row>
    <x:row r="474">
      <x:c r="A474" s="252" t="d">
        <x:v>2026-10-10T00:00:00.000Z</x:v>
      </x:c>
      <x:c r="B474" s="48" t="str">
        <x:v>20261010-H03</x:v>
      </x:c>
      <x:c r="C474" s="48" t="str">
        <x:v>20261010-S-512100-SH</x:v>
      </x:c>
      <x:c r="D474" s="48" t="str">
        <x:v>shadow</x:v>
      </x:c>
      <x:c r="E474" s="48" t="str">
        <x:v>证券ETF</x:v>
      </x:c>
      <x:c r="F474" s="48" t="str">
        <x:v>512100.SH</x:v>
      </x:c>
      <x:c r="G474" s="48" t="str">
        <x:v>看多</x:v>
      </x:c>
      <x:c r="H474" s="48" t="str">
        <x:v>1-4周</x:v>
      </x:c>
      <x:c r="I474" s="48" t="n">
        <x:v>55</x:v>
      </x:c>
      <x:c r="J474" s="48" t="str">
        <x:v>C</x:v>
      </x:c>
      <x:c r="K474" s="253" t="n">
        <x:v>0.6</x:v>
      </x:c>
      <x:c r="L474" s="253" t="n">
        <x:v>0.42</x:v>
      </x:c>
      <x:c r="M474" s="253" t="n">
        <x:v>0.57</x:v>
      </x:c>
      <x:c r="N474" s="252" t="d">
        <x:v>2026-10-09T00:00:00.000Z</x:v>
      </x:c>
      <x:c r="O474" s="48" t="str">
        <x:v>live</x:v>
      </x:c>
      <x:c r="P474" s="48" t="str">
        <x:v>v1.8</x:v>
      </x:c>
      <x:c r="Q474" s="48" t="n">
        <x:v>0.05</x:v>
      </x:c>
      <x:c r="R474" s="48" t="str">
        <x:v>pending</x:v>
      </x:c>
      <x:c r="S474" s="48"/>
      <x:c r="T474" s="48"/>
      <x:c r="U474" s="48"/>
      <x:c r="V474" s="254"/>
      <x:c r="W474" s="254"/>
      <x:c r="X474" s="254"/>
      <x:c r="Y474" s="48" t="str">
        <x:v>Raw=64.3; RiskPenalty=0; 影子观点不进入模拟组合</x:v>
      </x:c>
    </x:row>
    <x:row r="475">
      <x:c r="A475" s="252" t="d">
        <x:v>2026-10-10T00:00:00.000Z</x:v>
      </x:c>
      <x:c r="B475" s="48" t="str">
        <x:v>20261010-H04</x:v>
      </x:c>
      <x:c r="C475" s="48" t="str">
        <x:v>20261010-S-512690-SH</x:v>
      </x:c>
      <x:c r="D475" s="48" t="str">
        <x:v>shadow</x:v>
      </x:c>
      <x:c r="E475" s="48" t="str">
        <x:v>酒ETF</x:v>
      </x:c>
      <x:c r="F475" s="48" t="str">
        <x:v>512690.SH</x:v>
      </x:c>
      <x:c r="G475" s="48" t="str">
        <x:v>看多</x:v>
      </x:c>
      <x:c r="H475" s="48" t="str">
        <x:v>1-4周</x:v>
      </x:c>
      <x:c r="I475" s="48" t="n">
        <x:v>60</x:v>
      </x:c>
      <x:c r="J475" s="48" t="str">
        <x:v>B</x:v>
      </x:c>
      <x:c r="K475" s="253" t="n">
        <x:v>0.61</x:v>
      </x:c>
      <x:c r="L475" s="253" t="n">
        <x:v>0.58</x:v>
      </x:c>
      <x:c r="M475" s="253" t="n">
        <x:v>0.58</x:v>
      </x:c>
      <x:c r="N475" s="252" t="d">
        <x:v>2026-10-09T00:00:00.000Z</x:v>
      </x:c>
      <x:c r="O475" s="48" t="str">
        <x:v>live</x:v>
      </x:c>
      <x:c r="P475" s="48" t="str">
        <x:v>v1.8</x:v>
      </x:c>
      <x:c r="Q475" s="48" t="n">
        <x:v>0.05</x:v>
      </x:c>
      <x:c r="R475" s="48" t="str">
        <x:v>pending</x:v>
      </x:c>
      <x:c r="S475" s="48"/>
      <x:c r="T475" s="48"/>
      <x:c r="U475" s="48"/>
      <x:c r="V475" s="254"/>
      <x:c r="W475" s="254"/>
      <x:c r="X475" s="254"/>
      <x:c r="Y475" s="48" t="str">
        <x:v>Raw=66.6; RiskPenalty=0; 影子观点不进入模拟组合</x:v>
      </x:c>
    </x:row>
    <x:row r="476">
      <x:c r="A476" s="252" t="d">
        <x:v>2026-10-10T00:00:00.000Z</x:v>
      </x:c>
      <x:c r="B476" s="48" t="str">
        <x:v>20261010-H05</x:v>
      </x:c>
      <x:c r="C476" s="48" t="str">
        <x:v>20261010-S-515790-SH</x:v>
      </x:c>
      <x:c r="D476" s="48" t="str">
        <x:v>shadow</x:v>
      </x:c>
      <x:c r="E476" s="48" t="str">
        <x:v>光伏ETF</x:v>
      </x:c>
      <x:c r="F476" s="48" t="str">
        <x:v>515790.SH</x:v>
      </x:c>
      <x:c r="G476" s="48" t="str">
        <x:v>看多</x:v>
      </x:c>
      <x:c r="H476" s="48" t="str">
        <x:v>1-4周</x:v>
      </x:c>
      <x:c r="I476" s="48" t="n">
        <x:v>55</x:v>
      </x:c>
      <x:c r="J476" s="48" t="str">
        <x:v>C</x:v>
      </x:c>
      <x:c r="K476" s="253" t="n">
        <x:v>0.59</x:v>
      </x:c>
      <x:c r="L476" s="253" t="n">
        <x:v>0.42</x:v>
      </x:c>
      <x:c r="M476" s="253" t="n">
        <x:v>0.56</x:v>
      </x:c>
      <x:c r="N476" s="252" t="d">
        <x:v>2026-10-09T00:00:00.000Z</x:v>
      </x:c>
      <x:c r="O476" s="48" t="str">
        <x:v>live</x:v>
      </x:c>
      <x:c r="P476" s="48" t="str">
        <x:v>v1.8</x:v>
      </x:c>
      <x:c r="Q476" s="48" t="n">
        <x:v>0.05</x:v>
      </x:c>
      <x:c r="R476" s="48" t="str">
        <x:v>pending</x:v>
      </x:c>
      <x:c r="S476" s="48"/>
      <x:c r="T476" s="48"/>
      <x:c r="U476" s="48"/>
      <x:c r="V476" s="254"/>
      <x:c r="W476" s="254"/>
      <x:c r="X476" s="254"/>
      <x:c r="Y476" s="48" t="str">
        <x:v>Raw=63; RiskPenalty=0; 影子观点不进入模拟组合</x:v>
      </x:c>
    </x:row>
    <x:row r="477">
      <x:c r="A477" s="252" t="d">
        <x:v>2026-10-10T00:00:00.000Z</x:v>
      </x:c>
      <x:c r="B477" s="48" t="str">
        <x:v>20261010-H06</x:v>
      </x:c>
      <x:c r="C477" s="48" t="str">
        <x:v>20261010-S-513100-SH</x:v>
      </x:c>
      <x:c r="D477" s="48" t="str">
        <x:v>shadow</x:v>
      </x:c>
      <x:c r="E477" s="48" t="str">
        <x:v>纳指ETF</x:v>
      </x:c>
      <x:c r="F477" s="48" t="str">
        <x:v>513100.SH</x:v>
      </x:c>
      <x:c r="G477" s="48" t="str">
        <x:v>看多</x:v>
      </x:c>
      <x:c r="H477" s="48" t="str">
        <x:v>1-4周</x:v>
      </x:c>
      <x:c r="I477" s="48" t="n">
        <x:v>60</x:v>
      </x:c>
      <x:c r="J477" s="48" t="str">
        <x:v>B</x:v>
      </x:c>
      <x:c r="K477" s="253" t="n">
        <x:v>0.62</x:v>
      </x:c>
      <x:c r="L477" s="253" t="n">
        <x:v>0.58</x:v>
      </x:c>
      <x:c r="M477" s="253" t="n">
        <x:v>0.58</x:v>
      </x:c>
      <x:c r="N477" s="252" t="d">
        <x:v>2026-10-09T00:00:00.000Z</x:v>
      </x:c>
      <x:c r="O477" s="48" t="str">
        <x:v>live</x:v>
      </x:c>
      <x:c r="P477" s="48" t="str">
        <x:v>v1.8</x:v>
      </x:c>
      <x:c r="Q477" s="48" t="n">
        <x:v>0.05</x:v>
      </x:c>
      <x:c r="R477" s="48" t="str">
        <x:v>pending</x:v>
      </x:c>
      <x:c r="S477" s="48"/>
      <x:c r="T477" s="48"/>
      <x:c r="U477" s="48"/>
      <x:c r="V477" s="254"/>
      <x:c r="W477" s="254"/>
      <x:c r="X477" s="254"/>
      <x:c r="Y477" s="48" t="str">
        <x:v>Raw=67.3; RiskPenalty=0; 影子观点不进入模拟组合</x:v>
      </x:c>
    </x:row>
    <x:row r="478">
      <x:c r="A478" s="252" t="d">
        <x:v>2026-10-10T00:00:00.000Z</x:v>
      </x:c>
      <x:c r="B478" s="48" t="str">
        <x:v>20261010-H07</x:v>
      </x:c>
      <x:c r="C478" s="48" t="str">
        <x:v>20261010-S-513500-SH</x:v>
      </x:c>
      <x:c r="D478" s="48" t="str">
        <x:v>shadow</x:v>
      </x:c>
      <x:c r="E478" s="48" t="str">
        <x:v>标普500ETF</x:v>
      </x:c>
      <x:c r="F478" s="48" t="str">
        <x:v>513500.SH</x:v>
      </x:c>
      <x:c r="G478" s="48" t="str">
        <x:v>看多</x:v>
      </x:c>
      <x:c r="H478" s="48" t="str">
        <x:v>1-4周</x:v>
      </x:c>
      <x:c r="I478" s="48" t="n">
        <x:v>60</x:v>
      </x:c>
      <x:c r="J478" s="48" t="str">
        <x:v>B</x:v>
      </x:c>
      <x:c r="K478" s="253" t="n">
        <x:v>0.62</x:v>
      </x:c>
      <x:c r="L478" s="253" t="n">
        <x:v>0.58</x:v>
      </x:c>
      <x:c r="M478" s="253" t="n">
        <x:v>0.58</x:v>
      </x:c>
      <x:c r="N478" s="252" t="d">
        <x:v>2026-10-09T00:00:00.000Z</x:v>
      </x:c>
      <x:c r="O478" s="48" t="str">
        <x:v>live</x:v>
      </x:c>
      <x:c r="P478" s="48" t="str">
        <x:v>v1.8</x:v>
      </x:c>
      <x:c r="Q478" s="48" t="n">
        <x:v>0.05</x:v>
      </x:c>
      <x:c r="R478" s="48" t="str">
        <x:v>pending</x:v>
      </x:c>
      <x:c r="S478" s="48"/>
      <x:c r="T478" s="48"/>
      <x:c r="U478" s="48"/>
      <x:c r="V478" s="254"/>
      <x:c r="W478" s="254"/>
      <x:c r="X478" s="254"/>
      <x:c r="Y478" s="48" t="str">
        <x:v>Raw=67.3; RiskPenalty=0; 影子观点不进入模拟组合</x:v>
      </x:c>
    </x:row>
    <x:row r="479">
      <x:c r="A479" s="252" t="d">
        <x:v>2026-10-10T00:00:00.000Z</x:v>
      </x:c>
      <x:c r="B479" s="48" t="str">
        <x:v>20261010-H08</x:v>
      </x:c>
      <x:c r="C479" s="48" t="str">
        <x:v>20261010-S-513050-SH</x:v>
      </x:c>
      <x:c r="D479" s="48" t="str">
        <x:v>shadow</x:v>
      </x:c>
      <x:c r="E479" s="48" t="str">
        <x:v>中概互联网ETF</x:v>
      </x:c>
      <x:c r="F479" s="48" t="str">
        <x:v>513050.SH</x:v>
      </x:c>
      <x:c r="G479" s="48" t="str">
        <x:v>看多</x:v>
      </x:c>
      <x:c r="H479" s="48" t="str">
        <x:v>1-4周</x:v>
      </x:c>
      <x:c r="I479" s="48" t="n">
        <x:v>55</x:v>
      </x:c>
      <x:c r="J479" s="48" t="str">
        <x:v>C</x:v>
      </x:c>
      <x:c r="K479" s="253" t="n">
        <x:v>0.59</x:v>
      </x:c>
      <x:c r="L479" s="253" t="n">
        <x:v>0.42</x:v>
      </x:c>
      <x:c r="M479" s="253" t="n">
        <x:v>0.57</x:v>
      </x:c>
      <x:c r="N479" s="252" t="d">
        <x:v>2026-10-09T00:00:00.000Z</x:v>
      </x:c>
      <x:c r="O479" s="48" t="str">
        <x:v>live</x:v>
      </x:c>
      <x:c r="P479" s="48" t="str">
        <x:v>v1.8</x:v>
      </x:c>
      <x:c r="Q479" s="48" t="n">
        <x:v>0.05</x:v>
      </x:c>
      <x:c r="R479" s="48" t="str">
        <x:v>pending</x:v>
      </x:c>
      <x:c r="S479" s="48"/>
      <x:c r="T479" s="48"/>
      <x:c r="U479" s="48"/>
      <x:c r="V479" s="254"/>
      <x:c r="W479" s="254"/>
      <x:c r="X479" s="254"/>
      <x:c r="Y479" s="48" t="str">
        <x:v>Raw=63.5; RiskPenalty=0; 影子观点不进入模拟组合</x:v>
      </x:c>
    </x:row>
    <x:row r="480">
      <x:c r="A480" s="252" t="d">
        <x:v>2026-10-10T00:00:00.000Z</x:v>
      </x:c>
      <x:c r="B480" s="48" t="str">
        <x:v>20261010-H09</x:v>
      </x:c>
      <x:c r="C480" s="48" t="str">
        <x:v>20261010-S-159949-SZ</x:v>
      </x:c>
      <x:c r="D480" s="48" t="str">
        <x:v>shadow</x:v>
      </x:c>
      <x:c r="E480" s="48" t="str">
        <x:v>创业板50ETF</x:v>
      </x:c>
      <x:c r="F480" s="48" t="str">
        <x:v>159949.SZ</x:v>
      </x:c>
      <x:c r="G480" s="48" t="str">
        <x:v>看多</x:v>
      </x:c>
      <x:c r="H480" s="48" t="str">
        <x:v>1-4周</x:v>
      </x:c>
      <x:c r="I480" s="48" t="n">
        <x:v>55</x:v>
      </x:c>
      <x:c r="J480" s="48" t="str">
        <x:v>C</x:v>
      </x:c>
      <x:c r="K480" s="253" t="n">
        <x:v>0.59</x:v>
      </x:c>
      <x:c r="L480" s="253" t="n">
        <x:v>0.42</x:v>
      </x:c>
      <x:c r="M480" s="253" t="n">
        <x:v>0.57</x:v>
      </x:c>
      <x:c r="N480" s="252" t="d">
        <x:v>2026-10-09T00:00:00.000Z</x:v>
      </x:c>
      <x:c r="O480" s="48" t="str">
        <x:v>live</x:v>
      </x:c>
      <x:c r="P480" s="48" t="str">
        <x:v>v1.8</x:v>
      </x:c>
      <x:c r="Q480" s="48" t="n">
        <x:v>0.05</x:v>
      </x:c>
      <x:c r="R480" s="48" t="str">
        <x:v>pending</x:v>
      </x:c>
      <x:c r="S480" s="48"/>
      <x:c r="T480" s="48"/>
      <x:c r="U480" s="48"/>
      <x:c r="V480" s="254"/>
      <x:c r="W480" s="254"/>
      <x:c r="X480" s="254"/>
      <x:c r="Y480" s="48" t="str">
        <x:v>Raw=63.3; RiskPenalty=0; 影子观点不进入模拟组合</x:v>
      </x:c>
    </x:row>
    <x:row r="481">
      <x:c r="A481" s="252" t="d">
        <x:v>2026-10-10T00:00:00.000Z</x:v>
      </x:c>
      <x:c r="B481" s="48" t="str">
        <x:v>20261010-H10</x:v>
      </x:c>
      <x:c r="C481" s="48" t="str">
        <x:v>20261010-S-512800-SH</x:v>
      </x:c>
      <x:c r="D481" s="48" t="str">
        <x:v>shadow</x:v>
      </x:c>
      <x:c r="E481" s="48" t="str">
        <x:v>银行ETF</x:v>
      </x:c>
      <x:c r="F481" s="48" t="str">
        <x:v>512800.SH</x:v>
      </x:c>
      <x:c r="G481" s="48" t="str">
        <x:v>看多</x:v>
      </x:c>
      <x:c r="H481" s="48" t="str">
        <x:v>1-4周</x:v>
      </x:c>
      <x:c r="I481" s="48" t="n">
        <x:v>60</x:v>
      </x:c>
      <x:c r="J481" s="48" t="str">
        <x:v>B</x:v>
      </x:c>
      <x:c r="K481" s="253" t="n">
        <x:v>0.62</x:v>
      </x:c>
      <x:c r="L481" s="253" t="n">
        <x:v>0.58</x:v>
      </x:c>
      <x:c r="M481" s="253" t="n">
        <x:v>0.59</x:v>
      </x:c>
      <x:c r="N481" s="252" t="d">
        <x:v>2026-10-09T00:00:00.000Z</x:v>
      </x:c>
      <x:c r="O481" s="48" t="str">
        <x:v>live</x:v>
      </x:c>
      <x:c r="P481" s="48" t="str">
        <x:v>v1.8</x:v>
      </x:c>
      <x:c r="Q481" s="48" t="n">
        <x:v>0.05</x:v>
      </x:c>
      <x:c r="R481" s="48" t="str">
        <x:v>pending</x:v>
      </x:c>
      <x:c r="S481" s="48"/>
      <x:c r="T481" s="48"/>
      <x:c r="U481" s="48"/>
      <x:c r="V481" s="254"/>
      <x:c r="W481" s="254"/>
      <x:c r="X481" s="254"/>
      <x:c r="Y481" s="48" t="str">
        <x:v>Raw=67.7; RiskPenalty=0; 影子观点不进入模拟组合</x:v>
      </x:c>
    </x:row>
    <x:row r="482">
      <x:c r="A482" s="252" t="d">
        <x:v>2026-10-12T00:00:00.000Z</x:v>
      </x:c>
      <x:c r="B482" s="48" t="str">
        <x:v>20261012-O01</x:v>
      </x:c>
      <x:c r="C482" s="48" t="str">
        <x:v>20261010-中国财政扩张与信用传导</x:v>
      </x:c>
      <x:c r="D482" s="48" t="str">
        <x:v>official</x:v>
      </x:c>
      <x:c r="E482" s="48" t="str">
        <x:v>沪深300ETF</x:v>
      </x:c>
      <x:c r="F482" s="48" t="str">
        <x:v>510300.SH</x:v>
      </x:c>
      <x:c r="G482" s="48" t="str">
        <x:v>看多</x:v>
      </x:c>
      <x:c r="H482" s="48" t="str">
        <x:v>2-6周</x:v>
      </x:c>
      <x:c r="I482" s="48" t="n">
        <x:v>56</x:v>
      </x:c>
      <x:c r="J482" s="48" t="str">
        <x:v>C</x:v>
      </x:c>
      <x:c r="K482" s="253" t="n">
        <x:v>0.61</x:v>
      </x:c>
      <x:c r="L482" s="253" t="n">
        <x:v>0.42</x:v>
      </x:c>
      <x:c r="M482" s="253" t="n">
        <x:v>0.58</x:v>
      </x:c>
      <x:c r="N482" s="252" t="d">
        <x:v>2026-10-09T00:00:00.000Z</x:v>
      </x:c>
      <x:c r="O482" s="48" t="str">
        <x:v>live</x:v>
      </x:c>
      <x:c r="P482" s="48" t="str">
        <x:v>v1.8</x:v>
      </x:c>
      <x:c r="Q482" s="48" t="n">
        <x:v>0.02</x:v>
      </x:c>
      <x:c r="R482" s="48" t="str">
        <x:v>pending</x:v>
      </x:c>
      <x:c r="S482" s="48"/>
      <x:c r="T482" s="48"/>
      <x:c r="U482" s="48"/>
      <x:c r="V482" s="254"/>
      <x:c r="W482" s="254"/>
      <x:c r="X482" s="254"/>
      <x:c r="Y482" s="48" t="str">
        <x:v>Raw=65.7; RiskPenalty=0; 正式观点</x:v>
      </x:c>
    </x:row>
    <x:row r="483">
      <x:c r="A483" s="252" t="d">
        <x:v>2026-10-12T00:00:00.000Z</x:v>
      </x:c>
      <x:c r="B483" s="48" t="str">
        <x:v>20261012-O02</x:v>
      </x:c>
      <x:c r="C483" s="48" t="str">
        <x:v>20261010-S-562500-SH</x:v>
      </x:c>
      <x:c r="D483" s="48" t="str">
        <x:v>official</x:v>
      </x:c>
      <x:c r="E483" s="48" t="str">
        <x:v>机器人ETF</x:v>
      </x:c>
      <x:c r="F483" s="48" t="str">
        <x:v>562500.SH</x:v>
      </x:c>
      <x:c r="G483" s="48" t="str">
        <x:v>看多</x:v>
      </x:c>
      <x:c r="H483" s="48" t="str">
        <x:v>1-4周</x:v>
      </x:c>
      <x:c r="I483" s="48" t="n">
        <x:v>48</x:v>
      </x:c>
      <x:c r="J483" s="48" t="str">
        <x:v>D</x:v>
      </x:c>
      <x:c r="K483" s="253" t="n">
        <x:v>0.59</x:v>
      </x:c>
      <x:c r="L483" s="253" t="n">
        <x:v>0.35</x:v>
      </x:c>
      <x:c r="M483" s="253" t="n">
        <x:v>0.56</x:v>
      </x:c>
      <x:c r="N483" s="252" t="d">
        <x:v>2026-10-09T00:00:00.000Z</x:v>
      </x:c>
      <x:c r="O483" s="48" t="str">
        <x:v>live</x:v>
      </x:c>
      <x:c r="P483" s="48" t="str">
        <x:v>v1.8</x:v>
      </x:c>
      <x:c r="Q483" s="48" t="n">
        <x:v>0.02</x:v>
      </x:c>
      <x:c r="R483" s="48" t="str">
        <x:v>pending</x:v>
      </x:c>
      <x:c r="S483" s="48"/>
      <x:c r="T483" s="48"/>
      <x:c r="U483" s="48"/>
      <x:c r="V483" s="254"/>
      <x:c r="W483" s="254"/>
      <x:c r="X483" s="254"/>
      <x:c r="Y483" s="48" t="str">
        <x:v>Raw=64.5; RiskPenalty=5; 正式观点</x:v>
      </x:c>
    </x:row>
    <x:row r="484">
      <x:c r="A484" s="252" t="d">
        <x:v>2026-10-12T00:00:00.000Z</x:v>
      </x:c>
      <x:c r="B484" s="48" t="str">
        <x:v>20261012-O03</x:v>
      </x:c>
      <x:c r="C484" s="48" t="str">
        <x:v>20261008-AI监管与科技供应链</x:v>
      </x:c>
      <x:c r="D484" s="48" t="str">
        <x:v>official</x:v>
      </x:c>
      <x:c r="E484" s="48" t="str">
        <x:v>半导体ETF</x:v>
      </x:c>
      <x:c r="F484" s="48" t="str">
        <x:v>512480.SH</x:v>
      </x:c>
      <x:c r="G484" s="48" t="str">
        <x:v>看多</x:v>
      </x:c>
      <x:c r="H484" s="48" t="str">
        <x:v>1-4周</x:v>
      </x:c>
      <x:c r="I484" s="48" t="n">
        <x:v>49</x:v>
      </x:c>
      <x:c r="J484" s="48" t="str">
        <x:v>D</x:v>
      </x:c>
      <x:c r="K484" s="253" t="n">
        <x:v>0.59</x:v>
      </x:c>
      <x:c r="L484" s="253" t="n">
        <x:v>0.4</x:v>
      </x:c>
      <x:c r="M484" s="253" t="n">
        <x:v>0.56</x:v>
      </x:c>
      <x:c r="N484" s="252" t="d">
        <x:v>2026-10-09T00:00:00.000Z</x:v>
      </x:c>
      <x:c r="O484" s="48" t="str">
        <x:v>live</x:v>
      </x:c>
      <x:c r="P484" s="48" t="str">
        <x:v>v1.8</x:v>
      </x:c>
      <x:c r="Q484" s="48" t="n">
        <x:v>0.02</x:v>
      </x:c>
      <x:c r="R484" s="48" t="str">
        <x:v>pending</x:v>
      </x:c>
      <x:c r="S484" s="48"/>
      <x:c r="T484" s="48"/>
      <x:c r="U484" s="48"/>
      <x:c r="V484" s="254"/>
      <x:c r="W484" s="254"/>
      <x:c r="X484" s="254"/>
      <x:c r="Y484" s="48" t="str">
        <x:v>Raw=64.7; RiskPenalty=5; 正式观点</x:v>
      </x:c>
    </x:row>
    <x:row r="485">
      <x:c r="A485" s="252" t="d">
        <x:v>2026-10-12T00:00:00.000Z</x:v>
      </x:c>
      <x:c r="B485" s="48" t="str">
        <x:v>20261012-O04</x:v>
      </x:c>
      <x:c r="C485" s="48" t="str">
        <x:v>20261010-全球贸易与AI资本开支</x:v>
      </x:c>
      <x:c r="D485" s="48" t="str">
        <x:v>official</x:v>
      </x:c>
      <x:c r="E485" s="48" t="str">
        <x:v>纳指ETF</x:v>
      </x:c>
      <x:c r="F485" s="48" t="str">
        <x:v>513100.SH</x:v>
      </x:c>
      <x:c r="G485" s="48" t="str">
        <x:v>看多</x:v>
      </x:c>
      <x:c r="H485" s="48" t="str">
        <x:v>1-3周</x:v>
      </x:c>
      <x:c r="I485" s="48" t="n">
        <x:v>55</x:v>
      </x:c>
      <x:c r="J485" s="48" t="str">
        <x:v>C</x:v>
      </x:c>
      <x:c r="K485" s="253" t="n">
        <x:v>0.63</x:v>
      </x:c>
      <x:c r="L485" s="253" t="n">
        <x:v>0.3</x:v>
      </x:c>
      <x:c r="M485" s="253" t="n">
        <x:v>0.59</x:v>
      </x:c>
      <x:c r="N485" s="252" t="d">
        <x:v>2026-10-09T00:00:00.000Z</x:v>
      </x:c>
      <x:c r="O485" s="48" t="str">
        <x:v>live</x:v>
      </x:c>
      <x:c r="P485" s="48" t="str">
        <x:v>v1.8</x:v>
      </x:c>
      <x:c r="Q485" s="48" t="n">
        <x:v>0.02</x:v>
      </x:c>
      <x:c r="R485" s="48" t="str">
        <x:v>pending</x:v>
      </x:c>
      <x:c r="S485" s="48"/>
      <x:c r="T485" s="48"/>
      <x:c r="U485" s="48"/>
      <x:c r="V485" s="254"/>
      <x:c r="W485" s="254"/>
      <x:c r="X485" s="254"/>
      <x:c r="Y485" s="48" t="str">
        <x:v>Raw=69.1; RiskPenalty=0; 正式观点</x:v>
      </x:c>
    </x:row>
    <x:row r="486">
      <x:c r="A486" s="252" t="d">
        <x:v>2026-10-12T00:00:00.000Z</x:v>
      </x:c>
      <x:c r="B486" s="48" t="str">
        <x:v>20261012-O05</x:v>
      </x:c>
      <x:c r="C486" s="48" t="str">
        <x:v>20261010-能源风险与全球利率</x:v>
      </x:c>
      <x:c r="D486" s="48" t="str">
        <x:v>official</x:v>
      </x:c>
      <x:c r="E486" s="48" t="str">
        <x:v>黄金ETF</x:v>
      </x:c>
      <x:c r="F486" s="48" t="str">
        <x:v>518880.SH</x:v>
      </x:c>
      <x:c r="G486" s="48" t="str">
        <x:v>看多</x:v>
      </x:c>
      <x:c r="H486" s="48" t="str">
        <x:v>1-4周</x:v>
      </x:c>
      <x:c r="I486" s="48" t="n">
        <x:v>42</x:v>
      </x:c>
      <x:c r="J486" s="48" t="str">
        <x:v>D</x:v>
      </x:c>
      <x:c r="K486" s="253" t="n">
        <x:v>0.58</x:v>
      </x:c>
      <x:c r="L486" s="253" t="n">
        <x:v>0.33</x:v>
      </x:c>
      <x:c r="M486" s="253" t="n">
        <x:v>0.55</x:v>
      </x:c>
      <x:c r="N486" s="252" t="d">
        <x:v>2026-10-09T00:00:00.000Z</x:v>
      </x:c>
      <x:c r="O486" s="48" t="str">
        <x:v>live</x:v>
      </x:c>
      <x:c r="P486" s="48" t="str">
        <x:v>v1.8</x:v>
      </x:c>
      <x:c r="Q486" s="48" t="n">
        <x:v>0.02</x:v>
      </x:c>
      <x:c r="R486" s="48" t="str">
        <x:v>pending</x:v>
      </x:c>
      <x:c r="S486" s="48"/>
      <x:c r="T486" s="48"/>
      <x:c r="U486" s="48"/>
      <x:c r="V486" s="254"/>
      <x:c r="W486" s="254"/>
      <x:c r="X486" s="254"/>
      <x:c r="Y486" s="48" t="str">
        <x:v>Raw=63.5; RiskPenalty=10; 正式观点</x:v>
      </x:c>
    </x:row>
    <x:row r="487">
      <x:c r="A487" s="252" t="d">
        <x:v>2026-10-12T00:00:00.000Z</x:v>
      </x:c>
      <x:c r="B487" s="48" t="str">
        <x:v>20261012-H01</x:v>
      </x:c>
      <x:c r="C487" s="48" t="str">
        <x:v>20261010-S-159915-SZ</x:v>
      </x:c>
      <x:c r="D487" s="48" t="str">
        <x:v>shadow</x:v>
      </x:c>
      <x:c r="E487" s="48" t="str">
        <x:v>创业板ETF</x:v>
      </x:c>
      <x:c r="F487" s="48" t="str">
        <x:v>159915.SZ</x:v>
      </x:c>
      <x:c r="G487" s="48" t="str">
        <x:v>看多</x:v>
      </x:c>
      <x:c r="H487" s="48" t="str">
        <x:v>1-4周</x:v>
      </x:c>
      <x:c r="I487" s="48" t="n">
        <x:v>54</x:v>
      </x:c>
      <x:c r="J487" s="48" t="str">
        <x:v>C</x:v>
      </x:c>
      <x:c r="K487" s="253" t="n">
        <x:v>0.58</x:v>
      </x:c>
      <x:c r="L487" s="253" t="n">
        <x:v>0.4</x:v>
      </x:c>
      <x:c r="M487" s="253" t="n">
        <x:v>0.56</x:v>
      </x:c>
      <x:c r="N487" s="252" t="d">
        <x:v>2026-10-09T00:00:00.000Z</x:v>
      </x:c>
      <x:c r="O487" s="48" t="str">
        <x:v>live</x:v>
      </x:c>
      <x:c r="P487" s="48" t="str">
        <x:v>v1.8</x:v>
      </x:c>
      <x:c r="Q487" s="48" t="n">
        <x:v>0.02</x:v>
      </x:c>
      <x:c r="R487" s="48" t="str">
        <x:v>pending</x:v>
      </x:c>
      <x:c r="S487" s="48"/>
      <x:c r="T487" s="48"/>
      <x:c r="U487" s="48"/>
      <x:c r="V487" s="254"/>
      <x:c r="W487" s="254"/>
      <x:c r="X487" s="254"/>
      <x:c r="Y487" s="48" t="str">
        <x:v>Raw=62.3; RiskPenalty=0; 影子观点不进入模拟组合</x:v>
      </x:c>
    </x:row>
    <x:row r="488">
      <x:c r="A488" s="252" t="d">
        <x:v>2026-10-12T00:00:00.000Z</x:v>
      </x:c>
      <x:c r="B488" s="48" t="str">
        <x:v>20261012-H02</x:v>
      </x:c>
      <x:c r="C488" s="48" t="str">
        <x:v>20261010-S-512100-SH</x:v>
      </x:c>
      <x:c r="D488" s="48" t="str">
        <x:v>shadow</x:v>
      </x:c>
      <x:c r="E488" s="48" t="str">
        <x:v>证券ETF</x:v>
      </x:c>
      <x:c r="F488" s="48" t="str">
        <x:v>512100.SH</x:v>
      </x:c>
      <x:c r="G488" s="48" t="str">
        <x:v>看多</x:v>
      </x:c>
      <x:c r="H488" s="48" t="str">
        <x:v>1-4周</x:v>
      </x:c>
      <x:c r="I488" s="48" t="n">
        <x:v>54</x:v>
      </x:c>
      <x:c r="J488" s="48" t="str">
        <x:v>C</x:v>
      </x:c>
      <x:c r="K488" s="253" t="n">
        <x:v>0.59</x:v>
      </x:c>
      <x:c r="L488" s="253" t="n">
        <x:v>0.4</x:v>
      </x:c>
      <x:c r="M488" s="253" t="n">
        <x:v>0.56</x:v>
      </x:c>
      <x:c r="N488" s="252" t="d">
        <x:v>2026-10-09T00:00:00.000Z</x:v>
      </x:c>
      <x:c r="O488" s="48" t="str">
        <x:v>live</x:v>
      </x:c>
      <x:c r="P488" s="48" t="str">
        <x:v>v1.8</x:v>
      </x:c>
      <x:c r="Q488" s="48" t="n">
        <x:v>0.02</x:v>
      </x:c>
      <x:c r="R488" s="48" t="str">
        <x:v>pending</x:v>
      </x:c>
      <x:c r="S488" s="48"/>
      <x:c r="T488" s="48"/>
      <x:c r="U488" s="48"/>
      <x:c r="V488" s="254"/>
      <x:c r="W488" s="254"/>
      <x:c r="X488" s="254"/>
      <x:c r="Y488" s="48" t="str">
        <x:v>Raw=62.5; RiskPenalty=0; 影子观点不进入模拟组合</x:v>
      </x:c>
    </x:row>
    <x:row r="489">
      <x:c r="A489" s="252" t="d">
        <x:v>2026-10-12T00:00:00.000Z</x:v>
      </x:c>
      <x:c r="B489" s="48" t="str">
        <x:v>20261012-H03</x:v>
      </x:c>
      <x:c r="C489" s="48" t="str">
        <x:v>20261010-S-512690-SH</x:v>
      </x:c>
      <x:c r="D489" s="48" t="str">
        <x:v>shadow</x:v>
      </x:c>
      <x:c r="E489" s="48" t="str">
        <x:v>酒ETF</x:v>
      </x:c>
      <x:c r="F489" s="48" t="str">
        <x:v>512690.SH</x:v>
      </x:c>
      <x:c r="G489" s="48" t="str">
        <x:v>看多</x:v>
      </x:c>
      <x:c r="H489" s="48" t="str">
        <x:v>1-4周</x:v>
      </x:c>
      <x:c r="I489" s="48" t="n">
        <x:v>55</x:v>
      </x:c>
      <x:c r="J489" s="48" t="str">
        <x:v>C</x:v>
      </x:c>
      <x:c r="K489" s="253" t="n">
        <x:v>0.6</x:v>
      </x:c>
      <x:c r="L489" s="253" t="n">
        <x:v>0.4</x:v>
      </x:c>
      <x:c r="M489" s="253" t="n">
        <x:v>0.57</x:v>
      </x:c>
      <x:c r="N489" s="252" t="d">
        <x:v>2026-10-09T00:00:00.000Z</x:v>
      </x:c>
      <x:c r="O489" s="48" t="str">
        <x:v>live</x:v>
      </x:c>
      <x:c r="P489" s="48" t="str">
        <x:v>v1.8</x:v>
      </x:c>
      <x:c r="Q489" s="48" t="n">
        <x:v>0.02</x:v>
      </x:c>
      <x:c r="R489" s="48" t="str">
        <x:v>pending</x:v>
      </x:c>
      <x:c r="S489" s="48"/>
      <x:c r="T489" s="48"/>
      <x:c r="U489" s="48"/>
      <x:c r="V489" s="254"/>
      <x:c r="W489" s="254"/>
      <x:c r="X489" s="254"/>
      <x:c r="Y489" s="48" t="str">
        <x:v>Raw=65.2; RiskPenalty=0; 影子观点不进入模拟组合</x:v>
      </x:c>
    </x:row>
    <x:row r="490">
      <x:c r="A490" s="252" t="d">
        <x:v>2026-10-12T00:00:00.000Z</x:v>
      </x:c>
      <x:c r="B490" s="48" t="str">
        <x:v>20261012-H04</x:v>
      </x:c>
      <x:c r="C490" s="48" t="str">
        <x:v>20261010-S-515790-SH</x:v>
      </x:c>
      <x:c r="D490" s="48" t="str">
        <x:v>shadow</x:v>
      </x:c>
      <x:c r="E490" s="48" t="str">
        <x:v>光伏ETF</x:v>
      </x:c>
      <x:c r="F490" s="48" t="str">
        <x:v>515790.SH</x:v>
      </x:c>
      <x:c r="G490" s="48" t="str">
        <x:v>看多</x:v>
      </x:c>
      <x:c r="H490" s="48" t="str">
        <x:v>1-4周</x:v>
      </x:c>
      <x:c r="I490" s="48" t="n">
        <x:v>54</x:v>
      </x:c>
      <x:c r="J490" s="48" t="str">
        <x:v>C</x:v>
      </x:c>
      <x:c r="K490" s="253" t="n">
        <x:v>0.58</x:v>
      </x:c>
      <x:c r="L490" s="253" t="n">
        <x:v>0.4</x:v>
      </x:c>
      <x:c r="M490" s="253" t="n">
        <x:v>0.56</x:v>
      </x:c>
      <x:c r="N490" s="252" t="d">
        <x:v>2026-10-09T00:00:00.000Z</x:v>
      </x:c>
      <x:c r="O490" s="48" t="str">
        <x:v>live</x:v>
      </x:c>
      <x:c r="P490" s="48" t="str">
        <x:v>v1.8</x:v>
      </x:c>
      <x:c r="Q490" s="48" t="n">
        <x:v>0.02</x:v>
      </x:c>
      <x:c r="R490" s="48" t="str">
        <x:v>pending</x:v>
      </x:c>
      <x:c r="S490" s="48"/>
      <x:c r="T490" s="48"/>
      <x:c r="U490" s="48"/>
      <x:c r="V490" s="254"/>
      <x:c r="W490" s="254"/>
      <x:c r="X490" s="254"/>
      <x:c r="Y490" s="48" t="str">
        <x:v>Raw=61.7; RiskPenalty=0; 影子观点不进入模拟组合</x:v>
      </x:c>
    </x:row>
    <x:row r="491">
      <x:c r="A491" s="252" t="d">
        <x:v>2026-10-12T00:00:00.000Z</x:v>
      </x:c>
      <x:c r="B491" s="48" t="str">
        <x:v>20261012-H05</x:v>
      </x:c>
      <x:c r="C491" s="48" t="str">
        <x:v>20261010-全球贸易与AI资本开支</x:v>
      </x:c>
      <x:c r="D491" s="48" t="str">
        <x:v>shadow</x:v>
      </x:c>
      <x:c r="E491" s="48" t="str">
        <x:v>纳指ETF</x:v>
      </x:c>
      <x:c r="F491" s="48" t="str">
        <x:v>513100.SH</x:v>
      </x:c>
      <x:c r="G491" s="48" t="str">
        <x:v>看多</x:v>
      </x:c>
      <x:c r="H491" s="48" t="str">
        <x:v>1-4周</x:v>
      </x:c>
      <x:c r="I491" s="48" t="n">
        <x:v>56</x:v>
      </x:c>
      <x:c r="J491" s="48" t="str">
        <x:v>C</x:v>
      </x:c>
      <x:c r="K491" s="253" t="n">
        <x:v>0.61</x:v>
      </x:c>
      <x:c r="L491" s="253" t="n">
        <x:v>0.4</x:v>
      </x:c>
      <x:c r="M491" s="253" t="n">
        <x:v>0.58</x:v>
      </x:c>
      <x:c r="N491" s="252" t="d">
        <x:v>2026-10-09T00:00:00.000Z</x:v>
      </x:c>
      <x:c r="O491" s="48" t="str">
        <x:v>live</x:v>
      </x:c>
      <x:c r="P491" s="48" t="str">
        <x:v>v1.8</x:v>
      </x:c>
      <x:c r="Q491" s="48" t="n">
        <x:v>0.02</x:v>
      </x:c>
      <x:c r="R491" s="48" t="str">
        <x:v>pending</x:v>
      </x:c>
      <x:c r="S491" s="48"/>
      <x:c r="T491" s="48"/>
      <x:c r="U491" s="48"/>
      <x:c r="V491" s="254"/>
      <x:c r="W491" s="254"/>
      <x:c r="X491" s="254"/>
      <x:c r="Y491" s="48" t="str">
        <x:v>Raw=65.9; RiskPenalty=0; 影子观点不进入模拟组合</x:v>
      </x:c>
    </x:row>
    <x:row r="492">
      <x:c r="A492" s="252" t="d">
        <x:v>2026-10-12T00:00:00.000Z</x:v>
      </x:c>
      <x:c r="B492" s="48" t="str">
        <x:v>20261012-H06</x:v>
      </x:c>
      <x:c r="C492" s="48" t="str">
        <x:v>20261010-S-513500-SH</x:v>
      </x:c>
      <x:c r="D492" s="48" t="str">
        <x:v>shadow</x:v>
      </x:c>
      <x:c r="E492" s="48" t="str">
        <x:v>标普500ETF</x:v>
      </x:c>
      <x:c r="F492" s="48" t="str">
        <x:v>513500.SH</x:v>
      </x:c>
      <x:c r="G492" s="48" t="str">
        <x:v>看多</x:v>
      </x:c>
      <x:c r="H492" s="48" t="str">
        <x:v>1-4周</x:v>
      </x:c>
      <x:c r="I492" s="48" t="n">
        <x:v>56</x:v>
      </x:c>
      <x:c r="J492" s="48" t="str">
        <x:v>C</x:v>
      </x:c>
      <x:c r="K492" s="253" t="n">
        <x:v>0.61</x:v>
      </x:c>
      <x:c r="L492" s="253" t="n">
        <x:v>0.4</x:v>
      </x:c>
      <x:c r="M492" s="253" t="n">
        <x:v>0.58</x:v>
      </x:c>
      <x:c r="N492" s="252" t="d">
        <x:v>2026-10-09T00:00:00.000Z</x:v>
      </x:c>
      <x:c r="O492" s="48" t="str">
        <x:v>live</x:v>
      </x:c>
      <x:c r="P492" s="48" t="str">
        <x:v>v1.8</x:v>
      </x:c>
      <x:c r="Q492" s="48" t="n">
        <x:v>0.02</x:v>
      </x:c>
      <x:c r="R492" s="48" t="str">
        <x:v>pending</x:v>
      </x:c>
      <x:c r="S492" s="48"/>
      <x:c r="T492" s="48"/>
      <x:c r="U492" s="48"/>
      <x:c r="V492" s="254"/>
      <x:c r="W492" s="254"/>
      <x:c r="X492" s="254"/>
      <x:c r="Y492" s="48" t="str">
        <x:v>Raw=65.9; RiskPenalty=0; 影子观点不进入模拟组合</x:v>
      </x:c>
    </x:row>
    <x:row r="493">
      <x:c r="A493" s="252" t="d">
        <x:v>2026-10-12T00:00:00.000Z</x:v>
      </x:c>
      <x:c r="B493" s="48" t="str">
        <x:v>20261012-H07</x:v>
      </x:c>
      <x:c r="C493" s="48" t="str">
        <x:v>20261010-S-513050-SH</x:v>
      </x:c>
      <x:c r="D493" s="48" t="str">
        <x:v>shadow</x:v>
      </x:c>
      <x:c r="E493" s="48" t="str">
        <x:v>中概互联网ETF</x:v>
      </x:c>
      <x:c r="F493" s="48" t="str">
        <x:v>513050.SH</x:v>
      </x:c>
      <x:c r="G493" s="48" t="str">
        <x:v>看多</x:v>
      </x:c>
      <x:c r="H493" s="48" t="str">
        <x:v>1-4周</x:v>
      </x:c>
      <x:c r="I493" s="48" t="n">
        <x:v>54</x:v>
      </x:c>
      <x:c r="J493" s="48" t="str">
        <x:v>C</x:v>
      </x:c>
      <x:c r="K493" s="253" t="n">
        <x:v>0.58</x:v>
      </x:c>
      <x:c r="L493" s="253" t="n">
        <x:v>0.4</x:v>
      </x:c>
      <x:c r="M493" s="253" t="n">
        <x:v>0.56</x:v>
      </x:c>
      <x:c r="N493" s="252" t="d">
        <x:v>2026-10-09T00:00:00.000Z</x:v>
      </x:c>
      <x:c r="O493" s="48" t="str">
        <x:v>live</x:v>
      </x:c>
      <x:c r="P493" s="48" t="str">
        <x:v>v1.8</x:v>
      </x:c>
      <x:c r="Q493" s="48" t="n">
        <x:v>0.02</x:v>
      </x:c>
      <x:c r="R493" s="48" t="str">
        <x:v>pending</x:v>
      </x:c>
      <x:c r="S493" s="48"/>
      <x:c r="T493" s="48"/>
      <x:c r="U493" s="48"/>
      <x:c r="V493" s="254"/>
      <x:c r="W493" s="254"/>
      <x:c r="X493" s="254"/>
      <x:c r="Y493" s="48" t="str">
        <x:v>Raw=62.1; RiskPenalty=0; 影子观点不进入模拟组合</x:v>
      </x:c>
    </x:row>
    <x:row r="494">
      <x:c r="A494" s="252" t="d">
        <x:v>2026-10-12T00:00:00.000Z</x:v>
      </x:c>
      <x:c r="B494" s="48" t="str">
        <x:v>20261012-H08</x:v>
      </x:c>
      <x:c r="C494" s="48" t="str">
        <x:v>20261010-S-159949-SZ</x:v>
      </x:c>
      <x:c r="D494" s="48" t="str">
        <x:v>shadow</x:v>
      </x:c>
      <x:c r="E494" s="48" t="str">
        <x:v>创业板50ETF</x:v>
      </x:c>
      <x:c r="F494" s="48" t="str">
        <x:v>159949.SZ</x:v>
      </x:c>
      <x:c r="G494" s="48" t="str">
        <x:v>看多</x:v>
      </x:c>
      <x:c r="H494" s="48" t="str">
        <x:v>1-4周</x:v>
      </x:c>
      <x:c r="I494" s="48" t="n">
        <x:v>54</x:v>
      </x:c>
      <x:c r="J494" s="48" t="str">
        <x:v>C</x:v>
      </x:c>
      <x:c r="K494" s="253" t="n">
        <x:v>0.58</x:v>
      </x:c>
      <x:c r="L494" s="253" t="n">
        <x:v>0.4</x:v>
      </x:c>
      <x:c r="M494" s="253" t="n">
        <x:v>0.56</x:v>
      </x:c>
      <x:c r="N494" s="252" t="d">
        <x:v>2026-10-09T00:00:00.000Z</x:v>
      </x:c>
      <x:c r="O494" s="48" t="str">
        <x:v>live</x:v>
      </x:c>
      <x:c r="P494" s="48" t="str">
        <x:v>v1.8</x:v>
      </x:c>
      <x:c r="Q494" s="48" t="n">
        <x:v>0.02</x:v>
      </x:c>
      <x:c r="R494" s="48" t="str">
        <x:v>pending</x:v>
      </x:c>
      <x:c r="S494" s="48"/>
      <x:c r="T494" s="48"/>
      <x:c r="U494" s="48"/>
      <x:c r="V494" s="254"/>
      <x:c r="W494" s="254"/>
      <x:c r="X494" s="254"/>
      <x:c r="Y494" s="48" t="str">
        <x:v>Raw=61.9; RiskPenalty=0; 影子观点不进入模拟组合</x:v>
      </x:c>
    </x:row>
    <x:row r="495">
      <x:c r="A495" s="252" t="d">
        <x:v>2026-10-12T00:00:00.000Z</x:v>
      </x:c>
      <x:c r="B495" s="48" t="str">
        <x:v>20261012-H09</x:v>
      </x:c>
      <x:c r="C495" s="48" t="str">
        <x:v>20261007-文化服务与地方消费</x:v>
      </x:c>
      <x:c r="D495" s="48" t="str">
        <x:v>shadow</x:v>
      </x:c>
      <x:c r="E495" s="48" t="str">
        <x:v>消费ETF</x:v>
      </x:c>
      <x:c r="F495" s="48" t="str">
        <x:v>159928.SZ</x:v>
      </x:c>
      <x:c r="G495" s="48" t="str">
        <x:v>看多</x:v>
      </x:c>
      <x:c r="H495" s="48" t="str">
        <x:v>1-4周</x:v>
      </x:c>
      <x:c r="I495" s="48" t="n">
        <x:v>56</x:v>
      </x:c>
      <x:c r="J495" s="48" t="str">
        <x:v>C</x:v>
      </x:c>
      <x:c r="K495" s="253" t="n">
        <x:v>0.61</x:v>
      </x:c>
      <x:c r="L495" s="253" t="n">
        <x:v>0.4</x:v>
      </x:c>
      <x:c r="M495" s="253" t="n">
        <x:v>0.58</x:v>
      </x:c>
      <x:c r="N495" s="252" t="d">
        <x:v>2026-10-09T00:00:00.000Z</x:v>
      </x:c>
      <x:c r="O495" s="48" t="str">
        <x:v>live</x:v>
      </x:c>
      <x:c r="P495" s="48" t="str">
        <x:v>v1.8</x:v>
      </x:c>
      <x:c r="Q495" s="48" t="n">
        <x:v>0.02</x:v>
      </x:c>
      <x:c r="R495" s="48" t="str">
        <x:v>pending</x:v>
      </x:c>
      <x:c r="S495" s="48"/>
      <x:c r="T495" s="48"/>
      <x:c r="U495" s="48"/>
      <x:c r="V495" s="254"/>
      <x:c r="W495" s="254"/>
      <x:c r="X495" s="254"/>
      <x:c r="Y495" s="48" t="str">
        <x:v>Raw=65.9; RiskPenalty=0; 影子观点不进入模拟组合</x:v>
      </x:c>
    </x:row>
    <x:row r="496">
      <x:c r="A496" s="252" t="d">
        <x:v>2026-10-12T00:00:00.000Z</x:v>
      </x:c>
      <x:c r="B496" s="48" t="str">
        <x:v>20261012-H10</x:v>
      </x:c>
      <x:c r="C496" s="48" t="str">
        <x:v>20260922-AI地球科学与数字孪生</x:v>
      </x:c>
      <x:c r="D496" s="48" t="str">
        <x:v>shadow</x:v>
      </x:c>
      <x:c r="E496" s="48" t="str">
        <x:v>科创50ETF</x:v>
      </x:c>
      <x:c r="F496" s="48" t="str">
        <x:v>588000.SH</x:v>
      </x:c>
      <x:c r="G496" s="48" t="str">
        <x:v>看多</x:v>
      </x:c>
      <x:c r="H496" s="48" t="str">
        <x:v>1-4周</x:v>
      </x:c>
      <x:c r="I496" s="48" t="n">
        <x:v>48</x:v>
      </x:c>
      <x:c r="J496" s="48" t="str">
        <x:v>D</x:v>
      </x:c>
      <x:c r="K496" s="253" t="n">
        <x:v>0.57</x:v>
      </x:c>
      <x:c r="L496" s="253" t="n">
        <x:v>0.4</x:v>
      </x:c>
      <x:c r="M496" s="253" t="n">
        <x:v>0.55</x:v>
      </x:c>
      <x:c r="N496" s="252" t="d">
        <x:v>2026-10-09T00:00:00.000Z</x:v>
      </x:c>
      <x:c r="O496" s="48" t="str">
        <x:v>live</x:v>
      </x:c>
      <x:c r="P496" s="48" t="str">
        <x:v>v1.8</x:v>
      </x:c>
      <x:c r="Q496" s="48" t="n">
        <x:v>0.02</x:v>
      </x:c>
      <x:c r="R496" s="48" t="str">
        <x:v>pending</x:v>
      </x:c>
      <x:c r="S496" s="48"/>
      <x:c r="T496" s="48"/>
      <x:c r="U496" s="48"/>
      <x:c r="V496" s="254"/>
      <x:c r="W496" s="254"/>
      <x:c r="X496" s="254"/>
      <x:c r="Y496" s="48" t="str">
        <x:v>Raw=62; RiskPenalty=5; 影子观点不进入模拟组合</x:v>
      </x:c>
    </x:row>
    <x:row r="497">
      <x:c r="A497" s="252" t="d">
        <x:v>2026-10-13T00:00:00.000Z</x:v>
      </x:c>
      <x:c r="B497" s="48" t="str">
        <x:v>20261013-O01</x:v>
      </x:c>
      <x:c r="C497" s="48" t="str">
        <x:v>20261010-中国财政扩张与信用传导</x:v>
      </x:c>
      <x:c r="D497" s="48" t="str">
        <x:v>official</x:v>
      </x:c>
      <x:c r="E497" s="48" t="str">
        <x:v>沪深300ETF</x:v>
      </x:c>
      <x:c r="F497" s="48" t="str">
        <x:v>510300.SH</x:v>
      </x:c>
      <x:c r="G497" s="48" t="str">
        <x:v>看多</x:v>
      </x:c>
      <x:c r="H497" s="48" t="str">
        <x:v>2-6周</x:v>
      </x:c>
      <x:c r="I497" s="48" t="n">
        <x:v>54</x:v>
      </x:c>
      <x:c r="J497" s="48" t="str">
        <x:v>C</x:v>
      </x:c>
      <x:c r="K497" s="253" t="n">
        <x:v>0.6</x:v>
      </x:c>
      <x:c r="L497" s="253" t="n">
        <x:v>0.38</x:v>
      </x:c>
      <x:c r="M497" s="253" t="n">
        <x:v>0.57</x:v>
      </x:c>
      <x:c r="N497" s="252" t="d">
        <x:v>2026-10-12T00:00:00.000Z</x:v>
      </x:c>
      <x:c r="O497" s="48" t="str">
        <x:v>live</x:v>
      </x:c>
      <x:c r="P497" s="48" t="str">
        <x:v>v1.8</x:v>
      </x:c>
      <x:c r="Q497" s="48" t="n">
        <x:v>0.02</x:v>
      </x:c>
      <x:c r="R497" s="48" t="str">
        <x:v>pending</x:v>
      </x:c>
      <x:c r="S497" s="48"/>
      <x:c r="T497" s="48"/>
      <x:c r="U497" s="48"/>
      <x:c r="V497" s="254"/>
      <x:c r="W497" s="254"/>
      <x:c r="X497" s="254"/>
      <x:c r="Y497" s="48" t="str">
        <x:v>Raw=64.1; RiskPenalty=0; 正式观点</x:v>
      </x:c>
    </x:row>
    <x:row r="498">
      <x:c r="A498" s="252" t="d">
        <x:v>2026-10-13T00:00:00.000Z</x:v>
      </x:c>
      <x:c r="B498" s="48" t="str">
        <x:v>20261013-O02</x:v>
      </x:c>
      <x:c r="C498" s="48" t="str">
        <x:v>20261007-文化服务与地方消费</x:v>
      </x:c>
      <x:c r="D498" s="48" t="str">
        <x:v>official</x:v>
      </x:c>
      <x:c r="E498" s="48" t="str">
        <x:v>消费ETF</x:v>
      </x:c>
      <x:c r="F498" s="48" t="str">
        <x:v>159928.SZ</x:v>
      </x:c>
      <x:c r="G498" s="48" t="str">
        <x:v>看多</x:v>
      </x:c>
      <x:c r="H498" s="48" t="str">
        <x:v>1-4周</x:v>
      </x:c>
      <x:c r="I498" s="48" t="n">
        <x:v>56</x:v>
      </x:c>
      <x:c r="J498" s="48" t="str">
        <x:v>C</x:v>
      </x:c>
      <x:c r="K498" s="253" t="n">
        <x:v>0.63</x:v>
      </x:c>
      <x:c r="L498" s="253" t="n">
        <x:v>0.35</x:v>
      </x:c>
      <x:c r="M498" s="253" t="n">
        <x:v>0.59</x:v>
      </x:c>
      <x:c r="N498" s="252" t="d">
        <x:v>2026-10-12T00:00:00.000Z</x:v>
      </x:c>
      <x:c r="O498" s="48" t="str">
        <x:v>live</x:v>
      </x:c>
      <x:c r="P498" s="48" t="str">
        <x:v>v1.8</x:v>
      </x:c>
      <x:c r="Q498" s="48" t="n">
        <x:v>0.02</x:v>
      </x:c>
      <x:c r="R498" s="48" t="str">
        <x:v>pending</x:v>
      </x:c>
      <x:c r="S498" s="48"/>
      <x:c r="T498" s="48"/>
      <x:c r="U498" s="48"/>
      <x:c r="V498" s="254"/>
      <x:c r="W498" s="254"/>
      <x:c r="X498" s="254"/>
      <x:c r="Y498" s="48" t="str">
        <x:v>Raw=69.6; RiskPenalty=0; 正式观点</x:v>
      </x:c>
    </x:row>
    <x:row r="499">
      <x:c r="A499" s="252" t="d">
        <x:v>2026-10-13T00:00:00.000Z</x:v>
      </x:c>
      <x:c r="B499" s="48" t="str">
        <x:v>20261013-O03</x:v>
      </x:c>
      <x:c r="C499" s="48" t="str">
        <x:v>20261008-AI监管与科技供应链</x:v>
      </x:c>
      <x:c r="D499" s="48" t="str">
        <x:v>official</x:v>
      </x:c>
      <x:c r="E499" s="48" t="str">
        <x:v>半导体ETF</x:v>
      </x:c>
      <x:c r="F499" s="48" t="str">
        <x:v>512480.SH</x:v>
      </x:c>
      <x:c r="G499" s="48" t="str">
        <x:v>看多</x:v>
      </x:c>
      <x:c r="H499" s="48" t="str">
        <x:v>1-4周</x:v>
      </x:c>
      <x:c r="I499" s="48" t="n">
        <x:v>49</x:v>
      </x:c>
      <x:c r="J499" s="48" t="str">
        <x:v>D</x:v>
      </x:c>
      <x:c r="K499" s="253" t="n">
        <x:v>0.58</x:v>
      </x:c>
      <x:c r="L499" s="253" t="n">
        <x:v>0.4</x:v>
      </x:c>
      <x:c r="M499" s="253" t="n">
        <x:v>0.55</x:v>
      </x:c>
      <x:c r="N499" s="252" t="d">
        <x:v>2026-10-12T00:00:00.000Z</x:v>
      </x:c>
      <x:c r="O499" s="48" t="str">
        <x:v>live</x:v>
      </x:c>
      <x:c r="P499" s="48" t="str">
        <x:v>v1.8</x:v>
      </x:c>
      <x:c r="Q499" s="48" t="n">
        <x:v>0.02</x:v>
      </x:c>
      <x:c r="R499" s="48" t="str">
        <x:v>pending</x:v>
      </x:c>
      <x:c r="S499" s="48"/>
      <x:c r="T499" s="48"/>
      <x:c r="U499" s="48"/>
      <x:c r="V499" s="254"/>
      <x:c r="W499" s="254"/>
      <x:c r="X499" s="254"/>
      <x:c r="Y499" s="48" t="str">
        <x:v>Raw=63.7; RiskPenalty=5; 正式观点</x:v>
      </x:c>
    </x:row>
    <x:row r="500">
      <x:c r="A500" s="252" t="d">
        <x:v>2026-10-13T00:00:00.000Z</x:v>
      </x:c>
      <x:c r="B500" s="48" t="str">
        <x:v>20261013-O04</x:v>
      </x:c>
      <x:c r="C500" s="48" t="str">
        <x:v>20261010-全球贸易与AI资本开支</x:v>
      </x:c>
      <x:c r="D500" s="48" t="str">
        <x:v>official</x:v>
      </x:c>
      <x:c r="E500" s="48" t="str">
        <x:v>纳指ETF</x:v>
      </x:c>
      <x:c r="F500" s="48" t="str">
        <x:v>513100.SH</x:v>
      </x:c>
      <x:c r="G500" s="48" t="str">
        <x:v>看多</x:v>
      </x:c>
      <x:c r="H500" s="48" t="str">
        <x:v>1-3周</x:v>
      </x:c>
      <x:c r="I500" s="48" t="n">
        <x:v>55</x:v>
      </x:c>
      <x:c r="J500" s="48" t="str">
        <x:v>C</x:v>
      </x:c>
      <x:c r="K500" s="253" t="n">
        <x:v>0.63</x:v>
      </x:c>
      <x:c r="L500" s="253" t="n">
        <x:v>0.27</x:v>
      </x:c>
      <x:c r="M500" s="253" t="n">
        <x:v>0.6</x:v>
      </x:c>
      <x:c r="N500" s="252" t="d">
        <x:v>2026-10-12T00:00:00.000Z</x:v>
      </x:c>
      <x:c r="O500" s="48" t="str">
        <x:v>live</x:v>
      </x:c>
      <x:c r="P500" s="48" t="str">
        <x:v>v1.8</x:v>
      </x:c>
      <x:c r="Q500" s="48" t="n">
        <x:v>0.02</x:v>
      </x:c>
      <x:c r="R500" s="48" t="str">
        <x:v>pending</x:v>
      </x:c>
      <x:c r="S500" s="48"/>
      <x:c r="T500" s="48"/>
      <x:c r="U500" s="48"/>
      <x:c r="V500" s="254"/>
      <x:c r="W500" s="254"/>
      <x:c r="X500" s="254"/>
      <x:c r="Y500" s="48" t="str">
        <x:v>Raw=70; RiskPenalty=0; 正式观点</x:v>
      </x:c>
    </x:row>
    <x:row r="501">
      <x:c r="A501" s="252" t="d">
        <x:v>2026-10-13T00:00:00.000Z</x:v>
      </x:c>
      <x:c r="B501" s="48" t="str">
        <x:v>20261013-O05</x:v>
      </x:c>
      <x:c r="C501" s="48" t="str">
        <x:v>20261010-能源风险与全球利率</x:v>
      </x:c>
      <x:c r="D501" s="48" t="str">
        <x:v>official</x:v>
      </x:c>
      <x:c r="E501" s="48" t="str">
        <x:v>黄金ETF</x:v>
      </x:c>
      <x:c r="F501" s="48" t="str">
        <x:v>518880.SH</x:v>
      </x:c>
      <x:c r="G501" s="48" t="str">
        <x:v>看多</x:v>
      </x:c>
      <x:c r="H501" s="48" t="str">
        <x:v>1-4周</x:v>
      </x:c>
      <x:c r="I501" s="48" t="n">
        <x:v>43</x:v>
      </x:c>
      <x:c r="J501" s="48" t="str">
        <x:v>D</x:v>
      </x:c>
      <x:c r="K501" s="253" t="n">
        <x:v>0.58</x:v>
      </x:c>
      <x:c r="L501" s="253" t="n">
        <x:v>0.36</x:v>
      </x:c>
      <x:c r="M501" s="253" t="n">
        <x:v>0.55</x:v>
      </x:c>
      <x:c r="N501" s="252" t="d">
        <x:v>2026-10-12T00:00:00.000Z</x:v>
      </x:c>
      <x:c r="O501" s="48" t="str">
        <x:v>live</x:v>
      </x:c>
      <x:c r="P501" s="48" t="str">
        <x:v>v1.8</x:v>
      </x:c>
      <x:c r="Q501" s="48" t="n">
        <x:v>0.02</x:v>
      </x:c>
      <x:c r="R501" s="48" t="str">
        <x:v>pending</x:v>
      </x:c>
      <x:c r="S501" s="48"/>
      <x:c r="T501" s="48"/>
      <x:c r="U501" s="48"/>
      <x:c r="V501" s="254"/>
      <x:c r="W501" s="254"/>
      <x:c r="X501" s="254"/>
      <x:c r="Y501" s="48" t="str">
        <x:v>Raw=63.1; RiskPenalty=10; 正式观点</x:v>
      </x:c>
    </x:row>
    <x:row r="502">
      <x:c r="A502" s="252" t="d">
        <x:v>2026-10-13T00:00:00.000Z</x:v>
      </x:c>
      <x:c r="B502" s="48" t="str">
        <x:v>20261013-H01</x:v>
      </x:c>
      <x:c r="C502" s="48" t="str">
        <x:v>20261010-S-159915-SZ</x:v>
      </x:c>
      <x:c r="D502" s="48" t="str">
        <x:v>shadow</x:v>
      </x:c>
      <x:c r="E502" s="48" t="str">
        <x:v>创业板ETF</x:v>
      </x:c>
      <x:c r="F502" s="48" t="str">
        <x:v>159915.SZ</x:v>
      </x:c>
      <x:c r="G502" s="48" t="str">
        <x:v>看多</x:v>
      </x:c>
      <x:c r="H502" s="48" t="str">
        <x:v>1-4周</x:v>
      </x:c>
      <x:c r="I502" s="48" t="n">
        <x:v>53</x:v>
      </x:c>
      <x:c r="J502" s="48" t="str">
        <x:v>C</x:v>
      </x:c>
      <x:c r="K502" s="253" t="n">
        <x:v>0.57</x:v>
      </x:c>
      <x:c r="L502" s="253" t="n">
        <x:v>0.4</x:v>
      </x:c>
      <x:c r="M502" s="253" t="n">
        <x:v>0.56</x:v>
      </x:c>
      <x:c r="N502" s="252" t="d">
        <x:v>2026-10-12T00:00:00.000Z</x:v>
      </x:c>
      <x:c r="O502" s="48" t="str">
        <x:v>live</x:v>
      </x:c>
      <x:c r="P502" s="48" t="str">
        <x:v>v1.8</x:v>
      </x:c>
      <x:c r="Q502" s="48" t="n">
        <x:v>0.02</x:v>
      </x:c>
      <x:c r="R502" s="48" t="str">
        <x:v>pending</x:v>
      </x:c>
      <x:c r="S502" s="48"/>
      <x:c r="T502" s="48"/>
      <x:c r="U502" s="48"/>
      <x:c r="V502" s="254"/>
      <x:c r="W502" s="254"/>
      <x:c r="X502" s="254"/>
      <x:c r="Y502" s="48" t="str">
        <x:v>Raw=60.9; RiskPenalty=0; 影子观点不进入模拟组合</x:v>
      </x:c>
    </x:row>
    <x:row r="503">
      <x:c r="A503" s="252" t="d">
        <x:v>2026-10-13T00:00:00.000Z</x:v>
      </x:c>
      <x:c r="B503" s="48" t="str">
        <x:v>20261013-H02</x:v>
      </x:c>
      <x:c r="C503" s="48" t="str">
        <x:v>20261010-S-512100-SH</x:v>
      </x:c>
      <x:c r="D503" s="48" t="str">
        <x:v>shadow</x:v>
      </x:c>
      <x:c r="E503" s="48" t="str">
        <x:v>证券ETF</x:v>
      </x:c>
      <x:c r="F503" s="48" t="str">
        <x:v>512100.SH</x:v>
      </x:c>
      <x:c r="G503" s="48" t="str">
        <x:v>看多</x:v>
      </x:c>
      <x:c r="H503" s="48" t="str">
        <x:v>1-4周</x:v>
      </x:c>
      <x:c r="I503" s="48" t="n">
        <x:v>53</x:v>
      </x:c>
      <x:c r="J503" s="48" t="str">
        <x:v>C</x:v>
      </x:c>
      <x:c r="K503" s="253" t="n">
        <x:v>0.58</x:v>
      </x:c>
      <x:c r="L503" s="253" t="n">
        <x:v>0.4</x:v>
      </x:c>
      <x:c r="M503" s="253" t="n">
        <x:v>0.56</x:v>
      </x:c>
      <x:c r="N503" s="252" t="d">
        <x:v>2026-10-12T00:00:00.000Z</x:v>
      </x:c>
      <x:c r="O503" s="48" t="str">
        <x:v>live</x:v>
      </x:c>
      <x:c r="P503" s="48" t="str">
        <x:v>v1.8</x:v>
      </x:c>
      <x:c r="Q503" s="48" t="n">
        <x:v>0.02</x:v>
      </x:c>
      <x:c r="R503" s="48" t="str">
        <x:v>pending</x:v>
      </x:c>
      <x:c r="S503" s="48"/>
      <x:c r="T503" s="48"/>
      <x:c r="U503" s="48"/>
      <x:c r="V503" s="254"/>
      <x:c r="W503" s="254"/>
      <x:c r="X503" s="254"/>
      <x:c r="Y503" s="48" t="str">
        <x:v>Raw=61.1; RiskPenalty=0; 影子观点不进入模拟组合</x:v>
      </x:c>
    </x:row>
    <x:row r="504">
      <x:c r="A504" s="252" t="d">
        <x:v>2026-10-13T00:00:00.000Z</x:v>
      </x:c>
      <x:c r="B504" s="48" t="str">
        <x:v>20261013-H03</x:v>
      </x:c>
      <x:c r="C504" s="48" t="str">
        <x:v>20261010-S-512690-SH</x:v>
      </x:c>
      <x:c r="D504" s="48" t="str">
        <x:v>shadow</x:v>
      </x:c>
      <x:c r="E504" s="48" t="str">
        <x:v>酒ETF</x:v>
      </x:c>
      <x:c r="F504" s="48" t="str">
        <x:v>512690.SH</x:v>
      </x:c>
      <x:c r="G504" s="48" t="str">
        <x:v>看多</x:v>
      </x:c>
      <x:c r="H504" s="48" t="str">
        <x:v>1-4周</x:v>
      </x:c>
      <x:c r="I504" s="48" t="n">
        <x:v>55</x:v>
      </x:c>
      <x:c r="J504" s="48" t="str">
        <x:v>C</x:v>
      </x:c>
      <x:c r="K504" s="253" t="n">
        <x:v>0.6</x:v>
      </x:c>
      <x:c r="L504" s="253" t="n">
        <x:v>0.4</x:v>
      </x:c>
      <x:c r="M504" s="253" t="n">
        <x:v>0.57</x:v>
      </x:c>
      <x:c r="N504" s="252" t="d">
        <x:v>2026-10-12T00:00:00.000Z</x:v>
      </x:c>
      <x:c r="O504" s="48" t="str">
        <x:v>live</x:v>
      </x:c>
      <x:c r="P504" s="48" t="str">
        <x:v>v1.8</x:v>
      </x:c>
      <x:c r="Q504" s="48" t="n">
        <x:v>0.02</x:v>
      </x:c>
      <x:c r="R504" s="48" t="str">
        <x:v>pending</x:v>
      </x:c>
      <x:c r="S504" s="48"/>
      <x:c r="T504" s="48"/>
      <x:c r="U504" s="48"/>
      <x:c r="V504" s="254"/>
      <x:c r="W504" s="254"/>
      <x:c r="X504" s="254"/>
      <x:c r="Y504" s="48" t="str">
        <x:v>Raw=65.2; RiskPenalty=0; 影子观点不进入模拟组合</x:v>
      </x:c>
    </x:row>
    <x:row r="505">
      <x:c r="A505" s="252" t="d">
        <x:v>2026-10-13T00:00:00.000Z</x:v>
      </x:c>
      <x:c r="B505" s="48" t="str">
        <x:v>20261013-H04</x:v>
      </x:c>
      <x:c r="C505" s="48" t="str">
        <x:v>20261010-S-515790-SH</x:v>
      </x:c>
      <x:c r="D505" s="48" t="str">
        <x:v>shadow</x:v>
      </x:c>
      <x:c r="E505" s="48" t="str">
        <x:v>光伏ETF</x:v>
      </x:c>
      <x:c r="F505" s="48" t="str">
        <x:v>515790.SH</x:v>
      </x:c>
      <x:c r="G505" s="48" t="str">
        <x:v>看多</x:v>
      </x:c>
      <x:c r="H505" s="48" t="str">
        <x:v>1-4周</x:v>
      </x:c>
      <x:c r="I505" s="48" t="n">
        <x:v>54</x:v>
      </x:c>
      <x:c r="J505" s="48" t="str">
        <x:v>C</x:v>
      </x:c>
      <x:c r="K505" s="253" t="n">
        <x:v>0.58</x:v>
      </x:c>
      <x:c r="L505" s="253" t="n">
        <x:v>0.4</x:v>
      </x:c>
      <x:c r="M505" s="253" t="n">
        <x:v>0.56</x:v>
      </x:c>
      <x:c r="N505" s="252" t="d">
        <x:v>2026-10-12T00:00:00.000Z</x:v>
      </x:c>
      <x:c r="O505" s="48" t="str">
        <x:v>live</x:v>
      </x:c>
      <x:c r="P505" s="48" t="str">
        <x:v>v1.8</x:v>
      </x:c>
      <x:c r="Q505" s="48" t="n">
        <x:v>0.02</x:v>
      </x:c>
      <x:c r="R505" s="48" t="str">
        <x:v>pending</x:v>
      </x:c>
      <x:c r="S505" s="48"/>
      <x:c r="T505" s="48"/>
      <x:c r="U505" s="48"/>
      <x:c r="V505" s="254"/>
      <x:c r="W505" s="254"/>
      <x:c r="X505" s="254"/>
      <x:c r="Y505" s="48" t="str">
        <x:v>Raw=61.6; RiskPenalty=0; 影子观点不进入模拟组合</x:v>
      </x:c>
    </x:row>
    <x:row r="506">
      <x:c r="A506" s="252" t="d">
        <x:v>2026-10-13T00:00:00.000Z</x:v>
      </x:c>
      <x:c r="B506" s="48" t="str">
        <x:v>20261013-H05</x:v>
      </x:c>
      <x:c r="C506" s="48" t="str">
        <x:v>20261010-全球贸易与AI资本开支</x:v>
      </x:c>
      <x:c r="D506" s="48" t="str">
        <x:v>shadow</x:v>
      </x:c>
      <x:c r="E506" s="48" t="str">
        <x:v>纳指ETF</x:v>
      </x:c>
      <x:c r="F506" s="48" t="str">
        <x:v>513100.SH</x:v>
      </x:c>
      <x:c r="G506" s="48" t="str">
        <x:v>看多</x:v>
      </x:c>
      <x:c r="H506" s="48" t="str">
        <x:v>1-4周</x:v>
      </x:c>
      <x:c r="I506" s="48" t="n">
        <x:v>56</x:v>
      </x:c>
      <x:c r="J506" s="48" t="str">
        <x:v>C</x:v>
      </x:c>
      <x:c r="K506" s="253" t="n">
        <x:v>0.61</x:v>
      </x:c>
      <x:c r="L506" s="253" t="n">
        <x:v>0.4</x:v>
      </x:c>
      <x:c r="M506" s="253" t="n">
        <x:v>0.58</x:v>
      </x:c>
      <x:c r="N506" s="252" t="d">
        <x:v>2026-10-12T00:00:00.000Z</x:v>
      </x:c>
      <x:c r="O506" s="48" t="str">
        <x:v>live</x:v>
      </x:c>
      <x:c r="P506" s="48" t="str">
        <x:v>v1.8</x:v>
      </x:c>
      <x:c r="Q506" s="48" t="n">
        <x:v>0.02</x:v>
      </x:c>
      <x:c r="R506" s="48" t="str">
        <x:v>pending</x:v>
      </x:c>
      <x:c r="S506" s="48"/>
      <x:c r="T506" s="48"/>
      <x:c r="U506" s="48"/>
      <x:c r="V506" s="254"/>
      <x:c r="W506" s="254"/>
      <x:c r="X506" s="254"/>
      <x:c r="Y506" s="48" t="str">
        <x:v>Raw=66.9; RiskPenalty=0; 影子观点不进入模拟组合</x:v>
      </x:c>
    </x:row>
    <x:row r="507">
      <x:c r="A507" s="252" t="d">
        <x:v>2026-10-13T00:00:00.000Z</x:v>
      </x:c>
      <x:c r="B507" s="48" t="str">
        <x:v>20261013-H06</x:v>
      </x:c>
      <x:c r="C507" s="48" t="str">
        <x:v>20261010-S-513500-SH</x:v>
      </x:c>
      <x:c r="D507" s="48" t="str">
        <x:v>shadow</x:v>
      </x:c>
      <x:c r="E507" s="48" t="str">
        <x:v>标普500ETF</x:v>
      </x:c>
      <x:c r="F507" s="48" t="str">
        <x:v>513500.SH</x:v>
      </x:c>
      <x:c r="G507" s="48" t="str">
        <x:v>看多</x:v>
      </x:c>
      <x:c r="H507" s="48" t="str">
        <x:v>1-4周</x:v>
      </x:c>
      <x:c r="I507" s="48" t="n">
        <x:v>56</x:v>
      </x:c>
      <x:c r="J507" s="48" t="str">
        <x:v>C</x:v>
      </x:c>
      <x:c r="K507" s="253" t="n">
        <x:v>0.61</x:v>
      </x:c>
      <x:c r="L507" s="253" t="n">
        <x:v>0.4</x:v>
      </x:c>
      <x:c r="M507" s="253" t="n">
        <x:v>0.58</x:v>
      </x:c>
      <x:c r="N507" s="252" t="d">
        <x:v>2026-10-12T00:00:00.000Z</x:v>
      </x:c>
      <x:c r="O507" s="48" t="str">
        <x:v>live</x:v>
      </x:c>
      <x:c r="P507" s="48" t="str">
        <x:v>v1.8</x:v>
      </x:c>
      <x:c r="Q507" s="48" t="n">
        <x:v>0.02</x:v>
      </x:c>
      <x:c r="R507" s="48" t="str">
        <x:v>pending</x:v>
      </x:c>
      <x:c r="S507" s="48"/>
      <x:c r="T507" s="48"/>
      <x:c r="U507" s="48"/>
      <x:c r="V507" s="254"/>
      <x:c r="W507" s="254"/>
      <x:c r="X507" s="254"/>
      <x:c r="Y507" s="48" t="str">
        <x:v>Raw=66.4; RiskPenalty=0; 影子观点不进入模拟组合</x:v>
      </x:c>
    </x:row>
    <x:row r="508">
      <x:c r="A508" s="252" t="d">
        <x:v>2026-10-13T00:00:00.000Z</x:v>
      </x:c>
      <x:c r="B508" s="48" t="str">
        <x:v>20261013-H07</x:v>
      </x:c>
      <x:c r="C508" s="48" t="str">
        <x:v>20261010-S-513050-SH</x:v>
      </x:c>
      <x:c r="D508" s="48" t="str">
        <x:v>shadow</x:v>
      </x:c>
      <x:c r="E508" s="48" t="str">
        <x:v>中概互联网ETF</x:v>
      </x:c>
      <x:c r="F508" s="48" t="str">
        <x:v>513050.SH</x:v>
      </x:c>
      <x:c r="G508" s="48" t="str">
        <x:v>看多</x:v>
      </x:c>
      <x:c r="H508" s="48" t="str">
        <x:v>1-4周</x:v>
      </x:c>
      <x:c r="I508" s="48" t="n">
        <x:v>53</x:v>
      </x:c>
      <x:c r="J508" s="48" t="str">
        <x:v>C</x:v>
      </x:c>
      <x:c r="K508" s="253" t="n">
        <x:v>0.57</x:v>
      </x:c>
      <x:c r="L508" s="253" t="n">
        <x:v>0.4</x:v>
      </x:c>
      <x:c r="M508" s="253" t="n">
        <x:v>0.55</x:v>
      </x:c>
      <x:c r="N508" s="252" t="d">
        <x:v>2026-10-12T00:00:00.000Z</x:v>
      </x:c>
      <x:c r="O508" s="48" t="str">
        <x:v>live</x:v>
      </x:c>
      <x:c r="P508" s="48" t="str">
        <x:v>v1.8</x:v>
      </x:c>
      <x:c r="Q508" s="48" t="n">
        <x:v>0.02</x:v>
      </x:c>
      <x:c r="R508" s="48" t="str">
        <x:v>pending</x:v>
      </x:c>
      <x:c r="S508" s="48"/>
      <x:c r="T508" s="48"/>
      <x:c r="U508" s="48"/>
      <x:c r="V508" s="254"/>
      <x:c r="W508" s="254"/>
      <x:c r="X508" s="254"/>
      <x:c r="Y508" s="48" t="str">
        <x:v>Raw=60.7; RiskPenalty=0; 影子观点不进入模拟组合</x:v>
      </x:c>
    </x:row>
    <x:row r="509">
      <x:c r="A509" s="252" t="d">
        <x:v>2026-10-13T00:00:00.000Z</x:v>
      </x:c>
      <x:c r="B509" s="48" t="str">
        <x:v>20261013-H08</x:v>
      </x:c>
      <x:c r="C509" s="48" t="str">
        <x:v>20261010-S-159949-SZ</x:v>
      </x:c>
      <x:c r="D509" s="48" t="str">
        <x:v>shadow</x:v>
      </x:c>
      <x:c r="E509" s="48" t="str">
        <x:v>创业板50ETF</x:v>
      </x:c>
      <x:c r="F509" s="48" t="str">
        <x:v>159949.SZ</x:v>
      </x:c>
      <x:c r="G509" s="48" t="str">
        <x:v>看多</x:v>
      </x:c>
      <x:c r="H509" s="48" t="str">
        <x:v>1-4周</x:v>
      </x:c>
      <x:c r="I509" s="48" t="n">
        <x:v>53</x:v>
      </x:c>
      <x:c r="J509" s="48" t="str">
        <x:v>C</x:v>
      </x:c>
      <x:c r="K509" s="253" t="n">
        <x:v>0.58</x:v>
      </x:c>
      <x:c r="L509" s="253" t="n">
        <x:v>0.4</x:v>
      </x:c>
      <x:c r="M509" s="253" t="n">
        <x:v>0.56</x:v>
      </x:c>
      <x:c r="N509" s="252" t="d">
        <x:v>2026-10-12T00:00:00.000Z</x:v>
      </x:c>
      <x:c r="O509" s="48" t="str">
        <x:v>live</x:v>
      </x:c>
      <x:c r="P509" s="48" t="str">
        <x:v>v1.8</x:v>
      </x:c>
      <x:c r="Q509" s="48" t="n">
        <x:v>0.02</x:v>
      </x:c>
      <x:c r="R509" s="48" t="str">
        <x:v>pending</x:v>
      </x:c>
      <x:c r="S509" s="48"/>
      <x:c r="T509" s="48"/>
      <x:c r="U509" s="48"/>
      <x:c r="V509" s="254"/>
      <x:c r="W509" s="254"/>
      <x:c r="X509" s="254"/>
      <x:c r="Y509" s="48" t="str">
        <x:v>Raw=61; RiskPenalty=0; 影子观点不进入模拟组合</x:v>
      </x:c>
    </x:row>
    <x:row r="510">
      <x:c r="A510" s="252" t="d">
        <x:v>2026-10-13T00:00:00.000Z</x:v>
      </x:c>
      <x:c r="B510" s="48" t="str">
        <x:v>20261013-H09</x:v>
      </x:c>
      <x:c r="C510" s="48" t="str">
        <x:v>20261010-S-562500-SH</x:v>
      </x:c>
      <x:c r="D510" s="48" t="str">
        <x:v>shadow</x:v>
      </x:c>
      <x:c r="E510" s="48" t="str">
        <x:v>机器人ETF</x:v>
      </x:c>
      <x:c r="F510" s="48" t="str">
        <x:v>562500.SH</x:v>
      </x:c>
      <x:c r="G510" s="48" t="str">
        <x:v>看多</x:v>
      </x:c>
      <x:c r="H510" s="48" t="str">
        <x:v>1-4周</x:v>
      </x:c>
      <x:c r="I510" s="48" t="n">
        <x:v>47</x:v>
      </x:c>
      <x:c r="J510" s="48" t="str">
        <x:v>D</x:v>
      </x:c>
      <x:c r="K510" s="253" t="n">
        <x:v>0.56</x:v>
      </x:c>
      <x:c r="L510" s="253" t="n">
        <x:v>0.4</x:v>
      </x:c>
      <x:c r="M510" s="253" t="n">
        <x:v>0.54</x:v>
      </x:c>
      <x:c r="N510" s="252" t="d">
        <x:v>2026-10-12T00:00:00.000Z</x:v>
      </x:c>
      <x:c r="O510" s="48" t="str">
        <x:v>live</x:v>
      </x:c>
      <x:c r="P510" s="48" t="str">
        <x:v>v1.8</x:v>
      </x:c>
      <x:c r="Q510" s="48" t="n">
        <x:v>0.02</x:v>
      </x:c>
      <x:c r="R510" s="48" t="str">
        <x:v>pending</x:v>
      </x:c>
      <x:c r="S510" s="48"/>
      <x:c r="T510" s="48"/>
      <x:c r="U510" s="48"/>
      <x:c r="V510" s="254"/>
      <x:c r="W510" s="254"/>
      <x:c r="X510" s="254"/>
      <x:c r="Y510" s="48" t="str">
        <x:v>Raw=60.1; RiskPenalty=5; 影子观点不进入模拟组合</x:v>
      </x:c>
    </x:row>
    <x:row r="511">
      <x:c r="A511" s="252" t="d">
        <x:v>2026-10-13T00:00:00.000Z</x:v>
      </x:c>
      <x:c r="B511" s="48" t="str">
        <x:v>20261013-H10</x:v>
      </x:c>
      <x:c r="C511" s="48" t="str">
        <x:v>20260922-AI地球科学与数字孪生</x:v>
      </x:c>
      <x:c r="D511" s="48" t="str">
        <x:v>shadow</x:v>
      </x:c>
      <x:c r="E511" s="48" t="str">
        <x:v>科创50ETF</x:v>
      </x:c>
      <x:c r="F511" s="48" t="str">
        <x:v>588000.SH</x:v>
      </x:c>
      <x:c r="G511" s="48" t="str">
        <x:v>看多</x:v>
      </x:c>
      <x:c r="H511" s="48" t="str">
        <x:v>1-4周</x:v>
      </x:c>
      <x:c r="I511" s="48" t="n">
        <x:v>47</x:v>
      </x:c>
      <x:c r="J511" s="48" t="str">
        <x:v>D</x:v>
      </x:c>
      <x:c r="K511" s="253" t="n">
        <x:v>0.56</x:v>
      </x:c>
      <x:c r="L511" s="253" t="n">
        <x:v>0.4</x:v>
      </x:c>
      <x:c r="M511" s="253" t="n">
        <x:v>0.54</x:v>
      </x:c>
      <x:c r="N511" s="252" t="d">
        <x:v>2026-10-12T00:00:00.000Z</x:v>
      </x:c>
      <x:c r="O511" s="48" t="str">
        <x:v>live</x:v>
      </x:c>
      <x:c r="P511" s="48" t="str">
        <x:v>v1.8</x:v>
      </x:c>
      <x:c r="Q511" s="48" t="n">
        <x:v>0.02</x:v>
      </x:c>
      <x:c r="R511" s="48" t="str">
        <x:v>pending</x:v>
      </x:c>
      <x:c r="S511" s="48"/>
      <x:c r="T511" s="48"/>
      <x:c r="U511" s="48"/>
      <x:c r="V511" s="254"/>
      <x:c r="W511" s="254"/>
      <x:c r="X511" s="254"/>
      <x:c r="Y511" s="48" t="str">
        <x:v>Raw=60.6; RiskPenalty=5; 影子观点不进入模拟组合</x:v>
      </x:c>
    </x:row>
    <x:row r="512">
      <x:c r="A512" s="252" t="d">
        <x:v>2026-10-14T00:00:00.000Z</x:v>
      </x:c>
      <x:c r="B512" s="48" t="str">
        <x:v>20261014-O01</x:v>
      </x:c>
      <x:c r="C512" s="48" t="str">
        <x:v>20261010-中国财政扩张与信用传导</x:v>
      </x:c>
      <x:c r="D512" s="48" t="str">
        <x:v>official</x:v>
      </x:c>
      <x:c r="E512" s="48" t="str">
        <x:v>沪深300ETF</x:v>
      </x:c>
      <x:c r="F512" s="48" t="str">
        <x:v>510300.SH</x:v>
      </x:c>
      <x:c r="G512" s="48" t="str">
        <x:v>看多</x:v>
      </x:c>
      <x:c r="H512" s="48" t="str">
        <x:v>2-6周</x:v>
      </x:c>
      <x:c r="I512" s="48" t="n">
        <x:v>54</x:v>
      </x:c>
      <x:c r="J512" s="48" t="str">
        <x:v>C</x:v>
      </x:c>
      <x:c r="K512" s="253" t="n">
        <x:v>0.6</x:v>
      </x:c>
      <x:c r="L512" s="253" t="n">
        <x:v>0.35</x:v>
      </x:c>
      <x:c r="M512" s="253" t="n">
        <x:v>0.57</x:v>
      </x:c>
      <x:c r="N512" s="252" t="d">
        <x:v>2026-10-14T00:00:00.000Z</x:v>
      </x:c>
      <x:c r="O512" s="48" t="str">
        <x:v>live</x:v>
      </x:c>
      <x:c r="P512" s="48" t="str">
        <x:v>v1.8</x:v>
      </x:c>
      <x:c r="Q512" s="48" t="n">
        <x:v>0.02</x:v>
      </x:c>
      <x:c r="R512" s="48" t="str">
        <x:v>pending</x:v>
      </x:c>
      <x:c r="S512" s="48"/>
      <x:c r="T512" s="48"/>
      <x:c r="U512" s="48"/>
      <x:c r="V512" s="254"/>
      <x:c r="W512" s="254"/>
      <x:c r="X512" s="254"/>
      <x:c r="Y512" s="48" t="str">
        <x:v>Raw=64.6; RiskPenalty=0; 正式观点</x:v>
      </x:c>
    </x:row>
    <x:row r="513">
      <x:c r="A513" s="252" t="d">
        <x:v>2026-10-14T00:00:00.000Z</x:v>
      </x:c>
      <x:c r="B513" s="48" t="str">
        <x:v>20261014-O02</x:v>
      </x:c>
      <x:c r="C513" s="48" t="str">
        <x:v>20261007-文化服务与地方消费</x:v>
      </x:c>
      <x:c r="D513" s="48" t="str">
        <x:v>official</x:v>
      </x:c>
      <x:c r="E513" s="48" t="str">
        <x:v>消费ETF</x:v>
      </x:c>
      <x:c r="F513" s="48" t="str">
        <x:v>159928.SZ</x:v>
      </x:c>
      <x:c r="G513" s="48" t="str">
        <x:v>看多</x:v>
      </x:c>
      <x:c r="H513" s="48" t="str">
        <x:v>1-4周</x:v>
      </x:c>
      <x:c r="I513" s="48" t="n">
        <x:v>55</x:v>
      </x:c>
      <x:c r="J513" s="48" t="str">
        <x:v>C</x:v>
      </x:c>
      <x:c r="K513" s="253" t="n">
        <x:v>0.63</x:v>
      </x:c>
      <x:c r="L513" s="253" t="n">
        <x:v>0.3</x:v>
      </x:c>
      <x:c r="M513" s="253" t="n">
        <x:v>0.59</x:v>
      </x:c>
      <x:c r="N513" s="252" t="d">
        <x:v>2026-10-14T00:00:00.000Z</x:v>
      </x:c>
      <x:c r="O513" s="48" t="str">
        <x:v>live</x:v>
      </x:c>
      <x:c r="P513" s="48" t="str">
        <x:v>v1.8</x:v>
      </x:c>
      <x:c r="Q513" s="48" t="n">
        <x:v>0.02</x:v>
      </x:c>
      <x:c r="R513" s="48" t="str">
        <x:v>pending</x:v>
      </x:c>
      <x:c r="S513" s="48"/>
      <x:c r="T513" s="48"/>
      <x:c r="U513" s="48"/>
      <x:c r="V513" s="254"/>
      <x:c r="W513" s="254"/>
      <x:c r="X513" s="254"/>
      <x:c r="Y513" s="48" t="str">
        <x:v>Raw=69.2; RiskPenalty=0; 正式观点</x:v>
      </x:c>
    </x:row>
    <x:row r="514">
      <x:c r="A514" s="252" t="d">
        <x:v>2026-10-14T00:00:00.000Z</x:v>
      </x:c>
      <x:c r="B514" s="48" t="str">
        <x:v>20261014-O03</x:v>
      </x:c>
      <x:c r="C514" s="48" t="str">
        <x:v>20261008-AI监管与科技供应链</x:v>
      </x:c>
      <x:c r="D514" s="48" t="str">
        <x:v>official</x:v>
      </x:c>
      <x:c r="E514" s="48" t="str">
        <x:v>半导体ETF</x:v>
      </x:c>
      <x:c r="F514" s="48" t="str">
        <x:v>512480.SH</x:v>
      </x:c>
      <x:c r="G514" s="48" t="str">
        <x:v>看多</x:v>
      </x:c>
      <x:c r="H514" s="48" t="str">
        <x:v>1-4周</x:v>
      </x:c>
      <x:c r="I514" s="48" t="n">
        <x:v>49</x:v>
      </x:c>
      <x:c r="J514" s="48" t="str">
        <x:v>D</x:v>
      </x:c>
      <x:c r="K514" s="253" t="n">
        <x:v>0.58</x:v>
      </x:c>
      <x:c r="L514" s="253" t="n">
        <x:v>0.42</x:v>
      </x:c>
      <x:c r="M514" s="253" t="n">
        <x:v>0.55</x:v>
      </x:c>
      <x:c r="N514" s="252" t="d">
        <x:v>2026-10-14T00:00:00.000Z</x:v>
      </x:c>
      <x:c r="O514" s="48" t="str">
        <x:v>live</x:v>
      </x:c>
      <x:c r="P514" s="48" t="str">
        <x:v>v1.8</x:v>
      </x:c>
      <x:c r="Q514" s="48" t="n">
        <x:v>0.02</x:v>
      </x:c>
      <x:c r="R514" s="48" t="str">
        <x:v>pending</x:v>
      </x:c>
      <x:c r="S514" s="48"/>
      <x:c r="T514" s="48"/>
      <x:c r="U514" s="48"/>
      <x:c r="V514" s="254"/>
      <x:c r="W514" s="254"/>
      <x:c r="X514" s="254"/>
      <x:c r="Y514" s="48" t="str">
        <x:v>Raw=63.6; RiskPenalty=5; 正式观点</x:v>
      </x:c>
    </x:row>
    <x:row r="515">
      <x:c r="A515" s="252" t="d">
        <x:v>2026-10-14T00:00:00.000Z</x:v>
      </x:c>
      <x:c r="B515" s="48" t="str">
        <x:v>20261014-O04</x:v>
      </x:c>
      <x:c r="C515" s="48" t="str">
        <x:v>20261010-全球贸易与AI资本开支</x:v>
      </x:c>
      <x:c r="D515" s="48" t="str">
        <x:v>official</x:v>
      </x:c>
      <x:c r="E515" s="48" t="str">
        <x:v>纳指ETF</x:v>
      </x:c>
      <x:c r="F515" s="48" t="str">
        <x:v>513100.SH</x:v>
      </x:c>
      <x:c r="G515" s="48" t="str">
        <x:v>看多</x:v>
      </x:c>
      <x:c r="H515" s="48" t="str">
        <x:v>1-3周</x:v>
      </x:c>
      <x:c r="I515" s="48" t="n">
        <x:v>54</x:v>
      </x:c>
      <x:c r="J515" s="48" t="str">
        <x:v>C</x:v>
      </x:c>
      <x:c r="K515" s="253" t="n">
        <x:v>0.63</x:v>
      </x:c>
      <x:c r="L515" s="253" t="n">
        <x:v>0.25</x:v>
      </x:c>
      <x:c r="M515" s="253" t="n">
        <x:v>0.59</x:v>
      </x:c>
      <x:c r="N515" s="252" t="d">
        <x:v>2026-10-14T00:00:00.000Z</x:v>
      </x:c>
      <x:c r="O515" s="48" t="str">
        <x:v>live</x:v>
      </x:c>
      <x:c r="P515" s="48" t="str">
        <x:v>v1.8</x:v>
      </x:c>
      <x:c r="Q515" s="48" t="n">
        <x:v>0.02</x:v>
      </x:c>
      <x:c r="R515" s="48" t="str">
        <x:v>pending</x:v>
      </x:c>
      <x:c r="S515" s="48"/>
      <x:c r="T515" s="48"/>
      <x:c r="U515" s="48"/>
      <x:c r="V515" s="254"/>
      <x:c r="W515" s="254"/>
      <x:c r="X515" s="254"/>
      <x:c r="Y515" s="48" t="str">
        <x:v>Raw=68.7; RiskPenalty=0; 正式观点</x:v>
      </x:c>
    </x:row>
    <x:row r="516">
      <x:c r="A516" s="252" t="d">
        <x:v>2026-10-14T00:00:00.000Z</x:v>
      </x:c>
      <x:c r="B516" s="48" t="str">
        <x:v>20261014-O05</x:v>
      </x:c>
      <x:c r="C516" s="48" t="str">
        <x:v>20261010-能源风险与全球利率</x:v>
      </x:c>
      <x:c r="D516" s="48" t="str">
        <x:v>official</x:v>
      </x:c>
      <x:c r="E516" s="48" t="str">
        <x:v>黄金ETF</x:v>
      </x:c>
      <x:c r="F516" s="48" t="str">
        <x:v>518880.SH</x:v>
      </x:c>
      <x:c r="G516" s="48" t="str">
        <x:v>看多</x:v>
      </x:c>
      <x:c r="H516" s="48" t="str">
        <x:v>1-4周</x:v>
      </x:c>
      <x:c r="I516" s="48" t="n">
        <x:v>43</x:v>
      </x:c>
      <x:c r="J516" s="48" t="str">
        <x:v>D</x:v>
      </x:c>
      <x:c r="K516" s="253" t="n">
        <x:v>0.58</x:v>
      </x:c>
      <x:c r="L516" s="253" t="n">
        <x:v>0.38</x:v>
      </x:c>
      <x:c r="M516" s="253" t="n">
        <x:v>0.55</x:v>
      </x:c>
      <x:c r="N516" s="252" t="d">
        <x:v>2026-10-14T00:00:00.000Z</x:v>
      </x:c>
      <x:c r="O516" s="48" t="str">
        <x:v>live</x:v>
      </x:c>
      <x:c r="P516" s="48" t="str">
        <x:v>v1.8</x:v>
      </x:c>
      <x:c r="Q516" s="48" t="n">
        <x:v>0.02</x:v>
      </x:c>
      <x:c r="R516" s="48" t="str">
        <x:v>pending</x:v>
      </x:c>
      <x:c r="S516" s="48"/>
      <x:c r="T516" s="48"/>
      <x:c r="U516" s="48"/>
      <x:c r="V516" s="254"/>
      <x:c r="W516" s="254"/>
      <x:c r="X516" s="254"/>
      <x:c r="Y516" s="48" t="str">
        <x:v>Raw=63.1; RiskPenalty=10; 正式观点</x:v>
      </x:c>
    </x:row>
    <x:row r="517">
      <x:c r="A517" s="252" t="d">
        <x:v>2026-10-14T00:00:00.000Z</x:v>
      </x:c>
      <x:c r="B517" s="48" t="str">
        <x:v>20261014-H01</x:v>
      </x:c>
      <x:c r="C517" s="48" t="str">
        <x:v>20261010-S-159915-SZ</x:v>
      </x:c>
      <x:c r="D517" s="48" t="str">
        <x:v>shadow</x:v>
      </x:c>
      <x:c r="E517" s="48" t="str">
        <x:v>创业板ETF</x:v>
      </x:c>
      <x:c r="F517" s="48" t="str">
        <x:v>159915.SZ</x:v>
      </x:c>
      <x:c r="G517" s="48" t="str">
        <x:v>看多</x:v>
      </x:c>
      <x:c r="H517" s="48" t="str">
        <x:v>1-4周</x:v>
      </x:c>
      <x:c r="I517" s="48" t="n">
        <x:v>54</x:v>
      </x:c>
      <x:c r="J517" s="48" t="str">
        <x:v>C</x:v>
      </x:c>
      <x:c r="K517" s="253" t="n">
        <x:v>0.58</x:v>
      </x:c>
      <x:c r="L517" s="253" t="n">
        <x:v>0.4</x:v>
      </x:c>
      <x:c r="M517" s="253" t="n">
        <x:v>0.56</x:v>
      </x:c>
      <x:c r="N517" s="252" t="d">
        <x:v>2026-10-14T00:00:00.000Z</x:v>
      </x:c>
      <x:c r="O517" s="48" t="str">
        <x:v>live</x:v>
      </x:c>
      <x:c r="P517" s="48" t="str">
        <x:v>v1.8</x:v>
      </x:c>
      <x:c r="Q517" s="48" t="n">
        <x:v>0.02</x:v>
      </x:c>
      <x:c r="R517" s="48" t="str">
        <x:v>pending</x:v>
      </x:c>
      <x:c r="S517" s="48"/>
      <x:c r="T517" s="48"/>
      <x:c r="U517" s="48"/>
      <x:c r="V517" s="254"/>
      <x:c r="W517" s="254"/>
      <x:c r="X517" s="254"/>
      <x:c r="Y517" s="48" t="str">
        <x:v>Raw=61.5; RiskPenalty=0; 影子观点不进入模拟组合</x:v>
      </x:c>
    </x:row>
    <x:row r="518">
      <x:c r="A518" s="252" t="d">
        <x:v>2026-10-14T00:00:00.000Z</x:v>
      </x:c>
      <x:c r="B518" s="48" t="str">
        <x:v>20261014-H02</x:v>
      </x:c>
      <x:c r="C518" s="48" t="str">
        <x:v>20261010-S-512100-SH</x:v>
      </x:c>
      <x:c r="D518" s="48" t="str">
        <x:v>shadow</x:v>
      </x:c>
      <x:c r="E518" s="48" t="str">
        <x:v>证券ETF</x:v>
      </x:c>
      <x:c r="F518" s="48" t="str">
        <x:v>512100.SH</x:v>
      </x:c>
      <x:c r="G518" s="48" t="str">
        <x:v>看多</x:v>
      </x:c>
      <x:c r="H518" s="48" t="str">
        <x:v>1-4周</x:v>
      </x:c>
      <x:c r="I518" s="48" t="n">
        <x:v>54</x:v>
      </x:c>
      <x:c r="J518" s="48" t="str">
        <x:v>C</x:v>
      </x:c>
      <x:c r="K518" s="253" t="n">
        <x:v>0.58</x:v>
      </x:c>
      <x:c r="L518" s="253" t="n">
        <x:v>0.4</x:v>
      </x:c>
      <x:c r="M518" s="253" t="n">
        <x:v>0.56</x:v>
      </x:c>
      <x:c r="N518" s="252" t="d">
        <x:v>2026-10-14T00:00:00.000Z</x:v>
      </x:c>
      <x:c r="O518" s="48" t="str">
        <x:v>live</x:v>
      </x:c>
      <x:c r="P518" s="48" t="str">
        <x:v>v1.8</x:v>
      </x:c>
      <x:c r="Q518" s="48" t="n">
        <x:v>0.02</x:v>
      </x:c>
      <x:c r="R518" s="48" t="str">
        <x:v>pending</x:v>
      </x:c>
      <x:c r="S518" s="48"/>
      <x:c r="T518" s="48"/>
      <x:c r="U518" s="48"/>
      <x:c r="V518" s="254"/>
      <x:c r="W518" s="254"/>
      <x:c r="X518" s="254"/>
      <x:c r="Y518" s="48" t="str">
        <x:v>Raw=61.8; RiskPenalty=0; 影子观点不进入模拟组合</x:v>
      </x:c>
    </x:row>
    <x:row r="519">
      <x:c r="A519" s="252" t="d">
        <x:v>2026-10-14T00:00:00.000Z</x:v>
      </x:c>
      <x:c r="B519" s="48" t="str">
        <x:v>20261014-H03</x:v>
      </x:c>
      <x:c r="C519" s="48" t="str">
        <x:v>20261010-S-512690-SH</x:v>
      </x:c>
      <x:c r="D519" s="48" t="str">
        <x:v>shadow</x:v>
      </x:c>
      <x:c r="E519" s="48" t="str">
        <x:v>酒ETF</x:v>
      </x:c>
      <x:c r="F519" s="48" t="str">
        <x:v>512690.SH</x:v>
      </x:c>
      <x:c r="G519" s="48" t="str">
        <x:v>看多</x:v>
      </x:c>
      <x:c r="H519" s="48" t="str">
        <x:v>1-4周</x:v>
      </x:c>
      <x:c r="I519" s="48" t="n">
        <x:v>55</x:v>
      </x:c>
      <x:c r="J519" s="48" t="str">
        <x:v>C</x:v>
      </x:c>
      <x:c r="K519" s="253" t="n">
        <x:v>0.6</x:v>
      </x:c>
      <x:c r="L519" s="253" t="n">
        <x:v>0.4</x:v>
      </x:c>
      <x:c r="M519" s="253" t="n">
        <x:v>0.57</x:v>
      </x:c>
      <x:c r="N519" s="252" t="d">
        <x:v>2026-10-14T00:00:00.000Z</x:v>
      </x:c>
      <x:c r="O519" s="48" t="str">
        <x:v>live</x:v>
      </x:c>
      <x:c r="P519" s="48" t="str">
        <x:v>v1.8</x:v>
      </x:c>
      <x:c r="Q519" s="48" t="n">
        <x:v>0.02</x:v>
      </x:c>
      <x:c r="R519" s="48" t="str">
        <x:v>pending</x:v>
      </x:c>
      <x:c r="S519" s="48"/>
      <x:c r="T519" s="48"/>
      <x:c r="U519" s="48"/>
      <x:c r="V519" s="254"/>
      <x:c r="W519" s="254"/>
      <x:c r="X519" s="254"/>
      <x:c r="Y519" s="48" t="str">
        <x:v>Raw=65; RiskPenalty=0; 影子观点不进入模拟组合</x:v>
      </x:c>
    </x:row>
    <x:row r="520">
      <x:c r="A520" s="252" t="d">
        <x:v>2026-10-14T00:00:00.000Z</x:v>
      </x:c>
      <x:c r="B520" s="48" t="str">
        <x:v>20261014-H04</x:v>
      </x:c>
      <x:c r="C520" s="48" t="str">
        <x:v>20261010-S-515790-SH</x:v>
      </x:c>
      <x:c r="D520" s="48" t="str">
        <x:v>shadow</x:v>
      </x:c>
      <x:c r="E520" s="48" t="str">
        <x:v>光伏ETF</x:v>
      </x:c>
      <x:c r="F520" s="48" t="str">
        <x:v>515790.SH</x:v>
      </x:c>
      <x:c r="G520" s="48" t="str">
        <x:v>看多</x:v>
      </x:c>
      <x:c r="H520" s="48" t="str">
        <x:v>1-4周</x:v>
      </x:c>
      <x:c r="I520" s="48" t="n">
        <x:v>53</x:v>
      </x:c>
      <x:c r="J520" s="48" t="str">
        <x:v>C</x:v>
      </x:c>
      <x:c r="K520" s="253" t="n">
        <x:v>0.58</x:v>
      </x:c>
      <x:c r="L520" s="253" t="n">
        <x:v>0.4</x:v>
      </x:c>
      <x:c r="M520" s="253" t="n">
        <x:v>0.56</x:v>
      </x:c>
      <x:c r="N520" s="252" t="d">
        <x:v>2026-10-14T00:00:00.000Z</x:v>
      </x:c>
      <x:c r="O520" s="48" t="str">
        <x:v>live</x:v>
      </x:c>
      <x:c r="P520" s="48" t="str">
        <x:v>v1.8</x:v>
      </x:c>
      <x:c r="Q520" s="48" t="n">
        <x:v>0.02</x:v>
      </x:c>
      <x:c r="R520" s="48" t="str">
        <x:v>pending</x:v>
      </x:c>
      <x:c r="S520" s="48"/>
      <x:c r="T520" s="48"/>
      <x:c r="U520" s="48"/>
      <x:c r="V520" s="254"/>
      <x:c r="W520" s="254"/>
      <x:c r="X520" s="254"/>
      <x:c r="Y520" s="48" t="str">
        <x:v>Raw=61.1; RiskPenalty=0; 影子观点不进入模拟组合</x:v>
      </x:c>
    </x:row>
    <x:row r="521">
      <x:c r="A521" s="252" t="d">
        <x:v>2026-10-14T00:00:00.000Z</x:v>
      </x:c>
      <x:c r="B521" s="48" t="str">
        <x:v>20261014-H05</x:v>
      </x:c>
      <x:c r="C521" s="48" t="str">
        <x:v>20261010-全球贸易与AI资本开支</x:v>
      </x:c>
      <x:c r="D521" s="48" t="str">
        <x:v>shadow</x:v>
      </x:c>
      <x:c r="E521" s="48" t="str">
        <x:v>纳指ETF</x:v>
      </x:c>
      <x:c r="F521" s="48" t="str">
        <x:v>513100.SH</x:v>
      </x:c>
      <x:c r="G521" s="48" t="str">
        <x:v>看多</x:v>
      </x:c>
      <x:c r="H521" s="48" t="str">
        <x:v>1-4周</x:v>
      </x:c>
      <x:c r="I521" s="48" t="n">
        <x:v>56</x:v>
      </x:c>
      <x:c r="J521" s="48" t="str">
        <x:v>C</x:v>
      </x:c>
      <x:c r="K521" s="253" t="n">
        <x:v>0.6</x:v>
      </x:c>
      <x:c r="L521" s="253" t="n">
        <x:v>0.4</x:v>
      </x:c>
      <x:c r="M521" s="253" t="n">
        <x:v>0.58</x:v>
      </x:c>
      <x:c r="N521" s="252" t="d">
        <x:v>2026-10-14T00:00:00.000Z</x:v>
      </x:c>
      <x:c r="O521" s="48" t="str">
        <x:v>live</x:v>
      </x:c>
      <x:c r="P521" s="48" t="str">
        <x:v>v1.8</x:v>
      </x:c>
      <x:c r="Q521" s="48" t="n">
        <x:v>0.02</x:v>
      </x:c>
      <x:c r="R521" s="48" t="str">
        <x:v>pending</x:v>
      </x:c>
      <x:c r="S521" s="48"/>
      <x:c r="T521" s="48"/>
      <x:c r="U521" s="48"/>
      <x:c r="V521" s="254"/>
      <x:c r="W521" s="254"/>
      <x:c r="X521" s="254"/>
      <x:c r="Y521" s="48" t="str">
        <x:v>Raw=65.5; RiskPenalty=0; 影子观点不进入模拟组合</x:v>
      </x:c>
    </x:row>
    <x:row r="522">
      <x:c r="A522" s="252" t="d">
        <x:v>2026-10-14T00:00:00.000Z</x:v>
      </x:c>
      <x:c r="B522" s="48" t="str">
        <x:v>20261014-H06</x:v>
      </x:c>
      <x:c r="C522" s="48" t="str">
        <x:v>20261010-S-513500-SH</x:v>
      </x:c>
      <x:c r="D522" s="48" t="str">
        <x:v>shadow</x:v>
      </x:c>
      <x:c r="E522" s="48" t="str">
        <x:v>标普500ETF</x:v>
      </x:c>
      <x:c r="F522" s="48" t="str">
        <x:v>513500.SH</x:v>
      </x:c>
      <x:c r="G522" s="48" t="str">
        <x:v>看多</x:v>
      </x:c>
      <x:c r="H522" s="48" t="str">
        <x:v>1-4周</x:v>
      </x:c>
      <x:c r="I522" s="48" t="n">
        <x:v>56</x:v>
      </x:c>
      <x:c r="J522" s="48" t="str">
        <x:v>C</x:v>
      </x:c>
      <x:c r="K522" s="253" t="n">
        <x:v>0.61</x:v>
      </x:c>
      <x:c r="L522" s="253" t="n">
        <x:v>0.4</x:v>
      </x:c>
      <x:c r="M522" s="253" t="n">
        <x:v>0.58</x:v>
      </x:c>
      <x:c r="N522" s="252" t="d">
        <x:v>2026-10-14T00:00:00.000Z</x:v>
      </x:c>
      <x:c r="O522" s="48" t="str">
        <x:v>live</x:v>
      </x:c>
      <x:c r="P522" s="48" t="str">
        <x:v>v1.8</x:v>
      </x:c>
      <x:c r="Q522" s="48" t="n">
        <x:v>0.02</x:v>
      </x:c>
      <x:c r="R522" s="48" t="str">
        <x:v>pending</x:v>
      </x:c>
      <x:c r="S522" s="48"/>
      <x:c r="T522" s="48"/>
      <x:c r="U522" s="48"/>
      <x:c r="V522" s="254"/>
      <x:c r="W522" s="254"/>
      <x:c r="X522" s="254"/>
      <x:c r="Y522" s="48" t="str">
        <x:v>Raw=65.9; RiskPenalty=0; 影子观点不进入模拟组合</x:v>
      </x:c>
    </x:row>
    <x:row r="523">
      <x:c r="A523" s="252" t="d">
        <x:v>2026-10-14T00:00:00.000Z</x:v>
      </x:c>
      <x:c r="B523" s="48" t="str">
        <x:v>20261014-H07</x:v>
      </x:c>
      <x:c r="C523" s="48" t="str">
        <x:v>20261010-S-513050-SH</x:v>
      </x:c>
      <x:c r="D523" s="48" t="str">
        <x:v>shadow</x:v>
      </x:c>
      <x:c r="E523" s="48" t="str">
        <x:v>中概互联网ETF</x:v>
      </x:c>
      <x:c r="F523" s="48" t="str">
        <x:v>513050.SH</x:v>
      </x:c>
      <x:c r="G523" s="48" t="str">
        <x:v>看多</x:v>
      </x:c>
      <x:c r="H523" s="48" t="str">
        <x:v>1-4周</x:v>
      </x:c>
      <x:c r="I523" s="48" t="n">
        <x:v>56</x:v>
      </x:c>
      <x:c r="J523" s="48" t="str">
        <x:v>C</x:v>
      </x:c>
      <x:c r="K523" s="253" t="n">
        <x:v>0.61</x:v>
      </x:c>
      <x:c r="L523" s="253" t="n">
        <x:v>0.4</x:v>
      </x:c>
      <x:c r="M523" s="253" t="n">
        <x:v>0.58</x:v>
      </x:c>
      <x:c r="N523" s="252" t="d">
        <x:v>2026-10-14T00:00:00.000Z</x:v>
      </x:c>
      <x:c r="O523" s="48" t="str">
        <x:v>live</x:v>
      </x:c>
      <x:c r="P523" s="48" t="str">
        <x:v>v1.8</x:v>
      </x:c>
      <x:c r="Q523" s="48" t="n">
        <x:v>0.02</x:v>
      </x:c>
      <x:c r="R523" s="48" t="str">
        <x:v>pending</x:v>
      </x:c>
      <x:c r="S523" s="48"/>
      <x:c r="T523" s="48"/>
      <x:c r="U523" s="48"/>
      <x:c r="V523" s="254"/>
      <x:c r="W523" s="254"/>
      <x:c r="X523" s="254"/>
      <x:c r="Y523" s="48" t="str">
        <x:v>Raw=66.9; RiskPenalty=0; 影子观点不进入模拟组合</x:v>
      </x:c>
    </x:row>
    <x:row r="524">
      <x:c r="A524" s="252" t="d">
        <x:v>2026-10-14T00:00:00.000Z</x:v>
      </x:c>
      <x:c r="B524" s="48" t="str">
        <x:v>20261014-H08</x:v>
      </x:c>
      <x:c r="C524" s="48" t="str">
        <x:v>20261010-S-159949-SZ</x:v>
      </x:c>
      <x:c r="D524" s="48" t="str">
        <x:v>shadow</x:v>
      </x:c>
      <x:c r="E524" s="48" t="str">
        <x:v>创业板50ETF</x:v>
      </x:c>
      <x:c r="F524" s="48" t="str">
        <x:v>159949.SZ</x:v>
      </x:c>
      <x:c r="G524" s="48" t="str">
        <x:v>看多</x:v>
      </x:c>
      <x:c r="H524" s="48" t="str">
        <x:v>1-4周</x:v>
      </x:c>
      <x:c r="I524" s="48" t="n">
        <x:v>54</x:v>
      </x:c>
      <x:c r="J524" s="48" t="str">
        <x:v>C</x:v>
      </x:c>
      <x:c r="K524" s="253" t="n">
        <x:v>0.58</x:v>
      </x:c>
      <x:c r="L524" s="253" t="n">
        <x:v>0.4</x:v>
      </x:c>
      <x:c r="M524" s="253" t="n">
        <x:v>0.56</x:v>
      </x:c>
      <x:c r="N524" s="252" t="d">
        <x:v>2026-10-14T00:00:00.000Z</x:v>
      </x:c>
      <x:c r="O524" s="48" t="str">
        <x:v>live</x:v>
      </x:c>
      <x:c r="P524" s="48" t="str">
        <x:v>v1.8</x:v>
      </x:c>
      <x:c r="Q524" s="48" t="n">
        <x:v>0.02</x:v>
      </x:c>
      <x:c r="R524" s="48" t="str">
        <x:v>pending</x:v>
      </x:c>
      <x:c r="S524" s="48"/>
      <x:c r="T524" s="48"/>
      <x:c r="U524" s="48"/>
      <x:c r="V524" s="254"/>
      <x:c r="W524" s="254"/>
      <x:c r="X524" s="254"/>
      <x:c r="Y524" s="48" t="str">
        <x:v>Raw=61.5; RiskPenalty=0; 影子观点不进入模拟组合</x:v>
      </x:c>
    </x:row>
    <x:row r="525">
      <x:c r="A525" s="252" t="d">
        <x:v>2026-10-14T00:00:00.000Z</x:v>
      </x:c>
      <x:c r="B525" s="48" t="str">
        <x:v>20261014-H09</x:v>
      </x:c>
      <x:c r="C525" s="48" t="str">
        <x:v>20261010-S-562500-SH</x:v>
      </x:c>
      <x:c r="D525" s="48" t="str">
        <x:v>shadow</x:v>
      </x:c>
      <x:c r="E525" s="48" t="str">
        <x:v>机器人ETF</x:v>
      </x:c>
      <x:c r="F525" s="48" t="str">
        <x:v>562500.SH</x:v>
      </x:c>
      <x:c r="G525" s="48" t="str">
        <x:v>看多</x:v>
      </x:c>
      <x:c r="H525" s="48" t="str">
        <x:v>1-4周</x:v>
      </x:c>
      <x:c r="I525" s="48" t="n">
        <x:v>47</x:v>
      </x:c>
      <x:c r="J525" s="48" t="str">
        <x:v>D</x:v>
      </x:c>
      <x:c r="K525" s="253" t="n">
        <x:v>0.56</x:v>
      </x:c>
      <x:c r="L525" s="253" t="n">
        <x:v>0.4</x:v>
      </x:c>
      <x:c r="M525" s="253" t="n">
        <x:v>0.54</x:v>
      </x:c>
      <x:c r="N525" s="252" t="d">
        <x:v>2026-10-14T00:00:00.000Z</x:v>
      </x:c>
      <x:c r="O525" s="48" t="str">
        <x:v>live</x:v>
      </x:c>
      <x:c r="P525" s="48" t="str">
        <x:v>v1.8</x:v>
      </x:c>
      <x:c r="Q525" s="48" t="n">
        <x:v>0.02</x:v>
      </x:c>
      <x:c r="R525" s="48" t="str">
        <x:v>pending</x:v>
      </x:c>
      <x:c r="S525" s="48"/>
      <x:c r="T525" s="48"/>
      <x:c r="U525" s="48"/>
      <x:c r="V525" s="254"/>
      <x:c r="W525" s="254"/>
      <x:c r="X525" s="254"/>
      <x:c r="Y525" s="48" t="str">
        <x:v>Raw=60.5; RiskPenalty=5; 影子观点不进入模拟组合</x:v>
      </x:c>
    </x:row>
    <x:row r="526">
      <x:c r="A526" s="252" t="d">
        <x:v>2026-10-14T00:00:00.000Z</x:v>
      </x:c>
      <x:c r="B526" s="48" t="str">
        <x:v>20261014-H10</x:v>
      </x:c>
      <x:c r="C526" s="48" t="str">
        <x:v>20260922-AI地球科学与数字孪生</x:v>
      </x:c>
      <x:c r="D526" s="48" t="str">
        <x:v>shadow</x:v>
      </x:c>
      <x:c r="E526" s="48" t="str">
        <x:v>科创50ETF</x:v>
      </x:c>
      <x:c r="F526" s="48" t="str">
        <x:v>588000.SH</x:v>
      </x:c>
      <x:c r="G526" s="48" t="str">
        <x:v>看多</x:v>
      </x:c>
      <x:c r="H526" s="48" t="str">
        <x:v>1-4周</x:v>
      </x:c>
      <x:c r="I526" s="48" t="n">
        <x:v>47</x:v>
      </x:c>
      <x:c r="J526" s="48" t="str">
        <x:v>D</x:v>
      </x:c>
      <x:c r="K526" s="253" t="n">
        <x:v>0.56</x:v>
      </x:c>
      <x:c r="L526" s="253" t="n">
        <x:v>0.4</x:v>
      </x:c>
      <x:c r="M526" s="253" t="n">
        <x:v>0.54</x:v>
      </x:c>
      <x:c r="N526" s="252" t="d">
        <x:v>2026-10-14T00:00:00.000Z</x:v>
      </x:c>
      <x:c r="O526" s="48" t="str">
        <x:v>live</x:v>
      </x:c>
      <x:c r="P526" s="48" t="str">
        <x:v>v1.8</x:v>
      </x:c>
      <x:c r="Q526" s="48" t="n">
        <x:v>0.02</x:v>
      </x:c>
      <x:c r="R526" s="48" t="str">
        <x:v>pending</x:v>
      </x:c>
      <x:c r="S526" s="48"/>
      <x:c r="T526" s="48"/>
      <x:c r="U526" s="48"/>
      <x:c r="V526" s="254"/>
      <x:c r="W526" s="254"/>
      <x:c r="X526" s="254"/>
      <x:c r="Y526" s="48" t="str">
        <x:v>Raw=60.5; RiskPenalty=5; 影子观点不进入模拟组合</x:v>
      </x:c>
    </x:row>
    <x:row r="527">
      <x:c r="A527" s="252" t="d">
        <x:v>2026-10-15T00:00:00.000Z</x:v>
      </x:c>
      <x:c r="B527" s="48" t="str">
        <x:v>20261015-O01</x:v>
      </x:c>
      <x:c r="C527" s="48" t="str">
        <x:v>20261010-中国财政扩张与信用传导</x:v>
      </x:c>
      <x:c r="D527" s="48" t="str">
        <x:v>official</x:v>
      </x:c>
      <x:c r="E527" s="48" t="str">
        <x:v>沪深300ETF</x:v>
      </x:c>
      <x:c r="F527" s="48" t="str">
        <x:v>510300.SH</x:v>
      </x:c>
      <x:c r="G527" s="48" t="str">
        <x:v>看多</x:v>
      </x:c>
      <x:c r="H527" s="48" t="str">
        <x:v>2-6周</x:v>
      </x:c>
      <x:c r="I527" s="48" t="n">
        <x:v>53</x:v>
      </x:c>
      <x:c r="J527" s="48" t="str">
        <x:v>C</x:v>
      </x:c>
      <x:c r="K527" s="253" t="n">
        <x:v>0.6</x:v>
      </x:c>
      <x:c r="L527" s="253" t="n">
        <x:v>0.32</x:v>
      </x:c>
      <x:c r="M527" s="253" t="n">
        <x:v>0.57</x:v>
      </x:c>
      <x:c r="N527" s="252" t="d">
        <x:v>2026-10-14T00:00:00.000Z</x:v>
      </x:c>
      <x:c r="O527" s="48" t="str">
        <x:v>live</x:v>
      </x:c>
      <x:c r="P527" s="48" t="str">
        <x:v>v1.8</x:v>
      </x:c>
      <x:c r="Q527" s="48" t="n">
        <x:v>0.02</x:v>
      </x:c>
      <x:c r="R527" s="48" t="str">
        <x:v>pending</x:v>
      </x:c>
      <x:c r="S527" s="48"/>
      <x:c r="T527" s="48"/>
      <x:c r="U527" s="48"/>
      <x:c r="V527" s="254"/>
      <x:c r="W527" s="254"/>
      <x:c r="X527" s="254"/>
      <x:c r="Y527" s="48" t="str">
        <x:v>Raw=64.6; RiskPenalty=0; 正式观点</x:v>
      </x:c>
    </x:row>
    <x:row r="528">
      <x:c r="A528" s="252" t="d">
        <x:v>2026-10-15T00:00:00.000Z</x:v>
      </x:c>
      <x:c r="B528" s="48" t="str">
        <x:v>20261015-O02</x:v>
      </x:c>
      <x:c r="C528" s="48" t="str">
        <x:v>20261007-文化服务与地方消费</x:v>
      </x:c>
      <x:c r="D528" s="48" t="str">
        <x:v>official</x:v>
      </x:c>
      <x:c r="E528" s="48" t="str">
        <x:v>消费ETF</x:v>
      </x:c>
      <x:c r="F528" s="48" t="str">
        <x:v>159928.SZ</x:v>
      </x:c>
      <x:c r="G528" s="48" t="str">
        <x:v>看多</x:v>
      </x:c>
      <x:c r="H528" s="48" t="str">
        <x:v>1-4周</x:v>
      </x:c>
      <x:c r="I528" s="48" t="n">
        <x:v>55</x:v>
      </x:c>
      <x:c r="J528" s="48" t="str">
        <x:v>C</x:v>
      </x:c>
      <x:c r="K528" s="253" t="n">
        <x:v>0.63</x:v>
      </x:c>
      <x:c r="L528" s="253" t="n">
        <x:v>0.28</x:v>
      </x:c>
      <x:c r="M528" s="253" t="n">
        <x:v>0.59</x:v>
      </x:c>
      <x:c r="N528" s="252" t="d">
        <x:v>2026-10-14T00:00:00.000Z</x:v>
      </x:c>
      <x:c r="O528" s="48" t="str">
        <x:v>live</x:v>
      </x:c>
      <x:c r="P528" s="48" t="str">
        <x:v>v1.8</x:v>
      </x:c>
      <x:c r="Q528" s="48" t="n">
        <x:v>0.02</x:v>
      </x:c>
      <x:c r="R528" s="48" t="str">
        <x:v>pending</x:v>
      </x:c>
      <x:c r="S528" s="48"/>
      <x:c r="T528" s="48"/>
      <x:c r="U528" s="48"/>
      <x:c r="V528" s="254"/>
      <x:c r="W528" s="254"/>
      <x:c r="X528" s="254"/>
      <x:c r="Y528" s="48" t="str">
        <x:v>Raw=69.2; RiskPenalty=0; 正式观点</x:v>
      </x:c>
    </x:row>
    <x:row r="529">
      <x:c r="A529" s="252" t="d">
        <x:v>2026-10-15T00:00:00.000Z</x:v>
      </x:c>
      <x:c r="B529" s="48" t="str">
        <x:v>20261015-O03</x:v>
      </x:c>
      <x:c r="C529" s="48" t="str">
        <x:v>20261008-AI监管与科技供应链</x:v>
      </x:c>
      <x:c r="D529" s="48" t="str">
        <x:v>official</x:v>
      </x:c>
      <x:c r="E529" s="48" t="str">
        <x:v>半导体ETF</x:v>
      </x:c>
      <x:c r="F529" s="48" t="str">
        <x:v>512480.SH</x:v>
      </x:c>
      <x:c r="G529" s="48" t="str">
        <x:v>看多</x:v>
      </x:c>
      <x:c r="H529" s="48" t="str">
        <x:v>1-4周</x:v>
      </x:c>
      <x:c r="I529" s="48" t="n">
        <x:v>49</x:v>
      </x:c>
      <x:c r="J529" s="48" t="str">
        <x:v>D</x:v>
      </x:c>
      <x:c r="K529" s="253" t="n">
        <x:v>0.58</x:v>
      </x:c>
      <x:c r="L529" s="253" t="n">
        <x:v>0.4</x:v>
      </x:c>
      <x:c r="M529" s="253" t="n">
        <x:v>0.55</x:v>
      </x:c>
      <x:c r="N529" s="252" t="d">
        <x:v>2026-10-14T00:00:00.000Z</x:v>
      </x:c>
      <x:c r="O529" s="48" t="str">
        <x:v>live</x:v>
      </x:c>
      <x:c r="P529" s="48" t="str">
        <x:v>v1.8</x:v>
      </x:c>
      <x:c r="Q529" s="48" t="n">
        <x:v>0.02</x:v>
      </x:c>
      <x:c r="R529" s="48" t="str">
        <x:v>pending</x:v>
      </x:c>
      <x:c r="S529" s="48"/>
      <x:c r="T529" s="48"/>
      <x:c r="U529" s="48"/>
      <x:c r="V529" s="254"/>
      <x:c r="W529" s="254"/>
      <x:c r="X529" s="254"/>
      <x:c r="Y529" s="48" t="str">
        <x:v>Raw=63.6; RiskPenalty=5; 正式观点</x:v>
      </x:c>
    </x:row>
    <x:row r="530">
      <x:c r="A530" s="252" t="d">
        <x:v>2026-10-15T00:00:00.000Z</x:v>
      </x:c>
      <x:c r="B530" s="48" t="str">
        <x:v>20261015-O04</x:v>
      </x:c>
      <x:c r="C530" s="48" t="str">
        <x:v>20261010-全球贸易与AI资本开支</x:v>
      </x:c>
      <x:c r="D530" s="48" t="str">
        <x:v>official</x:v>
      </x:c>
      <x:c r="E530" s="48" t="str">
        <x:v>纳指ETF</x:v>
      </x:c>
      <x:c r="F530" s="48" t="str">
        <x:v>513100.SH</x:v>
      </x:c>
      <x:c r="G530" s="48" t="str">
        <x:v>看多</x:v>
      </x:c>
      <x:c r="H530" s="48" t="str">
        <x:v>1-3周</x:v>
      </x:c>
      <x:c r="I530" s="48" t="n">
        <x:v>53</x:v>
      </x:c>
      <x:c r="J530" s="48" t="str">
        <x:v>C</x:v>
      </x:c>
      <x:c r="K530" s="253" t="n">
        <x:v>0.63</x:v>
      </x:c>
      <x:c r="L530" s="253" t="n">
        <x:v>0.18</x:v>
      </x:c>
      <x:c r="M530" s="253" t="n">
        <x:v>0.59</x:v>
      </x:c>
      <x:c r="N530" s="252" t="d">
        <x:v>2026-10-14T00:00:00.000Z</x:v>
      </x:c>
      <x:c r="O530" s="48" t="str">
        <x:v>live</x:v>
      </x:c>
      <x:c r="P530" s="48" t="str">
        <x:v>v1.8</x:v>
      </x:c>
      <x:c r="Q530" s="48" t="n">
        <x:v>0.02</x:v>
      </x:c>
      <x:c r="R530" s="48" t="str">
        <x:v>pending</x:v>
      </x:c>
      <x:c r="S530" s="48"/>
      <x:c r="T530" s="48"/>
      <x:c r="U530" s="48"/>
      <x:c r="V530" s="254"/>
      <x:c r="W530" s="254"/>
      <x:c r="X530" s="254"/>
      <x:c r="Y530" s="48" t="str">
        <x:v>Raw=68.7; RiskPenalty=0; 正式观点</x:v>
      </x:c>
    </x:row>
    <x:row r="531">
      <x:c r="A531" s="252" t="d">
        <x:v>2026-10-15T00:00:00.000Z</x:v>
      </x:c>
      <x:c r="B531" s="48" t="str">
        <x:v>20261015-O05</x:v>
      </x:c>
      <x:c r="C531" s="48" t="str">
        <x:v>20261010-能源风险与全球利率</x:v>
      </x:c>
      <x:c r="D531" s="48" t="str">
        <x:v>official</x:v>
      </x:c>
      <x:c r="E531" s="48" t="str">
        <x:v>黄金ETF</x:v>
      </x:c>
      <x:c r="F531" s="48" t="str">
        <x:v>518880.SH</x:v>
      </x:c>
      <x:c r="G531" s="48" t="str">
        <x:v>看多</x:v>
      </x:c>
      <x:c r="H531" s="48" t="str">
        <x:v>1-4周</x:v>
      </x:c>
      <x:c r="I531" s="48" t="n">
        <x:v>42</x:v>
      </x:c>
      <x:c r="J531" s="48" t="str">
        <x:v>D</x:v>
      </x:c>
      <x:c r="K531" s="253" t="n">
        <x:v>0.58</x:v>
      </x:c>
      <x:c r="L531" s="253" t="n">
        <x:v>0.34</x:v>
      </x:c>
      <x:c r="M531" s="253" t="n">
        <x:v>0.55</x:v>
      </x:c>
      <x:c r="N531" s="252" t="d">
        <x:v>2026-10-14T00:00:00.000Z</x:v>
      </x:c>
      <x:c r="O531" s="48" t="str">
        <x:v>live</x:v>
      </x:c>
      <x:c r="P531" s="48" t="str">
        <x:v>v1.8</x:v>
      </x:c>
      <x:c r="Q531" s="48" t="n">
        <x:v>0.02</x:v>
      </x:c>
      <x:c r="R531" s="48" t="str">
        <x:v>pending</x:v>
      </x:c>
      <x:c r="S531" s="48"/>
      <x:c r="T531" s="48"/>
      <x:c r="U531" s="48"/>
      <x:c r="V531" s="254"/>
      <x:c r="W531" s="254"/>
      <x:c r="X531" s="254"/>
      <x:c r="Y531" s="48" t="str">
        <x:v>Raw=63.1; RiskPenalty=10; 正式观点</x:v>
      </x:c>
    </x:row>
    <x:row r="532">
      <x:c r="A532" s="252" t="d">
        <x:v>2026-10-15T00:00:00.000Z</x:v>
      </x:c>
      <x:c r="B532" s="48" t="str">
        <x:v>20261015-H01</x:v>
      </x:c>
      <x:c r="C532" s="48" t="str">
        <x:v>20261010-S-159915-SZ</x:v>
      </x:c>
      <x:c r="D532" s="48" t="str">
        <x:v>shadow</x:v>
      </x:c>
      <x:c r="E532" s="48" t="str">
        <x:v>创业板ETF</x:v>
      </x:c>
      <x:c r="F532" s="48" t="str">
        <x:v>159915.SZ</x:v>
      </x:c>
      <x:c r="G532" s="48" t="str">
        <x:v>看多</x:v>
      </x:c>
      <x:c r="H532" s="48" t="str">
        <x:v>1-4周</x:v>
      </x:c>
      <x:c r="I532" s="48" t="n">
        <x:v>54</x:v>
      </x:c>
      <x:c r="J532" s="48" t="str">
        <x:v>C</x:v>
      </x:c>
      <x:c r="K532" s="253" t="n">
        <x:v>0.58</x:v>
      </x:c>
      <x:c r="L532" s="253" t="n">
        <x:v>0.4</x:v>
      </x:c>
      <x:c r="M532" s="253" t="n">
        <x:v>0.56</x:v>
      </x:c>
      <x:c r="N532" s="252" t="d">
        <x:v>2026-10-14T00:00:00.000Z</x:v>
      </x:c>
      <x:c r="O532" s="48" t="str">
        <x:v>live</x:v>
      </x:c>
      <x:c r="P532" s="48" t="str">
        <x:v>v1.8</x:v>
      </x:c>
      <x:c r="Q532" s="48" t="n">
        <x:v>0.02</x:v>
      </x:c>
      <x:c r="R532" s="48" t="str">
        <x:v>pending</x:v>
      </x:c>
      <x:c r="S532" s="48"/>
      <x:c r="T532" s="48"/>
      <x:c r="U532" s="48"/>
      <x:c r="V532" s="254"/>
      <x:c r="W532" s="254"/>
      <x:c r="X532" s="254"/>
      <x:c r="Y532" s="48" t="str">
        <x:v>Raw=61.5; RiskPenalty=0; 影子观点不进入模拟组合</x:v>
      </x:c>
    </x:row>
    <x:row r="533">
      <x:c r="A533" s="252" t="d">
        <x:v>2026-10-15T00:00:00.000Z</x:v>
      </x:c>
      <x:c r="B533" s="48" t="str">
        <x:v>20261015-H02</x:v>
      </x:c>
      <x:c r="C533" s="48" t="str">
        <x:v>20261010-S-512100-SH</x:v>
      </x:c>
      <x:c r="D533" s="48" t="str">
        <x:v>shadow</x:v>
      </x:c>
      <x:c r="E533" s="48" t="str">
        <x:v>证券ETF</x:v>
      </x:c>
      <x:c r="F533" s="48" t="str">
        <x:v>512100.SH</x:v>
      </x:c>
      <x:c r="G533" s="48" t="str">
        <x:v>看多</x:v>
      </x:c>
      <x:c r="H533" s="48" t="str">
        <x:v>1-4周</x:v>
      </x:c>
      <x:c r="I533" s="48" t="n">
        <x:v>54</x:v>
      </x:c>
      <x:c r="J533" s="48" t="str">
        <x:v>C</x:v>
      </x:c>
      <x:c r="K533" s="253" t="n">
        <x:v>0.58</x:v>
      </x:c>
      <x:c r="L533" s="253" t="n">
        <x:v>0.4</x:v>
      </x:c>
      <x:c r="M533" s="253" t="n">
        <x:v>0.56</x:v>
      </x:c>
      <x:c r="N533" s="252" t="d">
        <x:v>2026-10-14T00:00:00.000Z</x:v>
      </x:c>
      <x:c r="O533" s="48" t="str">
        <x:v>live</x:v>
      </x:c>
      <x:c r="P533" s="48" t="str">
        <x:v>v1.8</x:v>
      </x:c>
      <x:c r="Q533" s="48" t="n">
        <x:v>0.02</x:v>
      </x:c>
      <x:c r="R533" s="48" t="str">
        <x:v>pending</x:v>
      </x:c>
      <x:c r="S533" s="48"/>
      <x:c r="T533" s="48"/>
      <x:c r="U533" s="48"/>
      <x:c r="V533" s="254"/>
      <x:c r="W533" s="254"/>
      <x:c r="X533" s="254"/>
      <x:c r="Y533" s="48" t="str">
        <x:v>Raw=61.8; RiskPenalty=0; 影子观点不进入模拟组合</x:v>
      </x:c>
    </x:row>
    <x:row r="534">
      <x:c r="A534" s="252" t="d">
        <x:v>2026-10-15T00:00:00.000Z</x:v>
      </x:c>
      <x:c r="B534" s="48" t="str">
        <x:v>20261015-H03</x:v>
      </x:c>
      <x:c r="C534" s="48" t="str">
        <x:v>20261010-S-512690-SH</x:v>
      </x:c>
      <x:c r="D534" s="48" t="str">
        <x:v>shadow</x:v>
      </x:c>
      <x:c r="E534" s="48" t="str">
        <x:v>酒ETF</x:v>
      </x:c>
      <x:c r="F534" s="48" t="str">
        <x:v>512690.SH</x:v>
      </x:c>
      <x:c r="G534" s="48" t="str">
        <x:v>看多</x:v>
      </x:c>
      <x:c r="H534" s="48" t="str">
        <x:v>1-4周</x:v>
      </x:c>
      <x:c r="I534" s="48" t="n">
        <x:v>55</x:v>
      </x:c>
      <x:c r="J534" s="48" t="str">
        <x:v>C</x:v>
      </x:c>
      <x:c r="K534" s="253" t="n">
        <x:v>0.6</x:v>
      </x:c>
      <x:c r="L534" s="253" t="n">
        <x:v>0.4</x:v>
      </x:c>
      <x:c r="M534" s="253" t="n">
        <x:v>0.57</x:v>
      </x:c>
      <x:c r="N534" s="252" t="d">
        <x:v>2026-10-14T00:00:00.000Z</x:v>
      </x:c>
      <x:c r="O534" s="48" t="str">
        <x:v>live</x:v>
      </x:c>
      <x:c r="P534" s="48" t="str">
        <x:v>v1.8</x:v>
      </x:c>
      <x:c r="Q534" s="48" t="n">
        <x:v>0.02</x:v>
      </x:c>
      <x:c r="R534" s="48" t="str">
        <x:v>pending</x:v>
      </x:c>
      <x:c r="S534" s="48"/>
      <x:c r="T534" s="48"/>
      <x:c r="U534" s="48"/>
      <x:c r="V534" s="254"/>
      <x:c r="W534" s="254"/>
      <x:c r="X534" s="254"/>
      <x:c r="Y534" s="48" t="str">
        <x:v>Raw=65; RiskPenalty=0; 影子观点不进入模拟组合</x:v>
      </x:c>
    </x:row>
    <x:row r="535">
      <x:c r="A535" s="252" t="d">
        <x:v>2026-10-15T00:00:00.000Z</x:v>
      </x:c>
      <x:c r="B535" s="48" t="str">
        <x:v>20261015-H04</x:v>
      </x:c>
      <x:c r="C535" s="48" t="str">
        <x:v>20261010-S-515790-SH</x:v>
      </x:c>
      <x:c r="D535" s="48" t="str">
        <x:v>shadow</x:v>
      </x:c>
      <x:c r="E535" s="48" t="str">
        <x:v>光伏ETF</x:v>
      </x:c>
      <x:c r="F535" s="48" t="str">
        <x:v>515790.SH</x:v>
      </x:c>
      <x:c r="G535" s="48" t="str">
        <x:v>看多</x:v>
      </x:c>
      <x:c r="H535" s="48" t="str">
        <x:v>1-4周</x:v>
      </x:c>
      <x:c r="I535" s="48" t="n">
        <x:v>53</x:v>
      </x:c>
      <x:c r="J535" s="48" t="str">
        <x:v>C</x:v>
      </x:c>
      <x:c r="K535" s="253" t="n">
        <x:v>0.58</x:v>
      </x:c>
      <x:c r="L535" s="253" t="n">
        <x:v>0.4</x:v>
      </x:c>
      <x:c r="M535" s="253" t="n">
        <x:v>0.56</x:v>
      </x:c>
      <x:c r="N535" s="252" t="d">
        <x:v>2026-10-14T00:00:00.000Z</x:v>
      </x:c>
      <x:c r="O535" s="48" t="str">
        <x:v>live</x:v>
      </x:c>
      <x:c r="P535" s="48" t="str">
        <x:v>v1.8</x:v>
      </x:c>
      <x:c r="Q535" s="48" t="n">
        <x:v>0.02</x:v>
      </x:c>
      <x:c r="R535" s="48" t="str">
        <x:v>pending</x:v>
      </x:c>
      <x:c r="S535" s="48"/>
      <x:c r="T535" s="48"/>
      <x:c r="U535" s="48"/>
      <x:c r="V535" s="254"/>
      <x:c r="W535" s="254"/>
      <x:c r="X535" s="254"/>
      <x:c r="Y535" s="48" t="str">
        <x:v>Raw=61.1; RiskPenalty=0; 影子观点不进入模拟组合</x:v>
      </x:c>
    </x:row>
    <x:row r="536">
      <x:c r="A536" s="252" t="d">
        <x:v>2026-10-15T00:00:00.000Z</x:v>
      </x:c>
      <x:c r="B536" s="48" t="str">
        <x:v>20261015-H05</x:v>
      </x:c>
      <x:c r="C536" s="48" t="str">
        <x:v>20261010-全球贸易与AI资本开支</x:v>
      </x:c>
      <x:c r="D536" s="48" t="str">
        <x:v>shadow</x:v>
      </x:c>
      <x:c r="E536" s="48" t="str">
        <x:v>纳指ETF</x:v>
      </x:c>
      <x:c r="F536" s="48" t="str">
        <x:v>513100.SH</x:v>
      </x:c>
      <x:c r="G536" s="48" t="str">
        <x:v>看多</x:v>
      </x:c>
      <x:c r="H536" s="48" t="str">
        <x:v>1-4周</x:v>
      </x:c>
      <x:c r="I536" s="48" t="n">
        <x:v>56</x:v>
      </x:c>
      <x:c r="J536" s="48" t="str">
        <x:v>C</x:v>
      </x:c>
      <x:c r="K536" s="253" t="n">
        <x:v>0.6</x:v>
      </x:c>
      <x:c r="L536" s="253" t="n">
        <x:v>0.4</x:v>
      </x:c>
      <x:c r="M536" s="253" t="n">
        <x:v>0.58</x:v>
      </x:c>
      <x:c r="N536" s="252" t="d">
        <x:v>2026-10-14T00:00:00.000Z</x:v>
      </x:c>
      <x:c r="O536" s="48" t="str">
        <x:v>live</x:v>
      </x:c>
      <x:c r="P536" s="48" t="str">
        <x:v>v1.8</x:v>
      </x:c>
      <x:c r="Q536" s="48" t="n">
        <x:v>0.02</x:v>
      </x:c>
      <x:c r="R536" s="48" t="str">
        <x:v>pending</x:v>
      </x:c>
      <x:c r="S536" s="48"/>
      <x:c r="T536" s="48"/>
      <x:c r="U536" s="48"/>
      <x:c r="V536" s="254"/>
      <x:c r="W536" s="254"/>
      <x:c r="X536" s="254"/>
      <x:c r="Y536" s="48" t="str">
        <x:v>Raw=65.5; RiskPenalty=0; 影子观点不进入模拟组合</x:v>
      </x:c>
    </x:row>
    <x:row r="537">
      <x:c r="A537" s="252" t="d">
        <x:v>2026-10-15T00:00:00.000Z</x:v>
      </x:c>
      <x:c r="B537" s="48" t="str">
        <x:v>20261015-H06</x:v>
      </x:c>
      <x:c r="C537" s="48" t="str">
        <x:v>20261010-S-513500-SH</x:v>
      </x:c>
      <x:c r="D537" s="48" t="str">
        <x:v>shadow</x:v>
      </x:c>
      <x:c r="E537" s="48" t="str">
        <x:v>标普500ETF</x:v>
      </x:c>
      <x:c r="F537" s="48" t="str">
        <x:v>513500.SH</x:v>
      </x:c>
      <x:c r="G537" s="48" t="str">
        <x:v>看多</x:v>
      </x:c>
      <x:c r="H537" s="48" t="str">
        <x:v>1-4周</x:v>
      </x:c>
      <x:c r="I537" s="48" t="n">
        <x:v>56</x:v>
      </x:c>
      <x:c r="J537" s="48" t="str">
        <x:v>C</x:v>
      </x:c>
      <x:c r="K537" s="253" t="n">
        <x:v>0.61</x:v>
      </x:c>
      <x:c r="L537" s="253" t="n">
        <x:v>0.4</x:v>
      </x:c>
      <x:c r="M537" s="253" t="n">
        <x:v>0.58</x:v>
      </x:c>
      <x:c r="N537" s="252" t="d">
        <x:v>2026-10-14T00:00:00.000Z</x:v>
      </x:c>
      <x:c r="O537" s="48" t="str">
        <x:v>live</x:v>
      </x:c>
      <x:c r="P537" s="48" t="str">
        <x:v>v1.8</x:v>
      </x:c>
      <x:c r="Q537" s="48" t="n">
        <x:v>0.02</x:v>
      </x:c>
      <x:c r="R537" s="48" t="str">
        <x:v>pending</x:v>
      </x:c>
      <x:c r="S537" s="48"/>
      <x:c r="T537" s="48"/>
      <x:c r="U537" s="48"/>
      <x:c r="V537" s="254"/>
      <x:c r="W537" s="254"/>
      <x:c r="X537" s="254"/>
      <x:c r="Y537" s="48" t="str">
        <x:v>Raw=65.9; RiskPenalty=0; 影子观点不进入模拟组合</x:v>
      </x:c>
    </x:row>
    <x:row r="538">
      <x:c r="A538" s="252" t="d">
        <x:v>2026-10-15T00:00:00.000Z</x:v>
      </x:c>
      <x:c r="B538" s="48" t="str">
        <x:v>20261015-H07</x:v>
      </x:c>
      <x:c r="C538" s="48" t="str">
        <x:v>20261010-S-513050-SH</x:v>
      </x:c>
      <x:c r="D538" s="48" t="str">
        <x:v>shadow</x:v>
      </x:c>
      <x:c r="E538" s="48" t="str">
        <x:v>中概互联网ETF</x:v>
      </x:c>
      <x:c r="F538" s="48" t="str">
        <x:v>513050.SH</x:v>
      </x:c>
      <x:c r="G538" s="48" t="str">
        <x:v>看多</x:v>
      </x:c>
      <x:c r="H538" s="48" t="str">
        <x:v>1-4周</x:v>
      </x:c>
      <x:c r="I538" s="48" t="n">
        <x:v>56</x:v>
      </x:c>
      <x:c r="J538" s="48" t="str">
        <x:v>C</x:v>
      </x:c>
      <x:c r="K538" s="253" t="n">
        <x:v>0.61</x:v>
      </x:c>
      <x:c r="L538" s="253" t="n">
        <x:v>0.4</x:v>
      </x:c>
      <x:c r="M538" s="253" t="n">
        <x:v>0.58</x:v>
      </x:c>
      <x:c r="N538" s="252" t="d">
        <x:v>2026-10-14T00:00:00.000Z</x:v>
      </x:c>
      <x:c r="O538" s="48" t="str">
        <x:v>live</x:v>
      </x:c>
      <x:c r="P538" s="48" t="str">
        <x:v>v1.8</x:v>
      </x:c>
      <x:c r="Q538" s="48" t="n">
        <x:v>0.02</x:v>
      </x:c>
      <x:c r="R538" s="48" t="str">
        <x:v>pending</x:v>
      </x:c>
      <x:c r="S538" s="48"/>
      <x:c r="T538" s="48"/>
      <x:c r="U538" s="48"/>
      <x:c r="V538" s="254"/>
      <x:c r="W538" s="254"/>
      <x:c r="X538" s="254"/>
      <x:c r="Y538" s="48" t="str">
        <x:v>Raw=66.9; RiskPenalty=0; 影子观点不进入模拟组合</x:v>
      </x:c>
    </x:row>
    <x:row r="539">
      <x:c r="A539" s="252" t="d">
        <x:v>2026-10-15T00:00:00.000Z</x:v>
      </x:c>
      <x:c r="B539" s="48" t="str">
        <x:v>20261015-H08</x:v>
      </x:c>
      <x:c r="C539" s="48" t="str">
        <x:v>20261010-S-159949-SZ</x:v>
      </x:c>
      <x:c r="D539" s="48" t="str">
        <x:v>shadow</x:v>
      </x:c>
      <x:c r="E539" s="48" t="str">
        <x:v>创业板50ETF</x:v>
      </x:c>
      <x:c r="F539" s="48" t="str">
        <x:v>159949.SZ</x:v>
      </x:c>
      <x:c r="G539" s="48" t="str">
        <x:v>看多</x:v>
      </x:c>
      <x:c r="H539" s="48" t="str">
        <x:v>1-4周</x:v>
      </x:c>
      <x:c r="I539" s="48" t="n">
        <x:v>54</x:v>
      </x:c>
      <x:c r="J539" s="48" t="str">
        <x:v>C</x:v>
      </x:c>
      <x:c r="K539" s="253" t="n">
        <x:v>0.58</x:v>
      </x:c>
      <x:c r="L539" s="253" t="n">
        <x:v>0.4</x:v>
      </x:c>
      <x:c r="M539" s="253" t="n">
        <x:v>0.56</x:v>
      </x:c>
      <x:c r="N539" s="252" t="d">
        <x:v>2026-10-14T00:00:00.000Z</x:v>
      </x:c>
      <x:c r="O539" s="48" t="str">
        <x:v>live</x:v>
      </x:c>
      <x:c r="P539" s="48" t="str">
        <x:v>v1.8</x:v>
      </x:c>
      <x:c r="Q539" s="48" t="n">
        <x:v>0.02</x:v>
      </x:c>
      <x:c r="R539" s="48" t="str">
        <x:v>pending</x:v>
      </x:c>
      <x:c r="S539" s="48"/>
      <x:c r="T539" s="48"/>
      <x:c r="U539" s="48"/>
      <x:c r="V539" s="254"/>
      <x:c r="W539" s="254"/>
      <x:c r="X539" s="254"/>
      <x:c r="Y539" s="48" t="str">
        <x:v>Raw=61.5; RiskPenalty=0; 影子观点不进入模拟组合</x:v>
      </x:c>
    </x:row>
    <x:row r="540">
      <x:c r="A540" s="252" t="d">
        <x:v>2026-10-15T00:00:00.000Z</x:v>
      </x:c>
      <x:c r="B540" s="48" t="str">
        <x:v>20261015-H09</x:v>
      </x:c>
      <x:c r="C540" s="48" t="str">
        <x:v>20261010-S-562500-SH</x:v>
      </x:c>
      <x:c r="D540" s="48" t="str">
        <x:v>shadow</x:v>
      </x:c>
      <x:c r="E540" s="48" t="str">
        <x:v>机器人ETF</x:v>
      </x:c>
      <x:c r="F540" s="48" t="str">
        <x:v>562500.SH</x:v>
      </x:c>
      <x:c r="G540" s="48" t="str">
        <x:v>看多</x:v>
      </x:c>
      <x:c r="H540" s="48" t="str">
        <x:v>1-4周</x:v>
      </x:c>
      <x:c r="I540" s="48" t="n">
        <x:v>47</x:v>
      </x:c>
      <x:c r="J540" s="48" t="str">
        <x:v>D</x:v>
      </x:c>
      <x:c r="K540" s="253" t="n">
        <x:v>0.56</x:v>
      </x:c>
      <x:c r="L540" s="253" t="n">
        <x:v>0.4</x:v>
      </x:c>
      <x:c r="M540" s="253" t="n">
        <x:v>0.54</x:v>
      </x:c>
      <x:c r="N540" s="252" t="d">
        <x:v>2026-10-14T00:00:00.000Z</x:v>
      </x:c>
      <x:c r="O540" s="48" t="str">
        <x:v>live</x:v>
      </x:c>
      <x:c r="P540" s="48" t="str">
        <x:v>v1.8</x:v>
      </x:c>
      <x:c r="Q540" s="48" t="n">
        <x:v>0.02</x:v>
      </x:c>
      <x:c r="R540" s="48" t="str">
        <x:v>pending</x:v>
      </x:c>
      <x:c r="S540" s="48"/>
      <x:c r="T540" s="48"/>
      <x:c r="U540" s="48"/>
      <x:c r="V540" s="254"/>
      <x:c r="W540" s="254"/>
      <x:c r="X540" s="254"/>
      <x:c r="Y540" s="48" t="str">
        <x:v>Raw=60.5; RiskPenalty=5; 影子观点不进入模拟组合</x:v>
      </x:c>
    </x:row>
    <x:row r="541">
      <x:c r="A541" s="252" t="d">
        <x:v>2026-10-15T00:00:00.000Z</x:v>
      </x:c>
      <x:c r="B541" s="48" t="str">
        <x:v>20261015-H10</x:v>
      </x:c>
      <x:c r="C541" s="48" t="str">
        <x:v>20260922-AI地球科学与数字孪生</x:v>
      </x:c>
      <x:c r="D541" s="48" t="str">
        <x:v>shadow</x:v>
      </x:c>
      <x:c r="E541" s="48" t="str">
        <x:v>科创50ETF</x:v>
      </x:c>
      <x:c r="F541" s="48" t="str">
        <x:v>588000.SH</x:v>
      </x:c>
      <x:c r="G541" s="48" t="str">
        <x:v>看多</x:v>
      </x:c>
      <x:c r="H541" s="48" t="str">
        <x:v>1-4周</x:v>
      </x:c>
      <x:c r="I541" s="48" t="n">
        <x:v>47</x:v>
      </x:c>
      <x:c r="J541" s="48" t="str">
        <x:v>D</x:v>
      </x:c>
      <x:c r="K541" s="253" t="n">
        <x:v>0.56</x:v>
      </x:c>
      <x:c r="L541" s="253" t="n">
        <x:v>0.4</x:v>
      </x:c>
      <x:c r="M541" s="253" t="n">
        <x:v>0.54</x:v>
      </x:c>
      <x:c r="N541" s="252" t="d">
        <x:v>2026-10-14T00:00:00.000Z</x:v>
      </x:c>
      <x:c r="O541" s="48" t="str">
        <x:v>live</x:v>
      </x:c>
      <x:c r="P541" s="48" t="str">
        <x:v>v1.8</x:v>
      </x:c>
      <x:c r="Q541" s="48" t="n">
        <x:v>0.02</x:v>
      </x:c>
      <x:c r="R541" s="48" t="str">
        <x:v>pending</x:v>
      </x:c>
      <x:c r="S541" s="48"/>
      <x:c r="T541" s="48"/>
      <x:c r="U541" s="48"/>
      <x:c r="V541" s="254"/>
      <x:c r="W541" s="254"/>
      <x:c r="X541" s="254"/>
      <x:c r="Y541" s="48" t="str">
        <x:v>Raw=60.5; RiskPenalty=5; 影子观点不进入模拟组合</x:v>
      </x:c>
    </x:row>
    <x:row r="542">
      <x:c r="A542" s="252" t="d">
        <x:v>2026-10-16T00:00:00.000Z</x:v>
      </x:c>
      <x:c r="B542" s="48" t="str">
        <x:v>20261016-O01</x:v>
      </x:c>
      <x:c r="C542" s="48" t="str">
        <x:v>20261010-中国财政扩张与信用传导</x:v>
      </x:c>
      <x:c r="D542" s="48" t="str">
        <x:v>official</x:v>
      </x:c>
      <x:c r="E542" s="48" t="str">
        <x:v>沪深300ETF</x:v>
      </x:c>
      <x:c r="F542" s="48" t="str">
        <x:v>510300.SH</x:v>
      </x:c>
      <x:c r="G542" s="48" t="str">
        <x:v>看多</x:v>
      </x:c>
      <x:c r="H542" s="48" t="str">
        <x:v>2-6周</x:v>
      </x:c>
      <x:c r="I542" s="48" t="n">
        <x:v>54</x:v>
      </x:c>
      <x:c r="J542" s="48" t="str">
        <x:v>C</x:v>
      </x:c>
      <x:c r="K542" s="253" t="n">
        <x:v>0.61</x:v>
      </x:c>
      <x:c r="L542" s="253" t="n">
        <x:v>0.32</x:v>
      </x:c>
      <x:c r="M542" s="253" t="n">
        <x:v>0.58</x:v>
      </x:c>
      <x:c r="N542" s="252" t="d">
        <x:v>2026-10-15T00:00:00.000Z</x:v>
      </x:c>
      <x:c r="O542" s="48" t="str">
        <x:v>live</x:v>
      </x:c>
      <x:c r="P542" s="48" t="str">
        <x:v>v1.8</x:v>
      </x:c>
      <x:c r="Q542" s="48" t="n">
        <x:v>0.02</x:v>
      </x:c>
      <x:c r="R542" s="48" t="str">
        <x:v>pending</x:v>
      </x:c>
      <x:c r="S542" s="48"/>
      <x:c r="T542" s="48"/>
      <x:c r="U542" s="48"/>
      <x:c r="V542" s="254"/>
      <x:c r="W542" s="254"/>
      <x:c r="X542" s="254"/>
      <x:c r="Y542" s="48" t="str">
        <x:v>Raw=65.7; RiskPenalty=0; 正式观点</x:v>
      </x:c>
    </x:row>
    <x:row r="543">
      <x:c r="A543" s="252" t="d">
        <x:v>2026-10-16T00:00:00.000Z</x:v>
      </x:c>
      <x:c r="B543" s="48" t="str">
        <x:v>20261016-O02</x:v>
      </x:c>
      <x:c r="C543" s="48" t="str">
        <x:v>20261007-文化服务与地方消费</x:v>
      </x:c>
      <x:c r="D543" s="48" t="str">
        <x:v>official</x:v>
      </x:c>
      <x:c r="E543" s="48" t="str">
        <x:v>消费ETF</x:v>
      </x:c>
      <x:c r="F543" s="48" t="str">
        <x:v>159928.SZ</x:v>
      </x:c>
      <x:c r="G543" s="48" t="str">
        <x:v>看多</x:v>
      </x:c>
      <x:c r="H543" s="48" t="str">
        <x:v>1-4周</x:v>
      </x:c>
      <x:c r="I543" s="48" t="n">
        <x:v>55</x:v>
      </x:c>
      <x:c r="J543" s="48" t="str">
        <x:v>C</x:v>
      </x:c>
      <x:c r="K543" s="253" t="n">
        <x:v>0.63</x:v>
      </x:c>
      <x:c r="L543" s="253" t="n">
        <x:v>0.28</x:v>
      </x:c>
      <x:c r="M543" s="253" t="n">
        <x:v>0.59</x:v>
      </x:c>
      <x:c r="N543" s="252" t="d">
        <x:v>2026-10-15T00:00:00.000Z</x:v>
      </x:c>
      <x:c r="O543" s="48" t="str">
        <x:v>live</x:v>
      </x:c>
      <x:c r="P543" s="48" t="str">
        <x:v>v1.8</x:v>
      </x:c>
      <x:c r="Q543" s="48" t="n">
        <x:v>0.02</x:v>
      </x:c>
      <x:c r="R543" s="48" t="str">
        <x:v>pending</x:v>
      </x:c>
      <x:c r="S543" s="48"/>
      <x:c r="T543" s="48"/>
      <x:c r="U543" s="48"/>
      <x:c r="V543" s="254"/>
      <x:c r="W543" s="254"/>
      <x:c r="X543" s="254"/>
      <x:c r="Y543" s="48" t="str">
        <x:v>Raw=69.4; RiskPenalty=0; 正式观点</x:v>
      </x:c>
    </x:row>
    <x:row r="544">
      <x:c r="A544" s="252" t="d">
        <x:v>2026-10-16T00:00:00.000Z</x:v>
      </x:c>
      <x:c r="B544" s="48" t="str">
        <x:v>20261016-O03</x:v>
      </x:c>
      <x:c r="C544" s="48" t="str">
        <x:v>20261008-AI监管与科技供应链</x:v>
      </x:c>
      <x:c r="D544" s="48" t="str">
        <x:v>official</x:v>
      </x:c>
      <x:c r="E544" s="48" t="str">
        <x:v>半导体ETF</x:v>
      </x:c>
      <x:c r="F544" s="48" t="str">
        <x:v>512480.SH</x:v>
      </x:c>
      <x:c r="G544" s="48" t="str">
        <x:v>看多</x:v>
      </x:c>
      <x:c r="H544" s="48" t="str">
        <x:v>1-4周</x:v>
      </x:c>
      <x:c r="I544" s="48" t="n">
        <x:v>50</x:v>
      </x:c>
      <x:c r="J544" s="48" t="str">
        <x:v>C</x:v>
      </x:c>
      <x:c r="K544" s="253" t="n">
        <x:v>0.59</x:v>
      </x:c>
      <x:c r="L544" s="253" t="n">
        <x:v>0.42</x:v>
      </x:c>
      <x:c r="M544" s="253" t="n">
        <x:v>0.56</x:v>
      </x:c>
      <x:c r="N544" s="252" t="d">
        <x:v>2026-10-15T00:00:00.000Z</x:v>
      </x:c>
      <x:c r="O544" s="48" t="str">
        <x:v>live</x:v>
      </x:c>
      <x:c r="P544" s="48" t="str">
        <x:v>v1.8</x:v>
      </x:c>
      <x:c r="Q544" s="48" t="n">
        <x:v>0.02</x:v>
      </x:c>
      <x:c r="R544" s="48" t="str">
        <x:v>pending</x:v>
      </x:c>
      <x:c r="S544" s="48"/>
      <x:c r="T544" s="48"/>
      <x:c r="U544" s="48"/>
      <x:c r="V544" s="254"/>
      <x:c r="W544" s="254"/>
      <x:c r="X544" s="254"/>
      <x:c r="Y544" s="48" t="str">
        <x:v>Raw=64.5; RiskPenalty=5; 正式观点</x:v>
      </x:c>
    </x:row>
    <x:row r="545">
      <x:c r="A545" s="252" t="d">
        <x:v>2026-10-16T00:00:00.000Z</x:v>
      </x:c>
      <x:c r="B545" s="48" t="str">
        <x:v>20261016-O04</x:v>
      </x:c>
      <x:c r="C545" s="48" t="str">
        <x:v>20261010-全球贸易与AI资本开支</x:v>
      </x:c>
      <x:c r="D545" s="48" t="str">
        <x:v>official</x:v>
      </x:c>
      <x:c r="E545" s="48" t="str">
        <x:v>纳指ETF</x:v>
      </x:c>
      <x:c r="F545" s="48" t="str">
        <x:v>513100.SH</x:v>
      </x:c>
      <x:c r="G545" s="48" t="str">
        <x:v>看多</x:v>
      </x:c>
      <x:c r="H545" s="48" t="str">
        <x:v>1-3周</x:v>
      </x:c>
      <x:c r="I545" s="48" t="n">
        <x:v>53</x:v>
      </x:c>
      <x:c r="J545" s="48" t="str">
        <x:v>C</x:v>
      </x:c>
      <x:c r="K545" s="253" t="n">
        <x:v>0.63</x:v>
      </x:c>
      <x:c r="L545" s="253" t="n">
        <x:v>0.18</x:v>
      </x:c>
      <x:c r="M545" s="253" t="n">
        <x:v>0.59</x:v>
      </x:c>
      <x:c r="N545" s="252" t="d">
        <x:v>2026-10-15T00:00:00.000Z</x:v>
      </x:c>
      <x:c r="O545" s="48" t="str">
        <x:v>live</x:v>
      </x:c>
      <x:c r="P545" s="48" t="str">
        <x:v>v1.8</x:v>
      </x:c>
      <x:c r="Q545" s="48" t="n">
        <x:v>0.02</x:v>
      </x:c>
      <x:c r="R545" s="48" t="str">
        <x:v>pending</x:v>
      </x:c>
      <x:c r="S545" s="48"/>
      <x:c r="T545" s="48"/>
      <x:c r="U545" s="48"/>
      <x:c r="V545" s="254"/>
      <x:c r="W545" s="254"/>
      <x:c r="X545" s="254"/>
      <x:c r="Y545" s="48" t="str">
        <x:v>Raw=69; RiskPenalty=0; 正式观点</x:v>
      </x:c>
    </x:row>
    <x:row r="546">
      <x:c r="A546" s="252" t="d">
        <x:v>2026-10-16T00:00:00.000Z</x:v>
      </x:c>
      <x:c r="B546" s="48" t="str">
        <x:v>20261016-O05</x:v>
      </x:c>
      <x:c r="C546" s="48" t="str">
        <x:v>20261010-能源风险与全球利率</x:v>
      </x:c>
      <x:c r="D546" s="48" t="str">
        <x:v>official</x:v>
      </x:c>
      <x:c r="E546" s="48" t="str">
        <x:v>黄金ETF</x:v>
      </x:c>
      <x:c r="F546" s="48" t="str">
        <x:v>518880.SH</x:v>
      </x:c>
      <x:c r="G546" s="48" t="str">
        <x:v>看多</x:v>
      </x:c>
      <x:c r="H546" s="48" t="str">
        <x:v>1-4周</x:v>
      </x:c>
      <x:c r="I546" s="48" t="n">
        <x:v>42</x:v>
      </x:c>
      <x:c r="J546" s="48" t="str">
        <x:v>D</x:v>
      </x:c>
      <x:c r="K546" s="253" t="n">
        <x:v>0.58</x:v>
      </x:c>
      <x:c r="L546" s="253" t="n">
        <x:v>0.34</x:v>
      </x:c>
      <x:c r="M546" s="253" t="n">
        <x:v>0.55</x:v>
      </x:c>
      <x:c r="N546" s="252" t="d">
        <x:v>2026-10-15T00:00:00.000Z</x:v>
      </x:c>
      <x:c r="O546" s="48" t="str">
        <x:v>live</x:v>
      </x:c>
      <x:c r="P546" s="48" t="str">
        <x:v>v1.8</x:v>
      </x:c>
      <x:c r="Q546" s="48" t="n">
        <x:v>0.02</x:v>
      </x:c>
      <x:c r="R546" s="48" t="str">
        <x:v>pending</x:v>
      </x:c>
      <x:c r="S546" s="48"/>
      <x:c r="T546" s="48"/>
      <x:c r="U546" s="48"/>
      <x:c r="V546" s="254"/>
      <x:c r="W546" s="254"/>
      <x:c r="X546" s="254"/>
      <x:c r="Y546" s="48" t="str">
        <x:v>Raw=63.2; RiskPenalty=10; 正式观点</x:v>
      </x:c>
    </x:row>
    <x:row r="547">
      <x:c r="A547" s="252" t="d">
        <x:v>2026-10-16T00:00:00.000Z</x:v>
      </x:c>
      <x:c r="B547" s="48" t="str">
        <x:v>20261016-H01</x:v>
      </x:c>
      <x:c r="C547" s="48" t="str">
        <x:v>20261010-S-159915-SZ</x:v>
      </x:c>
      <x:c r="D547" s="48" t="str">
        <x:v>shadow</x:v>
      </x:c>
      <x:c r="E547" s="48" t="str">
        <x:v>创业板ETF</x:v>
      </x:c>
      <x:c r="F547" s="48" t="str">
        <x:v>159915.SZ</x:v>
      </x:c>
      <x:c r="G547" s="48" t="str">
        <x:v>看多</x:v>
      </x:c>
      <x:c r="H547" s="48" t="str">
        <x:v>1-4周</x:v>
      </x:c>
      <x:c r="I547" s="48" t="n">
        <x:v>54</x:v>
      </x:c>
      <x:c r="J547" s="48" t="str">
        <x:v>C</x:v>
      </x:c>
      <x:c r="K547" s="253" t="n">
        <x:v>0.59</x:v>
      </x:c>
      <x:c r="L547" s="253" t="n">
        <x:v>0.4</x:v>
      </x:c>
      <x:c r="M547" s="253" t="n">
        <x:v>0.56</x:v>
      </x:c>
      <x:c r="N547" s="252" t="d">
        <x:v>2026-10-15T00:00:00.000Z</x:v>
      </x:c>
      <x:c r="O547" s="48" t="str">
        <x:v>live</x:v>
      </x:c>
      <x:c r="P547" s="48" t="str">
        <x:v>v1.8</x:v>
      </x:c>
      <x:c r="Q547" s="48" t="n">
        <x:v>0.02</x:v>
      </x:c>
      <x:c r="R547" s="48" t="str">
        <x:v>pending</x:v>
      </x:c>
      <x:c r="S547" s="48"/>
      <x:c r="T547" s="48"/>
      <x:c r="U547" s="48"/>
      <x:c r="V547" s="254"/>
      <x:c r="W547" s="254"/>
      <x:c r="X547" s="254"/>
      <x:c r="Y547" s="48" t="str">
        <x:v>Raw=62.5; RiskPenalty=0; 影子观点不进入模拟组合</x:v>
      </x:c>
    </x:row>
    <x:row r="548">
      <x:c r="A548" s="252" t="d">
        <x:v>2026-10-16T00:00:00.000Z</x:v>
      </x:c>
      <x:c r="B548" s="48" t="str">
        <x:v>20261016-H02</x:v>
      </x:c>
      <x:c r="C548" s="48" t="str">
        <x:v>20261010-S-512100-SH</x:v>
      </x:c>
      <x:c r="D548" s="48" t="str">
        <x:v>shadow</x:v>
      </x:c>
      <x:c r="E548" s="48" t="str">
        <x:v>证券ETF</x:v>
      </x:c>
      <x:c r="F548" s="48" t="str">
        <x:v>512100.SH</x:v>
      </x:c>
      <x:c r="G548" s="48" t="str">
        <x:v>看多</x:v>
      </x:c>
      <x:c r="H548" s="48" t="str">
        <x:v>1-4周</x:v>
      </x:c>
      <x:c r="I548" s="48" t="n">
        <x:v>54</x:v>
      </x:c>
      <x:c r="J548" s="48" t="str">
        <x:v>C</x:v>
      </x:c>
      <x:c r="K548" s="253" t="n">
        <x:v>0.58</x:v>
      </x:c>
      <x:c r="L548" s="253" t="n">
        <x:v>0.4</x:v>
      </x:c>
      <x:c r="M548" s="253" t="n">
        <x:v>0.56</x:v>
      </x:c>
      <x:c r="N548" s="252" t="d">
        <x:v>2026-10-15T00:00:00.000Z</x:v>
      </x:c>
      <x:c r="O548" s="48" t="str">
        <x:v>live</x:v>
      </x:c>
      <x:c r="P548" s="48" t="str">
        <x:v>v1.8</x:v>
      </x:c>
      <x:c r="Q548" s="48" t="n">
        <x:v>0.02</x:v>
      </x:c>
      <x:c r="R548" s="48" t="str">
        <x:v>pending</x:v>
      </x:c>
      <x:c r="S548" s="48"/>
      <x:c r="T548" s="48"/>
      <x:c r="U548" s="48"/>
      <x:c r="V548" s="254"/>
      <x:c r="W548" s="254"/>
      <x:c r="X548" s="254"/>
      <x:c r="Y548" s="48" t="str">
        <x:v>Raw=61.5; RiskPenalty=0; 影子观点不进入模拟组合</x:v>
      </x:c>
    </x:row>
    <x:row r="549">
      <x:c r="A549" s="252" t="d">
        <x:v>2026-10-16T00:00:00.000Z</x:v>
      </x:c>
      <x:c r="B549" s="48" t="str">
        <x:v>20261016-H03</x:v>
      </x:c>
      <x:c r="C549" s="48" t="str">
        <x:v>20261010-S-512690-SH</x:v>
      </x:c>
      <x:c r="D549" s="48" t="str">
        <x:v>shadow</x:v>
      </x:c>
      <x:c r="E549" s="48" t="str">
        <x:v>酒ETF</x:v>
      </x:c>
      <x:c r="F549" s="48" t="str">
        <x:v>512690.SH</x:v>
      </x:c>
      <x:c r="G549" s="48" t="str">
        <x:v>看多</x:v>
      </x:c>
      <x:c r="H549" s="48" t="str">
        <x:v>1-4周</x:v>
      </x:c>
      <x:c r="I549" s="48" t="n">
        <x:v>56</x:v>
      </x:c>
      <x:c r="J549" s="48" t="str">
        <x:v>C</x:v>
      </x:c>
      <x:c r="K549" s="253" t="n">
        <x:v>0.61</x:v>
      </x:c>
      <x:c r="L549" s="253" t="n">
        <x:v>0.4</x:v>
      </x:c>
      <x:c r="M549" s="253" t="n">
        <x:v>0.58</x:v>
      </x:c>
      <x:c r="N549" s="252" t="d">
        <x:v>2026-10-15T00:00:00.000Z</x:v>
      </x:c>
      <x:c r="O549" s="48" t="str">
        <x:v>live</x:v>
      </x:c>
      <x:c r="P549" s="48" t="str">
        <x:v>v1.8</x:v>
      </x:c>
      <x:c r="Q549" s="48" t="n">
        <x:v>0.02</x:v>
      </x:c>
      <x:c r="R549" s="48" t="str">
        <x:v>pending</x:v>
      </x:c>
      <x:c r="S549" s="48"/>
      <x:c r="T549" s="48"/>
      <x:c r="U549" s="48"/>
      <x:c r="V549" s="254"/>
      <x:c r="W549" s="254"/>
      <x:c r="X549" s="254"/>
      <x:c r="Y549" s="48" t="str">
        <x:v>Raw=66.6; RiskPenalty=0; 影子观点不进入模拟组合</x:v>
      </x:c>
    </x:row>
    <x:row r="550">
      <x:c r="A550" s="252" t="d">
        <x:v>2026-10-16T00:00:00.000Z</x:v>
      </x:c>
      <x:c r="B550" s="48" t="str">
        <x:v>20261016-H04</x:v>
      </x:c>
      <x:c r="C550" s="48" t="str">
        <x:v>20261010-S-515790-SH</x:v>
      </x:c>
      <x:c r="D550" s="48" t="str">
        <x:v>shadow</x:v>
      </x:c>
      <x:c r="E550" s="48" t="str">
        <x:v>光伏ETF</x:v>
      </x:c>
      <x:c r="F550" s="48" t="str">
        <x:v>515790.SH</x:v>
      </x:c>
      <x:c r="G550" s="48" t="str">
        <x:v>看多</x:v>
      </x:c>
      <x:c r="H550" s="48" t="str">
        <x:v>1-4周</x:v>
      </x:c>
      <x:c r="I550" s="48" t="n">
        <x:v>54</x:v>
      </x:c>
      <x:c r="J550" s="48" t="str">
        <x:v>C</x:v>
      </x:c>
      <x:c r="K550" s="253" t="n">
        <x:v>0.59</x:v>
      </x:c>
      <x:c r="L550" s="253" t="n">
        <x:v>0.4</x:v>
      </x:c>
      <x:c r="M550" s="253" t="n">
        <x:v>0.56</x:v>
      </x:c>
      <x:c r="N550" s="252" t="d">
        <x:v>2026-10-15T00:00:00.000Z</x:v>
      </x:c>
      <x:c r="O550" s="48" t="str">
        <x:v>live</x:v>
      </x:c>
      <x:c r="P550" s="48" t="str">
        <x:v>v1.8</x:v>
      </x:c>
      <x:c r="Q550" s="48" t="n">
        <x:v>0.02</x:v>
      </x:c>
      <x:c r="R550" s="48" t="str">
        <x:v>pending</x:v>
      </x:c>
      <x:c r="S550" s="48"/>
      <x:c r="T550" s="48"/>
      <x:c r="U550" s="48"/>
      <x:c r="V550" s="254"/>
      <x:c r="W550" s="254"/>
      <x:c r="X550" s="254"/>
      <x:c r="Y550" s="48" t="str">
        <x:v>Raw=62.5; RiskPenalty=0; 影子观点不进入模拟组合</x:v>
      </x:c>
    </x:row>
    <x:row r="551">
      <x:c r="A551" s="252" t="d">
        <x:v>2026-10-16T00:00:00.000Z</x:v>
      </x:c>
      <x:c r="B551" s="48" t="str">
        <x:v>20261016-H05</x:v>
      </x:c>
      <x:c r="C551" s="48" t="str">
        <x:v>20261010-全球贸易与AI资本开支</x:v>
      </x:c>
      <x:c r="D551" s="48" t="str">
        <x:v>shadow</x:v>
      </x:c>
      <x:c r="E551" s="48" t="str">
        <x:v>纳指ETF</x:v>
      </x:c>
      <x:c r="F551" s="48" t="str">
        <x:v>513100.SH</x:v>
      </x:c>
      <x:c r="G551" s="48" t="str">
        <x:v>看多</x:v>
      </x:c>
      <x:c r="H551" s="48" t="str">
        <x:v>1-4周</x:v>
      </x:c>
      <x:c r="I551" s="48" t="n">
        <x:v>56</x:v>
      </x:c>
      <x:c r="J551" s="48" t="str">
        <x:v>C</x:v>
      </x:c>
      <x:c r="K551" s="253" t="n">
        <x:v>0.61</x:v>
      </x:c>
      <x:c r="L551" s="253" t="n">
        <x:v>0.4</x:v>
      </x:c>
      <x:c r="M551" s="253" t="n">
        <x:v>0.58</x:v>
      </x:c>
      <x:c r="N551" s="252" t="d">
        <x:v>2026-10-15T00:00:00.000Z</x:v>
      </x:c>
      <x:c r="O551" s="48" t="str">
        <x:v>live</x:v>
      </x:c>
      <x:c r="P551" s="48" t="str">
        <x:v>v1.8</x:v>
      </x:c>
      <x:c r="Q551" s="48" t="n">
        <x:v>0.02</x:v>
      </x:c>
      <x:c r="R551" s="48" t="str">
        <x:v>pending</x:v>
      </x:c>
      <x:c r="S551" s="48"/>
      <x:c r="T551" s="48"/>
      <x:c r="U551" s="48"/>
      <x:c r="V551" s="254"/>
      <x:c r="W551" s="254"/>
      <x:c r="X551" s="254"/>
      <x:c r="Y551" s="48" t="str">
        <x:v>Raw=65.8; RiskPenalty=0; 影子观点不进入模拟组合</x:v>
      </x:c>
    </x:row>
    <x:row r="552">
      <x:c r="A552" s="252" t="d">
        <x:v>2026-10-16T00:00:00.000Z</x:v>
      </x:c>
      <x:c r="B552" s="48" t="str">
        <x:v>20261016-H06</x:v>
      </x:c>
      <x:c r="C552" s="48" t="str">
        <x:v>20261010-S-513500-SH</x:v>
      </x:c>
      <x:c r="D552" s="48" t="str">
        <x:v>shadow</x:v>
      </x:c>
      <x:c r="E552" s="48" t="str">
        <x:v>标普500ETF</x:v>
      </x:c>
      <x:c r="F552" s="48" t="str">
        <x:v>513500.SH</x:v>
      </x:c>
      <x:c r="G552" s="48" t="str">
        <x:v>看多</x:v>
      </x:c>
      <x:c r="H552" s="48" t="str">
        <x:v>1-4周</x:v>
      </x:c>
      <x:c r="I552" s="48" t="n">
        <x:v>54</x:v>
      </x:c>
      <x:c r="J552" s="48" t="str">
        <x:v>C</x:v>
      </x:c>
      <x:c r="K552" s="253" t="n">
        <x:v>0.59</x:v>
      </x:c>
      <x:c r="L552" s="253" t="n">
        <x:v>0.4</x:v>
      </x:c>
      <x:c r="M552" s="253" t="n">
        <x:v>0.56</x:v>
      </x:c>
      <x:c r="N552" s="252" t="d">
        <x:v>2026-10-15T00:00:00.000Z</x:v>
      </x:c>
      <x:c r="O552" s="48" t="str">
        <x:v>live</x:v>
      </x:c>
      <x:c r="P552" s="48" t="str">
        <x:v>v1.8</x:v>
      </x:c>
      <x:c r="Q552" s="48" t="n">
        <x:v>0.02</x:v>
      </x:c>
      <x:c r="R552" s="48" t="str">
        <x:v>pending</x:v>
      </x:c>
      <x:c r="S552" s="48"/>
      <x:c r="T552" s="48"/>
      <x:c r="U552" s="48"/>
      <x:c r="V552" s="254"/>
      <x:c r="W552" s="254"/>
      <x:c r="X552" s="254"/>
      <x:c r="Y552" s="48" t="str">
        <x:v>Raw=62.5; RiskPenalty=0; 影子观点不进入模拟组合</x:v>
      </x:c>
    </x:row>
    <x:row r="553">
      <x:c r="A553" s="252" t="d">
        <x:v>2026-10-16T00:00:00.000Z</x:v>
      </x:c>
      <x:c r="B553" s="48" t="str">
        <x:v>20261016-H07</x:v>
      </x:c>
      <x:c r="C553" s="48" t="str">
        <x:v>20261010-S-513050-SH</x:v>
      </x:c>
      <x:c r="D553" s="48" t="str">
        <x:v>shadow</x:v>
      </x:c>
      <x:c r="E553" s="48" t="str">
        <x:v>中概互联网ETF</x:v>
      </x:c>
      <x:c r="F553" s="48" t="str">
        <x:v>513050.SH</x:v>
      </x:c>
      <x:c r="G553" s="48" t="str">
        <x:v>看多</x:v>
      </x:c>
      <x:c r="H553" s="48" t="str">
        <x:v>1-4周</x:v>
      </x:c>
      <x:c r="I553" s="48" t="n">
        <x:v>54</x:v>
      </x:c>
      <x:c r="J553" s="48" t="str">
        <x:v>C</x:v>
      </x:c>
      <x:c r="K553" s="253" t="n">
        <x:v>0.58</x:v>
      </x:c>
      <x:c r="L553" s="253" t="n">
        <x:v>0.4</x:v>
      </x:c>
      <x:c r="M553" s="253" t="n">
        <x:v>0.56</x:v>
      </x:c>
      <x:c r="N553" s="252" t="d">
        <x:v>2026-10-15T00:00:00.000Z</x:v>
      </x:c>
      <x:c r="O553" s="48" t="str">
        <x:v>live</x:v>
      </x:c>
      <x:c r="P553" s="48" t="str">
        <x:v>v1.8</x:v>
      </x:c>
      <x:c r="Q553" s="48" t="n">
        <x:v>0.02</x:v>
      </x:c>
      <x:c r="R553" s="48" t="str">
        <x:v>pending</x:v>
      </x:c>
      <x:c r="S553" s="48"/>
      <x:c r="T553" s="48"/>
      <x:c r="U553" s="48"/>
      <x:c r="V553" s="254"/>
      <x:c r="W553" s="254"/>
      <x:c r="X553" s="254"/>
      <x:c r="Y553" s="48" t="str">
        <x:v>Raw=61.3; RiskPenalty=0; 影子观点不进入模拟组合</x:v>
      </x:c>
    </x:row>
    <x:row r="554">
      <x:c r="A554" s="252" t="d">
        <x:v>2026-10-16T00:00:00.000Z</x:v>
      </x:c>
      <x:c r="B554" s="48" t="str">
        <x:v>20261016-H08</x:v>
      </x:c>
      <x:c r="C554" s="48" t="str">
        <x:v>20261010-S-159949-SZ</x:v>
      </x:c>
      <x:c r="D554" s="48" t="str">
        <x:v>shadow</x:v>
      </x:c>
      <x:c r="E554" s="48" t="str">
        <x:v>创业板50ETF</x:v>
      </x:c>
      <x:c r="F554" s="48" t="str">
        <x:v>159949.SZ</x:v>
      </x:c>
      <x:c r="G554" s="48" t="str">
        <x:v>看多</x:v>
      </x:c>
      <x:c r="H554" s="48" t="str">
        <x:v>1-4周</x:v>
      </x:c>
      <x:c r="I554" s="48" t="n">
        <x:v>54</x:v>
      </x:c>
      <x:c r="J554" s="48" t="str">
        <x:v>C</x:v>
      </x:c>
      <x:c r="K554" s="253" t="n">
        <x:v>0.59</x:v>
      </x:c>
      <x:c r="L554" s="253" t="n">
        <x:v>0.4</x:v>
      </x:c>
      <x:c r="M554" s="253" t="n">
        <x:v>0.56</x:v>
      </x:c>
      <x:c r="N554" s="252" t="d">
        <x:v>2026-10-15T00:00:00.000Z</x:v>
      </x:c>
      <x:c r="O554" s="48" t="str">
        <x:v>live</x:v>
      </x:c>
      <x:c r="P554" s="48" t="str">
        <x:v>v1.8</x:v>
      </x:c>
      <x:c r="Q554" s="48" t="n">
        <x:v>0.02</x:v>
      </x:c>
      <x:c r="R554" s="48" t="str">
        <x:v>pending</x:v>
      </x:c>
      <x:c r="S554" s="48"/>
      <x:c r="T554" s="48"/>
      <x:c r="U554" s="48"/>
      <x:c r="V554" s="254"/>
      <x:c r="W554" s="254"/>
      <x:c r="X554" s="254"/>
      <x:c r="Y554" s="48" t="str">
        <x:v>Raw=62.5; RiskPenalty=0; 影子观点不进入模拟组合</x:v>
      </x:c>
    </x:row>
    <x:row r="555">
      <x:c r="A555" s="252" t="d">
        <x:v>2026-10-16T00:00:00.000Z</x:v>
      </x:c>
      <x:c r="B555" s="48" t="str">
        <x:v>20261016-H09</x:v>
      </x:c>
      <x:c r="C555" s="48" t="str">
        <x:v>20261010-S-562500-SH</x:v>
      </x:c>
      <x:c r="D555" s="48" t="str">
        <x:v>shadow</x:v>
      </x:c>
      <x:c r="E555" s="48" t="str">
        <x:v>机器人ETF</x:v>
      </x:c>
      <x:c r="F555" s="48" t="str">
        <x:v>562500.SH</x:v>
      </x:c>
      <x:c r="G555" s="48" t="str">
        <x:v>看多</x:v>
      </x:c>
      <x:c r="H555" s="48" t="str">
        <x:v>1-4周</x:v>
      </x:c>
      <x:c r="I555" s="48" t="n">
        <x:v>48</x:v>
      </x:c>
      <x:c r="J555" s="48" t="str">
        <x:v>D</x:v>
      </x:c>
      <x:c r="K555" s="253" t="n">
        <x:v>0.57</x:v>
      </x:c>
      <x:c r="L555" s="253" t="n">
        <x:v>0.4</x:v>
      </x:c>
      <x:c r="M555" s="253" t="n">
        <x:v>0.54</x:v>
      </x:c>
      <x:c r="N555" s="252" t="d">
        <x:v>2026-10-15T00:00:00.000Z</x:v>
      </x:c>
      <x:c r="O555" s="48" t="str">
        <x:v>live</x:v>
      </x:c>
      <x:c r="P555" s="48" t="str">
        <x:v>v1.8</x:v>
      </x:c>
      <x:c r="Q555" s="48" t="n">
        <x:v>0.02</x:v>
      </x:c>
      <x:c r="R555" s="48" t="str">
        <x:v>pending</x:v>
      </x:c>
      <x:c r="S555" s="48"/>
      <x:c r="T555" s="48"/>
      <x:c r="U555" s="48"/>
      <x:c r="V555" s="254"/>
      <x:c r="W555" s="254"/>
      <x:c r="X555" s="254"/>
      <x:c r="Y555" s="48" t="str">
        <x:v>Raw=61.5; RiskPenalty=5; 影子观点不进入模拟组合</x:v>
      </x:c>
    </x:row>
    <x:row r="556">
      <x:c r="A556" s="252" t="d">
        <x:v>2026-10-16T00:00:00.000Z</x:v>
      </x:c>
      <x:c r="B556" s="48" t="str">
        <x:v>20261016-H10</x:v>
      </x:c>
      <x:c r="C556" s="48" t="str">
        <x:v>20260922-AI地球科学与数字孪生</x:v>
      </x:c>
      <x:c r="D556" s="48" t="str">
        <x:v>shadow</x:v>
      </x:c>
      <x:c r="E556" s="48" t="str">
        <x:v>科创50ETF</x:v>
      </x:c>
      <x:c r="F556" s="48" t="str">
        <x:v>588000.SH</x:v>
      </x:c>
      <x:c r="G556" s="48" t="str">
        <x:v>看多</x:v>
      </x:c>
      <x:c r="H556" s="48" t="str">
        <x:v>1-4周</x:v>
      </x:c>
      <x:c r="I556" s="48" t="n">
        <x:v>48</x:v>
      </x:c>
      <x:c r="J556" s="48" t="str">
        <x:v>D</x:v>
      </x:c>
      <x:c r="K556" s="253" t="n">
        <x:v>0.57</x:v>
      </x:c>
      <x:c r="L556" s="253" t="n">
        <x:v>0.4</x:v>
      </x:c>
      <x:c r="M556" s="253" t="n">
        <x:v>0.55</x:v>
      </x:c>
      <x:c r="N556" s="252" t="d">
        <x:v>2026-10-15T00:00:00.000Z</x:v>
      </x:c>
      <x:c r="O556" s="48" t="str">
        <x:v>live</x:v>
      </x:c>
      <x:c r="P556" s="48" t="str">
        <x:v>v1.8</x:v>
      </x:c>
      <x:c r="Q556" s="48" t="n">
        <x:v>0.02</x:v>
      </x:c>
      <x:c r="R556" s="48" t="str">
        <x:v>pending</x:v>
      </x:c>
      <x:c r="S556" s="48"/>
      <x:c r="T556" s="48"/>
      <x:c r="U556" s="48"/>
      <x:c r="V556" s="254"/>
      <x:c r="W556" s="254"/>
      <x:c r="X556" s="254"/>
      <x:c r="Y556" s="48" t="str">
        <x:v>Raw=62; RiskPenalty=5; 影子观点不进入模拟组合</x:v>
      </x:c>
    </x:row>
    <x:row r="557">
      <x:c r="A557" s="252" t="d">
        <x:v>2026-10-17T00:00:00.000Z</x:v>
      </x:c>
      <x:c r="B557" s="48" t="str">
        <x:v>20261017-O01</x:v>
      </x:c>
      <x:c r="C557" s="48" t="str">
        <x:v>20261010-中国财政扩张与信用传导</x:v>
      </x:c>
      <x:c r="D557" s="48" t="str">
        <x:v>official</x:v>
      </x:c>
      <x:c r="E557" s="48" t="str">
        <x:v>沪深300ETF</x:v>
      </x:c>
      <x:c r="F557" s="48" t="str">
        <x:v>510300.SH</x:v>
      </x:c>
      <x:c r="G557" s="48" t="str">
        <x:v>看多</x:v>
      </x:c>
      <x:c r="H557" s="48" t="str">
        <x:v>2-6周</x:v>
      </x:c>
      <x:c r="I557" s="48" t="n">
        <x:v>54</x:v>
      </x:c>
      <x:c r="J557" s="48" t="str">
        <x:v>C</x:v>
      </x:c>
      <x:c r="K557" s="253" t="n">
        <x:v>0.61</x:v>
      </x:c>
      <x:c r="L557" s="253" t="n">
        <x:v>0.32</x:v>
      </x:c>
      <x:c r="M557" s="253" t="n">
        <x:v>0.58</x:v>
      </x:c>
      <x:c r="N557" s="252" t="d">
        <x:v>2026-10-16T00:00:00.000Z</x:v>
      </x:c>
      <x:c r="O557" s="48" t="str">
        <x:v>live</x:v>
      </x:c>
      <x:c r="P557" s="48" t="str">
        <x:v>v1.8</x:v>
      </x:c>
      <x:c r="Q557" s="48" t="n">
        <x:v>0.02</x:v>
      </x:c>
      <x:c r="R557" s="48" t="str">
        <x:v>pending</x:v>
      </x:c>
      <x:c r="S557" s="48"/>
      <x:c r="T557" s="48"/>
      <x:c r="U557" s="48"/>
      <x:c r="V557" s="254"/>
      <x:c r="W557" s="254"/>
      <x:c r="X557" s="254"/>
      <x:c r="Y557" s="48" t="str">
        <x:v>Raw=65.7; RiskPenalty=0; 正式观点</x:v>
      </x:c>
    </x:row>
    <x:row r="558">
      <x:c r="A558" s="252" t="d">
        <x:v>2026-10-17T00:00:00.000Z</x:v>
      </x:c>
      <x:c r="B558" s="48" t="str">
        <x:v>20261017-O02</x:v>
      </x:c>
      <x:c r="C558" s="48" t="str">
        <x:v>20261007-文化服务与地方消费</x:v>
      </x:c>
      <x:c r="D558" s="48" t="str">
        <x:v>official</x:v>
      </x:c>
      <x:c r="E558" s="48" t="str">
        <x:v>消费ETF</x:v>
      </x:c>
      <x:c r="F558" s="48" t="str">
        <x:v>159928.SZ</x:v>
      </x:c>
      <x:c r="G558" s="48" t="str">
        <x:v>看多</x:v>
      </x:c>
      <x:c r="H558" s="48" t="str">
        <x:v>1-4周</x:v>
      </x:c>
      <x:c r="I558" s="48" t="n">
        <x:v>55</x:v>
      </x:c>
      <x:c r="J558" s="48" t="str">
        <x:v>C</x:v>
      </x:c>
      <x:c r="K558" s="253" t="n">
        <x:v>0.63</x:v>
      </x:c>
      <x:c r="L558" s="253" t="n">
        <x:v>0.28</x:v>
      </x:c>
      <x:c r="M558" s="253" t="n">
        <x:v>0.59</x:v>
      </x:c>
      <x:c r="N558" s="252" t="d">
        <x:v>2026-10-16T00:00:00.000Z</x:v>
      </x:c>
      <x:c r="O558" s="48" t="str">
        <x:v>live</x:v>
      </x:c>
      <x:c r="P558" s="48" t="str">
        <x:v>v1.8</x:v>
      </x:c>
      <x:c r="Q558" s="48" t="n">
        <x:v>0.02</x:v>
      </x:c>
      <x:c r="R558" s="48" t="str">
        <x:v>pending</x:v>
      </x:c>
      <x:c r="S558" s="48"/>
      <x:c r="T558" s="48"/>
      <x:c r="U558" s="48"/>
      <x:c r="V558" s="254"/>
      <x:c r="W558" s="254"/>
      <x:c r="X558" s="254"/>
      <x:c r="Y558" s="48" t="str">
        <x:v>Raw=69.7; RiskPenalty=0; 正式观点</x:v>
      </x:c>
    </x:row>
    <x:row r="559">
      <x:c r="A559" s="252" t="d">
        <x:v>2026-10-17T00:00:00.000Z</x:v>
      </x:c>
      <x:c r="B559" s="48" t="str">
        <x:v>20261017-O03</x:v>
      </x:c>
      <x:c r="C559" s="48" t="str">
        <x:v>20261008-AI监管与科技供应链</x:v>
      </x:c>
      <x:c r="D559" s="48" t="str">
        <x:v>official</x:v>
      </x:c>
      <x:c r="E559" s="48" t="str">
        <x:v>半导体ETF</x:v>
      </x:c>
      <x:c r="F559" s="48" t="str">
        <x:v>512480.SH</x:v>
      </x:c>
      <x:c r="G559" s="48" t="str">
        <x:v>看多</x:v>
      </x:c>
      <x:c r="H559" s="48" t="str">
        <x:v>1-4周</x:v>
      </x:c>
      <x:c r="I559" s="48" t="n">
        <x:v>48</x:v>
      </x:c>
      <x:c r="J559" s="48" t="str">
        <x:v>D</x:v>
      </x:c>
      <x:c r="K559" s="253" t="n">
        <x:v>0.58</x:v>
      </x:c>
      <x:c r="L559" s="253" t="n">
        <x:v>0.42</x:v>
      </x:c>
      <x:c r="M559" s="253" t="n">
        <x:v>0.54</x:v>
      </x:c>
      <x:c r="N559" s="252" t="d">
        <x:v>2026-10-16T00:00:00.000Z</x:v>
      </x:c>
      <x:c r="O559" s="48" t="str">
        <x:v>live</x:v>
      </x:c>
      <x:c r="P559" s="48" t="str">
        <x:v>v1.8</x:v>
      </x:c>
      <x:c r="Q559" s="48" t="n">
        <x:v>0.02</x:v>
      </x:c>
      <x:c r="R559" s="48" t="str">
        <x:v>pending</x:v>
      </x:c>
      <x:c r="S559" s="48"/>
      <x:c r="T559" s="48"/>
      <x:c r="U559" s="48"/>
      <x:c r="V559" s="254"/>
      <x:c r="W559" s="254"/>
      <x:c r="X559" s="254"/>
      <x:c r="Y559" s="48" t="str">
        <x:v>Raw=63.5; RiskPenalty=5; 正式观点</x:v>
      </x:c>
    </x:row>
    <x:row r="560">
      <x:c r="A560" s="252" t="d">
        <x:v>2026-10-17T00:00:00.000Z</x:v>
      </x:c>
      <x:c r="B560" s="48" t="str">
        <x:v>20261017-O04</x:v>
      </x:c>
      <x:c r="C560" s="48" t="str">
        <x:v>20261010-全球贸易与AI资本开支</x:v>
      </x:c>
      <x:c r="D560" s="48" t="str">
        <x:v>official</x:v>
      </x:c>
      <x:c r="E560" s="48" t="str">
        <x:v>纳指ETF</x:v>
      </x:c>
      <x:c r="F560" s="48" t="str">
        <x:v>513100.SH</x:v>
      </x:c>
      <x:c r="G560" s="48" t="str">
        <x:v>看多</x:v>
      </x:c>
      <x:c r="H560" s="48" t="str">
        <x:v>1-3周</x:v>
      </x:c>
      <x:c r="I560" s="48" t="n">
        <x:v>52</x:v>
      </x:c>
      <x:c r="J560" s="48" t="str">
        <x:v>C</x:v>
      </x:c>
      <x:c r="K560" s="253" t="n">
        <x:v>0.62</x:v>
      </x:c>
      <x:c r="L560" s="253" t="n">
        <x:v>0.18</x:v>
      </x:c>
      <x:c r="M560" s="253" t="n">
        <x:v>0.59</x:v>
      </x:c>
      <x:c r="N560" s="252" t="d">
        <x:v>2026-10-16T00:00:00.000Z</x:v>
      </x:c>
      <x:c r="O560" s="48" t="str">
        <x:v>live</x:v>
      </x:c>
      <x:c r="P560" s="48" t="str">
        <x:v>v1.8</x:v>
      </x:c>
      <x:c r="Q560" s="48" t="n">
        <x:v>0.02</x:v>
      </x:c>
      <x:c r="R560" s="48" t="str">
        <x:v>pending</x:v>
      </x:c>
      <x:c r="S560" s="48"/>
      <x:c r="T560" s="48"/>
      <x:c r="U560" s="48"/>
      <x:c r="V560" s="254"/>
      <x:c r="W560" s="254"/>
      <x:c r="X560" s="254"/>
      <x:c r="Y560" s="48" t="str">
        <x:v>Raw=68.4; RiskPenalty=0; 正式观点</x:v>
      </x:c>
    </x:row>
    <x:row r="561">
      <x:c r="A561" s="252" t="d">
        <x:v>2026-10-17T00:00:00.000Z</x:v>
      </x:c>
      <x:c r="B561" s="48" t="str">
        <x:v>20261017-O05</x:v>
      </x:c>
      <x:c r="C561" s="48" t="str">
        <x:v>20261010-能源风险与全球利率</x:v>
      </x:c>
      <x:c r="D561" s="48" t="str">
        <x:v>official</x:v>
      </x:c>
      <x:c r="E561" s="48" t="str">
        <x:v>黄金ETF</x:v>
      </x:c>
      <x:c r="F561" s="48" t="str">
        <x:v>518880.SH</x:v>
      </x:c>
      <x:c r="G561" s="48" t="str">
        <x:v>看多</x:v>
      </x:c>
      <x:c r="H561" s="48" t="str">
        <x:v>1-4周</x:v>
      </x:c>
      <x:c r="I561" s="48" t="n">
        <x:v>46</x:v>
      </x:c>
      <x:c r="J561" s="48" t="str">
        <x:v>D</x:v>
      </x:c>
      <x:c r="K561" s="253" t="n">
        <x:v>0.57</x:v>
      </x:c>
      <x:c r="L561" s="253" t="n">
        <x:v>0.34</x:v>
      </x:c>
      <x:c r="M561" s="253" t="n">
        <x:v>0.54</x:v>
      </x:c>
      <x:c r="N561" s="252" t="d">
        <x:v>2026-10-16T00:00:00.000Z</x:v>
      </x:c>
      <x:c r="O561" s="48" t="str">
        <x:v>live</x:v>
      </x:c>
      <x:c r="P561" s="48" t="str">
        <x:v>v1.8</x:v>
      </x:c>
      <x:c r="Q561" s="48" t="n">
        <x:v>0.02</x:v>
      </x:c>
      <x:c r="R561" s="48" t="str">
        <x:v>pending</x:v>
      </x:c>
      <x:c r="S561" s="48"/>
      <x:c r="T561" s="48"/>
      <x:c r="U561" s="48"/>
      <x:c r="V561" s="254"/>
      <x:c r="W561" s="254"/>
      <x:c r="X561" s="254"/>
      <x:c r="Y561" s="48" t="str">
        <x:v>Raw=62.8; RiskPenalty=5; 正式观点</x:v>
      </x:c>
    </x:row>
    <x:row r="562">
      <x:c r="A562" s="252" t="d">
        <x:v>2026-10-17T00:00:00.000Z</x:v>
      </x:c>
      <x:c r="B562" s="48" t="str">
        <x:v>20261017-H01</x:v>
      </x:c>
      <x:c r="C562" s="48" t="str">
        <x:v>20261010-S-159915-SZ</x:v>
      </x:c>
      <x:c r="D562" s="48" t="str">
        <x:v>shadow</x:v>
      </x:c>
      <x:c r="E562" s="48" t="str">
        <x:v>创业板ETF</x:v>
      </x:c>
      <x:c r="F562" s="48" t="str">
        <x:v>159915.SZ</x:v>
      </x:c>
      <x:c r="G562" s="48" t="str">
        <x:v>看多</x:v>
      </x:c>
      <x:c r="H562" s="48" t="str">
        <x:v>1-4周</x:v>
      </x:c>
      <x:c r="I562" s="48" t="n">
        <x:v>54</x:v>
      </x:c>
      <x:c r="J562" s="48" t="str">
        <x:v>C</x:v>
      </x:c>
      <x:c r="K562" s="253" t="n">
        <x:v>0.58</x:v>
      </x:c>
      <x:c r="L562" s="253" t="n">
        <x:v>0.4</x:v>
      </x:c>
      <x:c r="M562" s="253" t="n">
        <x:v>0.56</x:v>
      </x:c>
      <x:c r="N562" s="252" t="d">
        <x:v>2026-10-16T00:00:00.000Z</x:v>
      </x:c>
      <x:c r="O562" s="48" t="str">
        <x:v>live</x:v>
      </x:c>
      <x:c r="P562" s="48" t="str">
        <x:v>v1.8</x:v>
      </x:c>
      <x:c r="Q562" s="48" t="n">
        <x:v>0.02</x:v>
      </x:c>
      <x:c r="R562" s="48" t="str">
        <x:v>pending</x:v>
      </x:c>
      <x:c r="S562" s="48"/>
      <x:c r="T562" s="48"/>
      <x:c r="U562" s="48"/>
      <x:c r="V562" s="254"/>
      <x:c r="W562" s="254"/>
      <x:c r="X562" s="254"/>
      <x:c r="Y562" s="48" t="str">
        <x:v>Raw=61.9; RiskPenalty=0; 影子观点不进入模拟组合</x:v>
      </x:c>
    </x:row>
    <x:row r="563">
      <x:c r="A563" s="252" t="d">
        <x:v>2026-10-17T00:00:00.000Z</x:v>
      </x:c>
      <x:c r="B563" s="48" t="str">
        <x:v>20261017-H02</x:v>
      </x:c>
      <x:c r="C563" s="48" t="str">
        <x:v>20261010-S-512100-SH</x:v>
      </x:c>
      <x:c r="D563" s="48" t="str">
        <x:v>shadow</x:v>
      </x:c>
      <x:c r="E563" s="48" t="str">
        <x:v>证券ETF</x:v>
      </x:c>
      <x:c r="F563" s="48" t="str">
        <x:v>512100.SH</x:v>
      </x:c>
      <x:c r="G563" s="48" t="str">
        <x:v>看多</x:v>
      </x:c>
      <x:c r="H563" s="48" t="str">
        <x:v>1-4周</x:v>
      </x:c>
      <x:c r="I563" s="48" t="n">
        <x:v>54</x:v>
      </x:c>
      <x:c r="J563" s="48" t="str">
        <x:v>C</x:v>
      </x:c>
      <x:c r="K563" s="253" t="n">
        <x:v>0.58</x:v>
      </x:c>
      <x:c r="L563" s="253" t="n">
        <x:v>0.4</x:v>
      </x:c>
      <x:c r="M563" s="253" t="n">
        <x:v>0.56</x:v>
      </x:c>
      <x:c r="N563" s="252" t="d">
        <x:v>2026-10-16T00:00:00.000Z</x:v>
      </x:c>
      <x:c r="O563" s="48" t="str">
        <x:v>live</x:v>
      </x:c>
      <x:c r="P563" s="48" t="str">
        <x:v>v1.8</x:v>
      </x:c>
      <x:c r="Q563" s="48" t="n">
        <x:v>0.02</x:v>
      </x:c>
      <x:c r="R563" s="48" t="str">
        <x:v>pending</x:v>
      </x:c>
      <x:c r="S563" s="48"/>
      <x:c r="T563" s="48"/>
      <x:c r="U563" s="48"/>
      <x:c r="V563" s="254"/>
      <x:c r="W563" s="254"/>
      <x:c r="X563" s="254"/>
      <x:c r="Y563" s="48" t="str">
        <x:v>Raw=61.6; RiskPenalty=0; 影子观点不进入模拟组合</x:v>
      </x:c>
    </x:row>
    <x:row r="564">
      <x:c r="A564" s="252" t="d">
        <x:v>2026-10-17T00:00:00.000Z</x:v>
      </x:c>
      <x:c r="B564" s="48" t="str">
        <x:v>20261017-H03</x:v>
      </x:c>
      <x:c r="C564" s="48" t="str">
        <x:v>20261010-S-512690-SH</x:v>
      </x:c>
      <x:c r="D564" s="48" t="str">
        <x:v>shadow</x:v>
      </x:c>
      <x:c r="E564" s="48" t="str">
        <x:v>酒ETF</x:v>
      </x:c>
      <x:c r="F564" s="48" t="str">
        <x:v>512690.SH</x:v>
      </x:c>
      <x:c r="G564" s="48" t="str">
        <x:v>看多</x:v>
      </x:c>
      <x:c r="H564" s="48" t="str">
        <x:v>1-4周</x:v>
      </x:c>
      <x:c r="I564" s="48" t="n">
        <x:v>56</x:v>
      </x:c>
      <x:c r="J564" s="48" t="str">
        <x:v>C</x:v>
      </x:c>
      <x:c r="K564" s="253" t="n">
        <x:v>0.61</x:v>
      </x:c>
      <x:c r="L564" s="253" t="n">
        <x:v>0.4</x:v>
      </x:c>
      <x:c r="M564" s="253" t="n">
        <x:v>0.58</x:v>
      </x:c>
      <x:c r="N564" s="252" t="d">
        <x:v>2026-10-16T00:00:00.000Z</x:v>
      </x:c>
      <x:c r="O564" s="48" t="str">
        <x:v>live</x:v>
      </x:c>
      <x:c r="P564" s="48" t="str">
        <x:v>v1.8</x:v>
      </x:c>
      <x:c r="Q564" s="48" t="n">
        <x:v>0.02</x:v>
      </x:c>
      <x:c r="R564" s="48" t="str">
        <x:v>pending</x:v>
      </x:c>
      <x:c r="S564" s="48"/>
      <x:c r="T564" s="48"/>
      <x:c r="U564" s="48"/>
      <x:c r="V564" s="254"/>
      <x:c r="W564" s="254"/>
      <x:c r="X564" s="254"/>
      <x:c r="Y564" s="48" t="str">
        <x:v>Raw=66.3; RiskPenalty=0; 影子观点不进入模拟组合</x:v>
      </x:c>
    </x:row>
    <x:row r="565">
      <x:c r="A565" s="252" t="d">
        <x:v>2026-10-17T00:00:00.000Z</x:v>
      </x:c>
      <x:c r="B565" s="48" t="str">
        <x:v>20261017-H04</x:v>
      </x:c>
      <x:c r="C565" s="48" t="str">
        <x:v>20261010-S-515790-SH</x:v>
      </x:c>
      <x:c r="D565" s="48" t="str">
        <x:v>shadow</x:v>
      </x:c>
      <x:c r="E565" s="48" t="str">
        <x:v>光伏ETF</x:v>
      </x:c>
      <x:c r="F565" s="48" t="str">
        <x:v>515790.SH</x:v>
      </x:c>
      <x:c r="G565" s="48" t="str">
        <x:v>看多</x:v>
      </x:c>
      <x:c r="H565" s="48" t="str">
        <x:v>1-4周</x:v>
      </x:c>
      <x:c r="I565" s="48" t="n">
        <x:v>54</x:v>
      </x:c>
      <x:c r="J565" s="48" t="str">
        <x:v>C</x:v>
      </x:c>
      <x:c r="K565" s="253" t="n">
        <x:v>0.58</x:v>
      </x:c>
      <x:c r="L565" s="253" t="n">
        <x:v>0.4</x:v>
      </x:c>
      <x:c r="M565" s="253" t="n">
        <x:v>0.56</x:v>
      </x:c>
      <x:c r="N565" s="252" t="d">
        <x:v>2026-10-16T00:00:00.000Z</x:v>
      </x:c>
      <x:c r="O565" s="48" t="str">
        <x:v>live</x:v>
      </x:c>
      <x:c r="P565" s="48" t="str">
        <x:v>v1.8</x:v>
      </x:c>
      <x:c r="Q565" s="48" t="n">
        <x:v>0.02</x:v>
      </x:c>
      <x:c r="R565" s="48" t="str">
        <x:v>pending</x:v>
      </x:c>
      <x:c r="S565" s="48"/>
      <x:c r="T565" s="48"/>
      <x:c r="U565" s="48"/>
      <x:c r="V565" s="254"/>
      <x:c r="W565" s="254"/>
      <x:c r="X565" s="254"/>
      <x:c r="Y565" s="48" t="str">
        <x:v>Raw=61.8; RiskPenalty=0; 影子观点不进入模拟组合</x:v>
      </x:c>
    </x:row>
    <x:row r="566">
      <x:c r="A566" s="252" t="d">
        <x:v>2026-10-17T00:00:00.000Z</x:v>
      </x:c>
      <x:c r="B566" s="48" t="str">
        <x:v>20261017-H05</x:v>
      </x:c>
      <x:c r="C566" s="48" t="str">
        <x:v>20261010-全球贸易与AI资本开支</x:v>
      </x:c>
      <x:c r="D566" s="48" t="str">
        <x:v>shadow</x:v>
      </x:c>
      <x:c r="E566" s="48" t="str">
        <x:v>纳指ETF</x:v>
      </x:c>
      <x:c r="F566" s="48" t="str">
        <x:v>513100.SH</x:v>
      </x:c>
      <x:c r="G566" s="48" t="str">
        <x:v>看多</x:v>
      </x:c>
      <x:c r="H566" s="48" t="str">
        <x:v>1-4周</x:v>
      </x:c>
      <x:c r="I566" s="48" t="n">
        <x:v>55</x:v>
      </x:c>
      <x:c r="J566" s="48" t="str">
        <x:v>C</x:v>
      </x:c>
      <x:c r="K566" s="253" t="n">
        <x:v>0.6</x:v>
      </x:c>
      <x:c r="L566" s="253" t="n">
        <x:v>0.4</x:v>
      </x:c>
      <x:c r="M566" s="253" t="n">
        <x:v>0.57</x:v>
      </x:c>
      <x:c r="N566" s="252" t="d">
        <x:v>2026-10-16T00:00:00.000Z</x:v>
      </x:c>
      <x:c r="O566" s="48" t="str">
        <x:v>live</x:v>
      </x:c>
      <x:c r="P566" s="48" t="str">
        <x:v>v1.8</x:v>
      </x:c>
      <x:c r="Q566" s="48" t="n">
        <x:v>0.02</x:v>
      </x:c>
      <x:c r="R566" s="48" t="str">
        <x:v>pending</x:v>
      </x:c>
      <x:c r="S566" s="48"/>
      <x:c r="T566" s="48"/>
      <x:c r="U566" s="48"/>
      <x:c r="V566" s="254"/>
      <x:c r="W566" s="254"/>
      <x:c r="X566" s="254"/>
      <x:c r="Y566" s="48" t="str">
        <x:v>Raw=65.2; RiskPenalty=0; 影子观点不进入模拟组合</x:v>
      </x:c>
    </x:row>
    <x:row r="567">
      <x:c r="A567" s="252" t="d">
        <x:v>2026-10-17T00:00:00.000Z</x:v>
      </x:c>
      <x:c r="B567" s="48" t="str">
        <x:v>20261017-H06</x:v>
      </x:c>
      <x:c r="C567" s="48" t="str">
        <x:v>20261010-S-513500-SH</x:v>
      </x:c>
      <x:c r="D567" s="48" t="str">
        <x:v>shadow</x:v>
      </x:c>
      <x:c r="E567" s="48" t="str">
        <x:v>标普500ETF</x:v>
      </x:c>
      <x:c r="F567" s="48" t="str">
        <x:v>513500.SH</x:v>
      </x:c>
      <x:c r="G567" s="48" t="str">
        <x:v>看多</x:v>
      </x:c>
      <x:c r="H567" s="48" t="str">
        <x:v>1-4周</x:v>
      </x:c>
      <x:c r="I567" s="48" t="n">
        <x:v>54</x:v>
      </x:c>
      <x:c r="J567" s="48" t="str">
        <x:v>C</x:v>
      </x:c>
      <x:c r="K567" s="253" t="n">
        <x:v>0.58</x:v>
      </x:c>
      <x:c r="L567" s="253" t="n">
        <x:v>0.4</x:v>
      </x:c>
      <x:c r="M567" s="253" t="n">
        <x:v>0.56</x:v>
      </x:c>
      <x:c r="N567" s="252" t="d">
        <x:v>2026-10-16T00:00:00.000Z</x:v>
      </x:c>
      <x:c r="O567" s="48" t="str">
        <x:v>live</x:v>
      </x:c>
      <x:c r="P567" s="48" t="str">
        <x:v>v1.8</x:v>
      </x:c>
      <x:c r="Q567" s="48" t="n">
        <x:v>0.02</x:v>
      </x:c>
      <x:c r="R567" s="48" t="str">
        <x:v>pending</x:v>
      </x:c>
      <x:c r="S567" s="48"/>
      <x:c r="T567" s="48"/>
      <x:c r="U567" s="48"/>
      <x:c r="V567" s="254"/>
      <x:c r="W567" s="254"/>
      <x:c r="X567" s="254"/>
      <x:c r="Y567" s="48" t="str">
        <x:v>Raw=62.1; RiskPenalty=0; 影子观点不进入模拟组合</x:v>
      </x:c>
    </x:row>
    <x:row r="568">
      <x:c r="A568" s="252" t="d">
        <x:v>2026-10-17T00:00:00.000Z</x:v>
      </x:c>
      <x:c r="B568" s="48" t="str">
        <x:v>20261017-H07</x:v>
      </x:c>
      <x:c r="C568" s="48" t="str">
        <x:v>20261010-S-513050-SH</x:v>
      </x:c>
      <x:c r="D568" s="48" t="str">
        <x:v>shadow</x:v>
      </x:c>
      <x:c r="E568" s="48" t="str">
        <x:v>中概互联网ETF</x:v>
      </x:c>
      <x:c r="F568" s="48" t="str">
        <x:v>513050.SH</x:v>
      </x:c>
      <x:c r="G568" s="48" t="str">
        <x:v>看多</x:v>
      </x:c>
      <x:c r="H568" s="48" t="str">
        <x:v>1-4周</x:v>
      </x:c>
      <x:c r="I568" s="48" t="n">
        <x:v>54</x:v>
      </x:c>
      <x:c r="J568" s="48" t="str">
        <x:v>C</x:v>
      </x:c>
      <x:c r="K568" s="253" t="n">
        <x:v>0.58</x:v>
      </x:c>
      <x:c r="L568" s="253" t="n">
        <x:v>0.4</x:v>
      </x:c>
      <x:c r="M568" s="253" t="n">
        <x:v>0.56</x:v>
      </x:c>
      <x:c r="N568" s="252" t="d">
        <x:v>2026-10-16T00:00:00.000Z</x:v>
      </x:c>
      <x:c r="O568" s="48" t="str">
        <x:v>live</x:v>
      </x:c>
      <x:c r="P568" s="48" t="str">
        <x:v>v1.8</x:v>
      </x:c>
      <x:c r="Q568" s="48" t="n">
        <x:v>0.02</x:v>
      </x:c>
      <x:c r="R568" s="48" t="str">
        <x:v>pending</x:v>
      </x:c>
      <x:c r="S568" s="48"/>
      <x:c r="T568" s="48"/>
      <x:c r="U568" s="48"/>
      <x:c r="V568" s="254"/>
      <x:c r="W568" s="254"/>
      <x:c r="X568" s="254"/>
      <x:c r="Y568" s="48" t="str">
        <x:v>Raw=61.2; RiskPenalty=0; 影子观点不进入模拟组合</x:v>
      </x:c>
    </x:row>
    <x:row r="569">
      <x:c r="A569" s="252" t="d">
        <x:v>2026-10-17T00:00:00.000Z</x:v>
      </x:c>
      <x:c r="B569" s="48" t="str">
        <x:v>20261017-H08</x:v>
      </x:c>
      <x:c r="C569" s="48" t="str">
        <x:v>20261010-S-159949-SZ</x:v>
      </x:c>
      <x:c r="D569" s="48" t="str">
        <x:v>shadow</x:v>
      </x:c>
      <x:c r="E569" s="48" t="str">
        <x:v>创业板50ETF</x:v>
      </x:c>
      <x:c r="F569" s="48" t="str">
        <x:v>159949.SZ</x:v>
      </x:c>
      <x:c r="G569" s="48" t="str">
        <x:v>看多</x:v>
      </x:c>
      <x:c r="H569" s="48" t="str">
        <x:v>1-4周</x:v>
      </x:c>
      <x:c r="I569" s="48" t="n">
        <x:v>54</x:v>
      </x:c>
      <x:c r="J569" s="48" t="str">
        <x:v>C</x:v>
      </x:c>
      <x:c r="K569" s="253" t="n">
        <x:v>0.58</x:v>
      </x:c>
      <x:c r="L569" s="253" t="n">
        <x:v>0.4</x:v>
      </x:c>
      <x:c r="M569" s="253" t="n">
        <x:v>0.56</x:v>
      </x:c>
      <x:c r="N569" s="252" t="d">
        <x:v>2026-10-16T00:00:00.000Z</x:v>
      </x:c>
      <x:c r="O569" s="48" t="str">
        <x:v>live</x:v>
      </x:c>
      <x:c r="P569" s="48" t="str">
        <x:v>v1.8</x:v>
      </x:c>
      <x:c r="Q569" s="48" t="n">
        <x:v>0.02</x:v>
      </x:c>
      <x:c r="R569" s="48" t="str">
        <x:v>pending</x:v>
      </x:c>
      <x:c r="S569" s="48"/>
      <x:c r="T569" s="48"/>
      <x:c r="U569" s="48"/>
      <x:c r="V569" s="254"/>
      <x:c r="W569" s="254"/>
      <x:c r="X569" s="254"/>
      <x:c r="Y569" s="48" t="str">
        <x:v>Raw=62; RiskPenalty=0; 影子观点不进入模拟组合</x:v>
      </x:c>
    </x:row>
    <x:row r="570">
      <x:c r="A570" s="252" t="d">
        <x:v>2026-10-17T00:00:00.000Z</x:v>
      </x:c>
      <x:c r="B570" s="48" t="str">
        <x:v>20261017-H09</x:v>
      </x:c>
      <x:c r="C570" s="48" t="str">
        <x:v>20261010-S-562500-SH</x:v>
      </x:c>
      <x:c r="D570" s="48" t="str">
        <x:v>shadow</x:v>
      </x:c>
      <x:c r="E570" s="48" t="str">
        <x:v>机器人ETF</x:v>
      </x:c>
      <x:c r="F570" s="48" t="str">
        <x:v>562500.SH</x:v>
      </x:c>
      <x:c r="G570" s="48" t="str">
        <x:v>看多</x:v>
      </x:c>
      <x:c r="H570" s="48" t="str">
        <x:v>1-4周</x:v>
      </x:c>
      <x:c r="I570" s="48" t="n">
        <x:v>47</x:v>
      </x:c>
      <x:c r="J570" s="48" t="str">
        <x:v>D</x:v>
      </x:c>
      <x:c r="K570" s="253" t="n">
        <x:v>0.56</x:v>
      </x:c>
      <x:c r="L570" s="253" t="n">
        <x:v>0.4</x:v>
      </x:c>
      <x:c r="M570" s="253" t="n">
        <x:v>0.53</x:v>
      </x:c>
      <x:c r="N570" s="252" t="d">
        <x:v>2026-10-16T00:00:00.000Z</x:v>
      </x:c>
      <x:c r="O570" s="48" t="str">
        <x:v>live</x:v>
      </x:c>
      <x:c r="P570" s="48" t="str">
        <x:v>v1.8</x:v>
      </x:c>
      <x:c r="Q570" s="48" t="n">
        <x:v>0.02</x:v>
      </x:c>
      <x:c r="R570" s="48" t="str">
        <x:v>pending</x:v>
      </x:c>
      <x:c r="S570" s="48"/>
      <x:c r="T570" s="48"/>
      <x:c r="U570" s="48"/>
      <x:c r="V570" s="254"/>
      <x:c r="W570" s="254"/>
      <x:c r="X570" s="254"/>
      <x:c r="Y570" s="48" t="str">
        <x:v>Raw=61; RiskPenalty=5; 影子观点不进入模拟组合</x:v>
      </x:c>
    </x:row>
    <x:row r="571">
      <x:c r="A571" s="252" t="d">
        <x:v>2026-10-17T00:00:00.000Z</x:v>
      </x:c>
      <x:c r="B571" s="48" t="str">
        <x:v>20261017-H10</x:v>
      </x:c>
      <x:c r="C571" s="48" t="str">
        <x:v>20260922-AI地球科学与数字孪生</x:v>
      </x:c>
      <x:c r="D571" s="48" t="str">
        <x:v>shadow</x:v>
      </x:c>
      <x:c r="E571" s="48" t="str">
        <x:v>科创50ETF</x:v>
      </x:c>
      <x:c r="F571" s="48" t="str">
        <x:v>588000.SH</x:v>
      </x:c>
      <x:c r="G571" s="48" t="str">
        <x:v>看多</x:v>
      </x:c>
      <x:c r="H571" s="48" t="str">
        <x:v>1-4周</x:v>
      </x:c>
      <x:c r="I571" s="48" t="n">
        <x:v>33</x:v>
      </x:c>
      <x:c r="J571" s="48" t="str">
        <x:v>D</x:v>
      </x:c>
      <x:c r="K571" s="253" t="n">
        <x:v>0.52</x:v>
      </x:c>
      <x:c r="L571" s="253" t="n">
        <x:v>0.4</x:v>
      </x:c>
      <x:c r="M571" s="253" t="n">
        <x:v>0.47</x:v>
      </x:c>
      <x:c r="N571" s="252" t="d">
        <x:v>2026-10-16T00:00:00.000Z</x:v>
      </x:c>
      <x:c r="O571" s="48" t="str">
        <x:v>live</x:v>
      </x:c>
      <x:c r="P571" s="48" t="str">
        <x:v>v1.8</x:v>
      </x:c>
      <x:c r="Q571" s="48" t="n">
        <x:v>0.02</x:v>
      </x:c>
      <x:c r="R571" s="48" t="str">
        <x:v>pending</x:v>
      </x:c>
      <x:c r="S571" s="48"/>
      <x:c r="T571" s="48"/>
      <x:c r="U571" s="48"/>
      <x:c r="V571" s="254"/>
      <x:c r="W571" s="254"/>
      <x:c r="X571" s="254"/>
      <x:c r="Y571" s="48" t="str">
        <x:v>Raw=59.1; RiskPenalty=15; 影子观点不进入模拟组合</x:v>
      </x:c>
    </x:row>
    <x:row r="572">
      <x:c r="A572" s="252" t="d">
        <x:v>2026-10-18T00:00:00.000Z</x:v>
      </x:c>
      <x:c r="B572" s="48" t="str">
        <x:v>20261018-O01</x:v>
      </x:c>
      <x:c r="C572" s="48" t="str">
        <x:v>20261010-中国财政扩张与信用传导</x:v>
      </x:c>
      <x:c r="D572" s="48" t="str">
        <x:v>official</x:v>
      </x:c>
      <x:c r="E572" s="48" t="str">
        <x:v>沪深300ETF</x:v>
      </x:c>
      <x:c r="F572" s="48" t="str">
        <x:v>510300.SH</x:v>
      </x:c>
      <x:c r="G572" s="48" t="str">
        <x:v>看多</x:v>
      </x:c>
      <x:c r="H572" s="48" t="str">
        <x:v>2-6周</x:v>
      </x:c>
      <x:c r="I572" s="48" t="n">
        <x:v>54</x:v>
      </x:c>
      <x:c r="J572" s="48" t="str">
        <x:v>C</x:v>
      </x:c>
      <x:c r="K572" s="253" t="n">
        <x:v>0.61</x:v>
      </x:c>
      <x:c r="L572" s="253" t="n">
        <x:v>0.32</x:v>
      </x:c>
      <x:c r="M572" s="253" t="n">
        <x:v>0.58</x:v>
      </x:c>
      <x:c r="N572" s="252" t="d">
        <x:v>2026-10-16T00:00:00.000Z</x:v>
      </x:c>
      <x:c r="O572" s="48" t="str">
        <x:v>live</x:v>
      </x:c>
      <x:c r="P572" s="48" t="str">
        <x:v>v1.8</x:v>
      </x:c>
      <x:c r="Q572" s="48" t="n">
        <x:v>0.02</x:v>
      </x:c>
      <x:c r="R572" s="48" t="str">
        <x:v>pending</x:v>
      </x:c>
      <x:c r="S572" s="48"/>
      <x:c r="T572" s="48"/>
      <x:c r="U572" s="48"/>
      <x:c r="V572" s="254"/>
      <x:c r="W572" s="254"/>
      <x:c r="X572" s="254"/>
      <x:c r="Y572" s="48" t="str">
        <x:v>Raw=65.7; RiskPenalty=0; 正式观点</x:v>
      </x:c>
    </x:row>
    <x:row r="573">
      <x:c r="A573" s="252" t="d">
        <x:v>2026-10-18T00:00:00.000Z</x:v>
      </x:c>
      <x:c r="B573" s="48" t="str">
        <x:v>20261018-O02</x:v>
      </x:c>
      <x:c r="C573" s="48" t="str">
        <x:v>20261007-文化服务与地方消费</x:v>
      </x:c>
      <x:c r="D573" s="48" t="str">
        <x:v>official</x:v>
      </x:c>
      <x:c r="E573" s="48" t="str">
        <x:v>消费ETF</x:v>
      </x:c>
      <x:c r="F573" s="48" t="str">
        <x:v>159928.SZ</x:v>
      </x:c>
      <x:c r="G573" s="48" t="str">
        <x:v>看多</x:v>
      </x:c>
      <x:c r="H573" s="48" t="str">
        <x:v>1-4周</x:v>
      </x:c>
      <x:c r="I573" s="48" t="n">
        <x:v>55</x:v>
      </x:c>
      <x:c r="J573" s="48" t="str">
        <x:v>C</x:v>
      </x:c>
      <x:c r="K573" s="253" t="n">
        <x:v>0.63</x:v>
      </x:c>
      <x:c r="L573" s="253" t="n">
        <x:v>0.28</x:v>
      </x:c>
      <x:c r="M573" s="253" t="n">
        <x:v>0.59</x:v>
      </x:c>
      <x:c r="N573" s="252" t="d">
        <x:v>2026-10-16T00:00:00.000Z</x:v>
      </x:c>
      <x:c r="O573" s="48" t="str">
        <x:v>live</x:v>
      </x:c>
      <x:c r="P573" s="48" t="str">
        <x:v>v1.8</x:v>
      </x:c>
      <x:c r="Q573" s="48" t="n">
        <x:v>0.02</x:v>
      </x:c>
      <x:c r="R573" s="48" t="str">
        <x:v>pending</x:v>
      </x:c>
      <x:c r="S573" s="48"/>
      <x:c r="T573" s="48"/>
      <x:c r="U573" s="48"/>
      <x:c r="V573" s="254"/>
      <x:c r="W573" s="254"/>
      <x:c r="X573" s="254"/>
      <x:c r="Y573" s="48" t="str">
        <x:v>Raw=69.7; RiskPenalty=0; 正式观点</x:v>
      </x:c>
    </x:row>
    <x:row r="574">
      <x:c r="A574" s="252" t="d">
        <x:v>2026-10-18T00:00:00.000Z</x:v>
      </x:c>
      <x:c r="B574" s="48" t="str">
        <x:v>20261018-O03</x:v>
      </x:c>
      <x:c r="C574" s="48" t="str">
        <x:v>20261008-AI监管与科技供应链</x:v>
      </x:c>
      <x:c r="D574" s="48" t="str">
        <x:v>official</x:v>
      </x:c>
      <x:c r="E574" s="48" t="str">
        <x:v>半导体ETF</x:v>
      </x:c>
      <x:c r="F574" s="48" t="str">
        <x:v>512480.SH</x:v>
      </x:c>
      <x:c r="G574" s="48" t="str">
        <x:v>看多</x:v>
      </x:c>
      <x:c r="H574" s="48" t="str">
        <x:v>1-4周</x:v>
      </x:c>
      <x:c r="I574" s="48" t="n">
        <x:v>48</x:v>
      </x:c>
      <x:c r="J574" s="48" t="str">
        <x:v>D</x:v>
      </x:c>
      <x:c r="K574" s="253" t="n">
        <x:v>0.58</x:v>
      </x:c>
      <x:c r="L574" s="253" t="n">
        <x:v>0.42</x:v>
      </x:c>
      <x:c r="M574" s="253" t="n">
        <x:v>0.54</x:v>
      </x:c>
      <x:c r="N574" s="252" t="d">
        <x:v>2026-10-16T00:00:00.000Z</x:v>
      </x:c>
      <x:c r="O574" s="48" t="str">
        <x:v>live</x:v>
      </x:c>
      <x:c r="P574" s="48" t="str">
        <x:v>v1.8</x:v>
      </x:c>
      <x:c r="Q574" s="48" t="n">
        <x:v>0.02</x:v>
      </x:c>
      <x:c r="R574" s="48" t="str">
        <x:v>pending</x:v>
      </x:c>
      <x:c r="S574" s="48"/>
      <x:c r="T574" s="48"/>
      <x:c r="U574" s="48"/>
      <x:c r="V574" s="254"/>
      <x:c r="W574" s="254"/>
      <x:c r="X574" s="254"/>
      <x:c r="Y574" s="48" t="str">
        <x:v>Raw=63.5; RiskPenalty=5; 正式观点</x:v>
      </x:c>
    </x:row>
    <x:row r="575">
      <x:c r="A575" s="252" t="d">
        <x:v>2026-10-18T00:00:00.000Z</x:v>
      </x:c>
      <x:c r="B575" s="48" t="str">
        <x:v>20261018-O04</x:v>
      </x:c>
      <x:c r="C575" s="48" t="str">
        <x:v>20261010-全球贸易与AI资本开支</x:v>
      </x:c>
      <x:c r="D575" s="48" t="str">
        <x:v>official</x:v>
      </x:c>
      <x:c r="E575" s="48" t="str">
        <x:v>纳指ETF</x:v>
      </x:c>
      <x:c r="F575" s="48" t="str">
        <x:v>513100.SH</x:v>
      </x:c>
      <x:c r="G575" s="48" t="str">
        <x:v>看多</x:v>
      </x:c>
      <x:c r="H575" s="48" t="str">
        <x:v>1-3周</x:v>
      </x:c>
      <x:c r="I575" s="48" t="n">
        <x:v>52</x:v>
      </x:c>
      <x:c r="J575" s="48" t="str">
        <x:v>C</x:v>
      </x:c>
      <x:c r="K575" s="253" t="n">
        <x:v>0.62</x:v>
      </x:c>
      <x:c r="L575" s="253" t="n">
        <x:v>0.18</x:v>
      </x:c>
      <x:c r="M575" s="253" t="n">
        <x:v>0.59</x:v>
      </x:c>
      <x:c r="N575" s="252" t="d">
        <x:v>2026-10-16T00:00:00.000Z</x:v>
      </x:c>
      <x:c r="O575" s="48" t="str">
        <x:v>live</x:v>
      </x:c>
      <x:c r="P575" s="48" t="str">
        <x:v>v1.8</x:v>
      </x:c>
      <x:c r="Q575" s="48" t="n">
        <x:v>0.02</x:v>
      </x:c>
      <x:c r="R575" s="48" t="str">
        <x:v>pending</x:v>
      </x:c>
      <x:c r="S575" s="48"/>
      <x:c r="T575" s="48"/>
      <x:c r="U575" s="48"/>
      <x:c r="V575" s="254"/>
      <x:c r="W575" s="254"/>
      <x:c r="X575" s="254"/>
      <x:c r="Y575" s="48" t="str">
        <x:v>Raw=68.4; RiskPenalty=0; 正式观点</x:v>
      </x:c>
    </x:row>
    <x:row r="576">
      <x:c r="A576" s="252" t="d">
        <x:v>2026-10-18T00:00:00.000Z</x:v>
      </x:c>
      <x:c r="B576" s="48" t="str">
        <x:v>20261018-O05</x:v>
      </x:c>
      <x:c r="C576" s="48" t="str">
        <x:v>20261010-能源风险与全球利率</x:v>
      </x:c>
      <x:c r="D576" s="48" t="str">
        <x:v>official</x:v>
      </x:c>
      <x:c r="E576" s="48" t="str">
        <x:v>黄金ETF</x:v>
      </x:c>
      <x:c r="F576" s="48" t="str">
        <x:v>518880.SH</x:v>
      </x:c>
      <x:c r="G576" s="48" t="str">
        <x:v>看多</x:v>
      </x:c>
      <x:c r="H576" s="48" t="str">
        <x:v>1-4周</x:v>
      </x:c>
      <x:c r="I576" s="48" t="n">
        <x:v>46</x:v>
      </x:c>
      <x:c r="J576" s="48" t="str">
        <x:v>D</x:v>
      </x:c>
      <x:c r="K576" s="253" t="n">
        <x:v>0.57</x:v>
      </x:c>
      <x:c r="L576" s="253" t="n">
        <x:v>0.34</x:v>
      </x:c>
      <x:c r="M576" s="253" t="n">
        <x:v>0.54</x:v>
      </x:c>
      <x:c r="N576" s="252" t="d">
        <x:v>2026-10-16T00:00:00.000Z</x:v>
      </x:c>
      <x:c r="O576" s="48" t="str">
        <x:v>live</x:v>
      </x:c>
      <x:c r="P576" s="48" t="str">
        <x:v>v1.8</x:v>
      </x:c>
      <x:c r="Q576" s="48" t="n">
        <x:v>0.02</x:v>
      </x:c>
      <x:c r="R576" s="48" t="str">
        <x:v>pending</x:v>
      </x:c>
      <x:c r="S576" s="48"/>
      <x:c r="T576" s="48"/>
      <x:c r="U576" s="48"/>
      <x:c r="V576" s="254"/>
      <x:c r="W576" s="254"/>
      <x:c r="X576" s="254"/>
      <x:c r="Y576" s="48" t="str">
        <x:v>Raw=62.8; RiskPenalty=5; 正式观点</x:v>
      </x:c>
    </x:row>
    <x:row r="577">
      <x:c r="A577" s="252" t="d">
        <x:v>2026-10-18T00:00:00.000Z</x:v>
      </x:c>
      <x:c r="B577" s="48" t="str">
        <x:v>20261018-H01</x:v>
      </x:c>
      <x:c r="C577" s="48" t="str">
        <x:v>20261010-S-159915-SZ</x:v>
      </x:c>
      <x:c r="D577" s="48" t="str">
        <x:v>shadow</x:v>
      </x:c>
      <x:c r="E577" s="48" t="str">
        <x:v>创业板ETF</x:v>
      </x:c>
      <x:c r="F577" s="48" t="str">
        <x:v>159915.SZ</x:v>
      </x:c>
      <x:c r="G577" s="48" t="str">
        <x:v>看多</x:v>
      </x:c>
      <x:c r="H577" s="48" t="str">
        <x:v>1-4周</x:v>
      </x:c>
      <x:c r="I577" s="48" t="n">
        <x:v>54</x:v>
      </x:c>
      <x:c r="J577" s="48" t="str">
        <x:v>C</x:v>
      </x:c>
      <x:c r="K577" s="253" t="n">
        <x:v>0.58</x:v>
      </x:c>
      <x:c r="L577" s="253" t="n">
        <x:v>0.4</x:v>
      </x:c>
      <x:c r="M577" s="253" t="n">
        <x:v>0.56</x:v>
      </x:c>
      <x:c r="N577" s="252" t="d">
        <x:v>2026-10-16T00:00:00.000Z</x:v>
      </x:c>
      <x:c r="O577" s="48" t="str">
        <x:v>live</x:v>
      </x:c>
      <x:c r="P577" s="48" t="str">
        <x:v>v1.8</x:v>
      </x:c>
      <x:c r="Q577" s="48" t="n">
        <x:v>0.02</x:v>
      </x:c>
      <x:c r="R577" s="48" t="str">
        <x:v>pending</x:v>
      </x:c>
      <x:c r="S577" s="48"/>
      <x:c r="T577" s="48"/>
      <x:c r="U577" s="48"/>
      <x:c r="V577" s="254"/>
      <x:c r="W577" s="254"/>
      <x:c r="X577" s="254"/>
      <x:c r="Y577" s="48" t="str">
        <x:v>Raw=61.9; RiskPenalty=0; 影子观点不进入模拟组合</x:v>
      </x:c>
    </x:row>
    <x:row r="578">
      <x:c r="A578" s="252" t="d">
        <x:v>2026-10-18T00:00:00.000Z</x:v>
      </x:c>
      <x:c r="B578" s="48" t="str">
        <x:v>20261018-H02</x:v>
      </x:c>
      <x:c r="C578" s="48" t="str">
        <x:v>20261010-S-512100-SH</x:v>
      </x:c>
      <x:c r="D578" s="48" t="str">
        <x:v>shadow</x:v>
      </x:c>
      <x:c r="E578" s="48" t="str">
        <x:v>证券ETF</x:v>
      </x:c>
      <x:c r="F578" s="48" t="str">
        <x:v>512100.SH</x:v>
      </x:c>
      <x:c r="G578" s="48" t="str">
        <x:v>看多</x:v>
      </x:c>
      <x:c r="H578" s="48" t="str">
        <x:v>1-4周</x:v>
      </x:c>
      <x:c r="I578" s="48" t="n">
        <x:v>54</x:v>
      </x:c>
      <x:c r="J578" s="48" t="str">
        <x:v>C</x:v>
      </x:c>
      <x:c r="K578" s="253" t="n">
        <x:v>0.58</x:v>
      </x:c>
      <x:c r="L578" s="253" t="n">
        <x:v>0.4</x:v>
      </x:c>
      <x:c r="M578" s="253" t="n">
        <x:v>0.56</x:v>
      </x:c>
      <x:c r="N578" s="252" t="d">
        <x:v>2026-10-16T00:00:00.000Z</x:v>
      </x:c>
      <x:c r="O578" s="48" t="str">
        <x:v>live</x:v>
      </x:c>
      <x:c r="P578" s="48" t="str">
        <x:v>v1.8</x:v>
      </x:c>
      <x:c r="Q578" s="48" t="n">
        <x:v>0.02</x:v>
      </x:c>
      <x:c r="R578" s="48" t="str">
        <x:v>pending</x:v>
      </x:c>
      <x:c r="S578" s="48"/>
      <x:c r="T578" s="48"/>
      <x:c r="U578" s="48"/>
      <x:c r="V578" s="254"/>
      <x:c r="W578" s="254"/>
      <x:c r="X578" s="254"/>
      <x:c r="Y578" s="48" t="str">
        <x:v>Raw=61.6; RiskPenalty=0; 影子观点不进入模拟组合</x:v>
      </x:c>
    </x:row>
    <x:row r="579">
      <x:c r="A579" s="252" t="d">
        <x:v>2026-10-18T00:00:00.000Z</x:v>
      </x:c>
      <x:c r="B579" s="48" t="str">
        <x:v>20261018-H03</x:v>
      </x:c>
      <x:c r="C579" s="48" t="str">
        <x:v>20261010-S-512690-SH</x:v>
      </x:c>
      <x:c r="D579" s="48" t="str">
        <x:v>shadow</x:v>
      </x:c>
      <x:c r="E579" s="48" t="str">
        <x:v>酒ETF</x:v>
      </x:c>
      <x:c r="F579" s="48" t="str">
        <x:v>512690.SH</x:v>
      </x:c>
      <x:c r="G579" s="48" t="str">
        <x:v>看多</x:v>
      </x:c>
      <x:c r="H579" s="48" t="str">
        <x:v>1-4周</x:v>
      </x:c>
      <x:c r="I579" s="48" t="n">
        <x:v>56</x:v>
      </x:c>
      <x:c r="J579" s="48" t="str">
        <x:v>C</x:v>
      </x:c>
      <x:c r="K579" s="253" t="n">
        <x:v>0.61</x:v>
      </x:c>
      <x:c r="L579" s="253" t="n">
        <x:v>0.4</x:v>
      </x:c>
      <x:c r="M579" s="253" t="n">
        <x:v>0.58</x:v>
      </x:c>
      <x:c r="N579" s="252" t="d">
        <x:v>2026-10-16T00:00:00.000Z</x:v>
      </x:c>
      <x:c r="O579" s="48" t="str">
        <x:v>live</x:v>
      </x:c>
      <x:c r="P579" s="48" t="str">
        <x:v>v1.8</x:v>
      </x:c>
      <x:c r="Q579" s="48" t="n">
        <x:v>0.02</x:v>
      </x:c>
      <x:c r="R579" s="48" t="str">
        <x:v>pending</x:v>
      </x:c>
      <x:c r="S579" s="48"/>
      <x:c r="T579" s="48"/>
      <x:c r="U579" s="48"/>
      <x:c r="V579" s="254"/>
      <x:c r="W579" s="254"/>
      <x:c r="X579" s="254"/>
      <x:c r="Y579" s="48" t="str">
        <x:v>Raw=66.3; RiskPenalty=0; 影子观点不进入模拟组合</x:v>
      </x:c>
    </x:row>
    <x:row r="580">
      <x:c r="A580" s="252" t="d">
        <x:v>2026-10-18T00:00:00.000Z</x:v>
      </x:c>
      <x:c r="B580" s="48" t="str">
        <x:v>20261018-H04</x:v>
      </x:c>
      <x:c r="C580" s="48" t="str">
        <x:v>20261010-S-515790-SH</x:v>
      </x:c>
      <x:c r="D580" s="48" t="str">
        <x:v>shadow</x:v>
      </x:c>
      <x:c r="E580" s="48" t="str">
        <x:v>光伏ETF</x:v>
      </x:c>
      <x:c r="F580" s="48" t="str">
        <x:v>515790.SH</x:v>
      </x:c>
      <x:c r="G580" s="48" t="str">
        <x:v>看多</x:v>
      </x:c>
      <x:c r="H580" s="48" t="str">
        <x:v>1-4周</x:v>
      </x:c>
      <x:c r="I580" s="48" t="n">
        <x:v>54</x:v>
      </x:c>
      <x:c r="J580" s="48" t="str">
        <x:v>C</x:v>
      </x:c>
      <x:c r="K580" s="253" t="n">
        <x:v>0.58</x:v>
      </x:c>
      <x:c r="L580" s="253" t="n">
        <x:v>0.4</x:v>
      </x:c>
      <x:c r="M580" s="253" t="n">
        <x:v>0.56</x:v>
      </x:c>
      <x:c r="N580" s="252" t="d">
        <x:v>2026-10-16T00:00:00.000Z</x:v>
      </x:c>
      <x:c r="O580" s="48" t="str">
        <x:v>live</x:v>
      </x:c>
      <x:c r="P580" s="48" t="str">
        <x:v>v1.8</x:v>
      </x:c>
      <x:c r="Q580" s="48" t="n">
        <x:v>0.02</x:v>
      </x:c>
      <x:c r="R580" s="48" t="str">
        <x:v>pending</x:v>
      </x:c>
      <x:c r="S580" s="48"/>
      <x:c r="T580" s="48"/>
      <x:c r="U580" s="48"/>
      <x:c r="V580" s="254"/>
      <x:c r="W580" s="254"/>
      <x:c r="X580" s="254"/>
      <x:c r="Y580" s="48" t="str">
        <x:v>Raw=61.8; RiskPenalty=0; 影子观点不进入模拟组合</x:v>
      </x:c>
    </x:row>
    <x:row r="581">
      <x:c r="A581" s="252" t="d">
        <x:v>2026-10-18T00:00:00.000Z</x:v>
      </x:c>
      <x:c r="B581" s="48" t="str">
        <x:v>20261018-H05</x:v>
      </x:c>
      <x:c r="C581" s="48" t="str">
        <x:v>20261010-全球贸易与AI资本开支</x:v>
      </x:c>
      <x:c r="D581" s="48" t="str">
        <x:v>shadow</x:v>
      </x:c>
      <x:c r="E581" s="48" t="str">
        <x:v>纳指ETF</x:v>
      </x:c>
      <x:c r="F581" s="48" t="str">
        <x:v>513100.SH</x:v>
      </x:c>
      <x:c r="G581" s="48" t="str">
        <x:v>看多</x:v>
      </x:c>
      <x:c r="H581" s="48" t="str">
        <x:v>1-4周</x:v>
      </x:c>
      <x:c r="I581" s="48" t="n">
        <x:v>55</x:v>
      </x:c>
      <x:c r="J581" s="48" t="str">
        <x:v>C</x:v>
      </x:c>
      <x:c r="K581" s="253" t="n">
        <x:v>0.6</x:v>
      </x:c>
      <x:c r="L581" s="253" t="n">
        <x:v>0.4</x:v>
      </x:c>
      <x:c r="M581" s="253" t="n">
        <x:v>0.57</x:v>
      </x:c>
      <x:c r="N581" s="252" t="d">
        <x:v>2026-10-16T00:00:00.000Z</x:v>
      </x:c>
      <x:c r="O581" s="48" t="str">
        <x:v>live</x:v>
      </x:c>
      <x:c r="P581" s="48" t="str">
        <x:v>v1.8</x:v>
      </x:c>
      <x:c r="Q581" s="48" t="n">
        <x:v>0.02</x:v>
      </x:c>
      <x:c r="R581" s="48" t="str">
        <x:v>pending</x:v>
      </x:c>
      <x:c r="S581" s="48"/>
      <x:c r="T581" s="48"/>
      <x:c r="U581" s="48"/>
      <x:c r="V581" s="254"/>
      <x:c r="W581" s="254"/>
      <x:c r="X581" s="254"/>
      <x:c r="Y581" s="48" t="str">
        <x:v>Raw=65.2; RiskPenalty=0; 影子观点不进入模拟组合</x:v>
      </x:c>
    </x:row>
    <x:row r="582">
      <x:c r="A582" s="252" t="d">
        <x:v>2026-10-18T00:00:00.000Z</x:v>
      </x:c>
      <x:c r="B582" s="48" t="str">
        <x:v>20261018-H06</x:v>
      </x:c>
      <x:c r="C582" s="48" t="str">
        <x:v>20261010-S-513500-SH</x:v>
      </x:c>
      <x:c r="D582" s="48" t="str">
        <x:v>shadow</x:v>
      </x:c>
      <x:c r="E582" s="48" t="str">
        <x:v>标普500ETF</x:v>
      </x:c>
      <x:c r="F582" s="48" t="str">
        <x:v>513500.SH</x:v>
      </x:c>
      <x:c r="G582" s="48" t="str">
        <x:v>看多</x:v>
      </x:c>
      <x:c r="H582" s="48" t="str">
        <x:v>1-4周</x:v>
      </x:c>
      <x:c r="I582" s="48" t="n">
        <x:v>54</x:v>
      </x:c>
      <x:c r="J582" s="48" t="str">
        <x:v>C</x:v>
      </x:c>
      <x:c r="K582" s="253" t="n">
        <x:v>0.58</x:v>
      </x:c>
      <x:c r="L582" s="253" t="n">
        <x:v>0.4</x:v>
      </x:c>
      <x:c r="M582" s="253" t="n">
        <x:v>0.56</x:v>
      </x:c>
      <x:c r="N582" s="252" t="d">
        <x:v>2026-10-16T00:00:00.000Z</x:v>
      </x:c>
      <x:c r="O582" s="48" t="str">
        <x:v>live</x:v>
      </x:c>
      <x:c r="P582" s="48" t="str">
        <x:v>v1.8</x:v>
      </x:c>
      <x:c r="Q582" s="48" t="n">
        <x:v>0.02</x:v>
      </x:c>
      <x:c r="R582" s="48" t="str">
        <x:v>pending</x:v>
      </x:c>
      <x:c r="S582" s="48"/>
      <x:c r="T582" s="48"/>
      <x:c r="U582" s="48"/>
      <x:c r="V582" s="254"/>
      <x:c r="W582" s="254"/>
      <x:c r="X582" s="254"/>
      <x:c r="Y582" s="48" t="str">
        <x:v>Raw=62.1; RiskPenalty=0; 影子观点不进入模拟组合</x:v>
      </x:c>
    </x:row>
    <x:row r="583">
      <x:c r="A583" s="252" t="d">
        <x:v>2026-10-18T00:00:00.000Z</x:v>
      </x:c>
      <x:c r="B583" s="48" t="str">
        <x:v>20261018-H07</x:v>
      </x:c>
      <x:c r="C583" s="48" t="str">
        <x:v>20261010-S-513050-SH</x:v>
      </x:c>
      <x:c r="D583" s="48" t="str">
        <x:v>shadow</x:v>
      </x:c>
      <x:c r="E583" s="48" t="str">
        <x:v>中概互联网ETF</x:v>
      </x:c>
      <x:c r="F583" s="48" t="str">
        <x:v>513050.SH</x:v>
      </x:c>
      <x:c r="G583" s="48" t="str">
        <x:v>看多</x:v>
      </x:c>
      <x:c r="H583" s="48" t="str">
        <x:v>1-4周</x:v>
      </x:c>
      <x:c r="I583" s="48" t="n">
        <x:v>54</x:v>
      </x:c>
      <x:c r="J583" s="48" t="str">
        <x:v>C</x:v>
      </x:c>
      <x:c r="K583" s="253" t="n">
        <x:v>0.58</x:v>
      </x:c>
      <x:c r="L583" s="253" t="n">
        <x:v>0.4</x:v>
      </x:c>
      <x:c r="M583" s="253" t="n">
        <x:v>0.56</x:v>
      </x:c>
      <x:c r="N583" s="252" t="d">
        <x:v>2026-10-16T00:00:00.000Z</x:v>
      </x:c>
      <x:c r="O583" s="48" t="str">
        <x:v>live</x:v>
      </x:c>
      <x:c r="P583" s="48" t="str">
        <x:v>v1.8</x:v>
      </x:c>
      <x:c r="Q583" s="48" t="n">
        <x:v>0.02</x:v>
      </x:c>
      <x:c r="R583" s="48" t="str">
        <x:v>pending</x:v>
      </x:c>
      <x:c r="S583" s="48"/>
      <x:c r="T583" s="48"/>
      <x:c r="U583" s="48"/>
      <x:c r="V583" s="254"/>
      <x:c r="W583" s="254"/>
      <x:c r="X583" s="254"/>
      <x:c r="Y583" s="48" t="str">
        <x:v>Raw=61.2; RiskPenalty=0; 影子观点不进入模拟组合</x:v>
      </x:c>
    </x:row>
    <x:row r="584">
      <x:c r="A584" s="252" t="d">
        <x:v>2026-10-18T00:00:00.000Z</x:v>
      </x:c>
      <x:c r="B584" s="48" t="str">
        <x:v>20261018-H08</x:v>
      </x:c>
      <x:c r="C584" s="48" t="str">
        <x:v>20261010-S-159949-SZ</x:v>
      </x:c>
      <x:c r="D584" s="48" t="str">
        <x:v>shadow</x:v>
      </x:c>
      <x:c r="E584" s="48" t="str">
        <x:v>创业板50ETF</x:v>
      </x:c>
      <x:c r="F584" s="48" t="str">
        <x:v>159949.SZ</x:v>
      </x:c>
      <x:c r="G584" s="48" t="str">
        <x:v>看多</x:v>
      </x:c>
      <x:c r="H584" s="48" t="str">
        <x:v>1-4周</x:v>
      </x:c>
      <x:c r="I584" s="48" t="n">
        <x:v>54</x:v>
      </x:c>
      <x:c r="J584" s="48" t="str">
        <x:v>C</x:v>
      </x:c>
      <x:c r="K584" s="253" t="n">
        <x:v>0.58</x:v>
      </x:c>
      <x:c r="L584" s="253" t="n">
        <x:v>0.4</x:v>
      </x:c>
      <x:c r="M584" s="253" t="n">
        <x:v>0.56</x:v>
      </x:c>
      <x:c r="N584" s="252" t="d">
        <x:v>2026-10-16T00:00:00.000Z</x:v>
      </x:c>
      <x:c r="O584" s="48" t="str">
        <x:v>live</x:v>
      </x:c>
      <x:c r="P584" s="48" t="str">
        <x:v>v1.8</x:v>
      </x:c>
      <x:c r="Q584" s="48" t="n">
        <x:v>0.02</x:v>
      </x:c>
      <x:c r="R584" s="48" t="str">
        <x:v>pending</x:v>
      </x:c>
      <x:c r="S584" s="48"/>
      <x:c r="T584" s="48"/>
      <x:c r="U584" s="48"/>
      <x:c r="V584" s="254"/>
      <x:c r="W584" s="254"/>
      <x:c r="X584" s="254"/>
      <x:c r="Y584" s="48" t="str">
        <x:v>Raw=62; RiskPenalty=0; 影子观点不进入模拟组合</x:v>
      </x:c>
    </x:row>
    <x:row r="585">
      <x:c r="A585" s="252" t="d">
        <x:v>2026-10-18T00:00:00.000Z</x:v>
      </x:c>
      <x:c r="B585" s="48" t="str">
        <x:v>20261018-H09</x:v>
      </x:c>
      <x:c r="C585" s="48" t="str">
        <x:v>20261010-S-562500-SH</x:v>
      </x:c>
      <x:c r="D585" s="48" t="str">
        <x:v>shadow</x:v>
      </x:c>
      <x:c r="E585" s="48" t="str">
        <x:v>机器人ETF</x:v>
      </x:c>
      <x:c r="F585" s="48" t="str">
        <x:v>562500.SH</x:v>
      </x:c>
      <x:c r="G585" s="48" t="str">
        <x:v>看多</x:v>
      </x:c>
      <x:c r="H585" s="48" t="str">
        <x:v>1-4周</x:v>
      </x:c>
      <x:c r="I585" s="48" t="n">
        <x:v>47</x:v>
      </x:c>
      <x:c r="J585" s="48" t="str">
        <x:v>D</x:v>
      </x:c>
      <x:c r="K585" s="253" t="n">
        <x:v>0.56</x:v>
      </x:c>
      <x:c r="L585" s="253" t="n">
        <x:v>0.4</x:v>
      </x:c>
      <x:c r="M585" s="253" t="n">
        <x:v>0.53</x:v>
      </x:c>
      <x:c r="N585" s="252" t="d">
        <x:v>2026-10-16T00:00:00.000Z</x:v>
      </x:c>
      <x:c r="O585" s="48" t="str">
        <x:v>live</x:v>
      </x:c>
      <x:c r="P585" s="48" t="str">
        <x:v>v1.8</x:v>
      </x:c>
      <x:c r="Q585" s="48" t="n">
        <x:v>0.02</x:v>
      </x:c>
      <x:c r="R585" s="48" t="str">
        <x:v>pending</x:v>
      </x:c>
      <x:c r="S585" s="48"/>
      <x:c r="T585" s="48"/>
      <x:c r="U585" s="48"/>
      <x:c r="V585" s="254"/>
      <x:c r="W585" s="254"/>
      <x:c r="X585" s="254"/>
      <x:c r="Y585" s="48" t="str">
        <x:v>Raw=61; RiskPenalty=5; 影子观点不进入模拟组合</x:v>
      </x:c>
    </x:row>
    <x:row r="586">
      <x:c r="A586" s="252" t="d">
        <x:v>2026-10-18T00:00:00.000Z</x:v>
      </x:c>
      <x:c r="B586" s="48" t="str">
        <x:v>20261018-H10</x:v>
      </x:c>
      <x:c r="C586" s="48" t="str">
        <x:v>20260922-AI地球科学与数字孪生</x:v>
      </x:c>
      <x:c r="D586" s="48" t="str">
        <x:v>shadow</x:v>
      </x:c>
      <x:c r="E586" s="48" t="str">
        <x:v>科创50ETF</x:v>
      </x:c>
      <x:c r="F586" s="48" t="str">
        <x:v>588000.SH</x:v>
      </x:c>
      <x:c r="G586" s="48" t="str">
        <x:v>看多</x:v>
      </x:c>
      <x:c r="H586" s="48" t="str">
        <x:v>1-4周</x:v>
      </x:c>
      <x:c r="I586" s="48" t="n">
        <x:v>33</x:v>
      </x:c>
      <x:c r="J586" s="48" t="str">
        <x:v>D</x:v>
      </x:c>
      <x:c r="K586" s="253" t="n">
        <x:v>0.52</x:v>
      </x:c>
      <x:c r="L586" s="253" t="n">
        <x:v>0.4</x:v>
      </x:c>
      <x:c r="M586" s="253" t="n">
        <x:v>0.47</x:v>
      </x:c>
      <x:c r="N586" s="252" t="d">
        <x:v>2026-10-16T00:00:00.000Z</x:v>
      </x:c>
      <x:c r="O586" s="48" t="str">
        <x:v>live</x:v>
      </x:c>
      <x:c r="P586" s="48" t="str">
        <x:v>v1.8</x:v>
      </x:c>
      <x:c r="Q586" s="48" t="n">
        <x:v>0.02</x:v>
      </x:c>
      <x:c r="R586" s="48" t="str">
        <x:v>pending</x:v>
      </x:c>
      <x:c r="S586" s="48"/>
      <x:c r="T586" s="48"/>
      <x:c r="U586" s="48"/>
      <x:c r="V586" s="254"/>
      <x:c r="W586" s="254"/>
      <x:c r="X586" s="254"/>
      <x:c r="Y586" s="48" t="str">
        <x:v>Raw=59.1; RiskPenalty=15; 影子观点不进入模拟组合</x:v>
      </x:c>
    </x:row>
    <x:row r="587">
      <x:c r="A587" s="252" t="d">
        <x:v>2026-10-20T00:00:00.000Z</x:v>
      </x:c>
      <x:c r="B587" s="48" t="str">
        <x:v>20261020-O01</x:v>
      </x:c>
      <x:c r="C587" s="48" t="str">
        <x:v>20261010-中国财政扩张与信用传导</x:v>
      </x:c>
      <x:c r="D587" s="48" t="str">
        <x:v>official</x:v>
      </x:c>
      <x:c r="E587" s="48" t="str">
        <x:v>沪深300ETF</x:v>
      </x:c>
      <x:c r="F587" s="48" t="str">
        <x:v>510300.SH</x:v>
      </x:c>
      <x:c r="G587" s="48" t="str">
        <x:v>看多</x:v>
      </x:c>
      <x:c r="H587" s="48" t="str">
        <x:v>2-6周</x:v>
      </x:c>
      <x:c r="I587" s="48" t="n">
        <x:v>54</x:v>
      </x:c>
      <x:c r="J587" s="48" t="str">
        <x:v>C</x:v>
      </x:c>
      <x:c r="K587" s="253" t="n">
        <x:v>0.6</x:v>
      </x:c>
      <x:c r="L587" s="253" t="n">
        <x:v>0.34</x:v>
      </x:c>
      <x:c r="M587" s="253" t="n">
        <x:v>0.57</x:v>
      </x:c>
      <x:c r="N587" s="252" t="d">
        <x:v>2026-10-19T00:00:00.000Z</x:v>
      </x:c>
      <x:c r="O587" s="48" t="str">
        <x:v>live</x:v>
      </x:c>
      <x:c r="P587" s="48" t="str">
        <x:v>v1.8</x:v>
      </x:c>
      <x:c r="Q587" s="48" t="n">
        <x:v>0.02</x:v>
      </x:c>
      <x:c r="R587" s="48" t="str">
        <x:v>pending</x:v>
      </x:c>
      <x:c r="S587" s="48"/>
      <x:c r="T587" s="48"/>
      <x:c r="U587" s="48"/>
      <x:c r="V587" s="254"/>
      <x:c r="W587" s="254"/>
      <x:c r="X587" s="254"/>
      <x:c r="Y587" s="48" t="str">
        <x:v>Raw=64.7; RiskPenalty=0; 正式观点</x:v>
      </x:c>
    </x:row>
    <x:row r="588">
      <x:c r="A588" s="252" t="d">
        <x:v>2026-10-20T00:00:00.000Z</x:v>
      </x:c>
      <x:c r="B588" s="48" t="str">
        <x:v>20261020-O02</x:v>
      </x:c>
      <x:c r="C588" s="48" t="str">
        <x:v>20261007-文化服务与地方消费</x:v>
      </x:c>
      <x:c r="D588" s="48" t="str">
        <x:v>official</x:v>
      </x:c>
      <x:c r="E588" s="48" t="str">
        <x:v>消费ETF</x:v>
      </x:c>
      <x:c r="F588" s="48" t="str">
        <x:v>159928.SZ</x:v>
      </x:c>
      <x:c r="G588" s="48" t="str">
        <x:v>看多</x:v>
      </x:c>
      <x:c r="H588" s="48" t="str">
        <x:v>1-4周</x:v>
      </x:c>
      <x:c r="I588" s="48" t="n">
        <x:v>55</x:v>
      </x:c>
      <x:c r="J588" s="48" t="str">
        <x:v>C</x:v>
      </x:c>
      <x:c r="K588" s="253" t="n">
        <x:v>0.63</x:v>
      </x:c>
      <x:c r="L588" s="253" t="n">
        <x:v>0.28</x:v>
      </x:c>
      <x:c r="M588" s="253" t="n">
        <x:v>0.6</x:v>
      </x:c>
      <x:c r="N588" s="252" t="d">
        <x:v>2026-10-19T00:00:00.000Z</x:v>
      </x:c>
      <x:c r="O588" s="48" t="str">
        <x:v>live</x:v>
      </x:c>
      <x:c r="P588" s="48" t="str">
        <x:v>v1.8</x:v>
      </x:c>
      <x:c r="Q588" s="48" t="n">
        <x:v>0.02</x:v>
      </x:c>
      <x:c r="R588" s="48" t="str">
        <x:v>pending</x:v>
      </x:c>
      <x:c r="S588" s="48"/>
      <x:c r="T588" s="48"/>
      <x:c r="U588" s="48"/>
      <x:c r="V588" s="254"/>
      <x:c r="W588" s="254"/>
      <x:c r="X588" s="254"/>
      <x:c r="Y588" s="48" t="str">
        <x:v>Raw=70; RiskPenalty=0; 正式观点</x:v>
      </x:c>
    </x:row>
    <x:row r="589">
      <x:c r="A589" s="252" t="d">
        <x:v>2026-10-20T00:00:00.000Z</x:v>
      </x:c>
      <x:c r="B589" s="48" t="str">
        <x:v>20261020-O03</x:v>
      </x:c>
      <x:c r="C589" s="48" t="str">
        <x:v>20261008-AI监管与科技供应链</x:v>
      </x:c>
      <x:c r="D589" s="48" t="str">
        <x:v>official</x:v>
      </x:c>
      <x:c r="E589" s="48" t="str">
        <x:v>半导体ETF</x:v>
      </x:c>
      <x:c r="F589" s="48" t="str">
        <x:v>512480.SH</x:v>
      </x:c>
      <x:c r="G589" s="48" t="str">
        <x:v>看多</x:v>
      </x:c>
      <x:c r="H589" s="48" t="str">
        <x:v>1-4周</x:v>
      </x:c>
      <x:c r="I589" s="48" t="n">
        <x:v>46</x:v>
      </x:c>
      <x:c r="J589" s="48" t="str">
        <x:v>D</x:v>
      </x:c>
      <x:c r="K589" s="253" t="n">
        <x:v>0.58</x:v>
      </x:c>
      <x:c r="L589" s="253" t="n">
        <x:v>0.32</x:v>
      </x:c>
      <x:c r="M589" s="253" t="n">
        <x:v>0.54</x:v>
      </x:c>
      <x:c r="N589" s="252" t="d">
        <x:v>2026-10-19T00:00:00.000Z</x:v>
      </x:c>
      <x:c r="O589" s="48" t="str">
        <x:v>live</x:v>
      </x:c>
      <x:c r="P589" s="48" t="str">
        <x:v>v1.8</x:v>
      </x:c>
      <x:c r="Q589" s="48" t="n">
        <x:v>0.02</x:v>
      </x:c>
      <x:c r="R589" s="48" t="str">
        <x:v>pending</x:v>
      </x:c>
      <x:c r="S589" s="48"/>
      <x:c r="T589" s="48"/>
      <x:c r="U589" s="48"/>
      <x:c r="V589" s="254"/>
      <x:c r="W589" s="254"/>
      <x:c r="X589" s="254"/>
      <x:c r="Y589" s="48" t="str">
        <x:v>Raw=63.7; RiskPenalty=5; 正式观点</x:v>
      </x:c>
    </x:row>
    <x:row r="590">
      <x:c r="A590" s="252" t="d">
        <x:v>2026-10-20T00:00:00.000Z</x:v>
      </x:c>
      <x:c r="B590" s="48" t="str">
        <x:v>20261020-O04</x:v>
      </x:c>
      <x:c r="C590" s="48" t="str">
        <x:v>20261010-全球贸易与AI资本开支</x:v>
      </x:c>
      <x:c r="D590" s="48" t="str">
        <x:v>official</x:v>
      </x:c>
      <x:c r="E590" s="48" t="str">
        <x:v>纳指ETF</x:v>
      </x:c>
      <x:c r="F590" s="48" t="str">
        <x:v>513100.SH</x:v>
      </x:c>
      <x:c r="G590" s="48" t="str">
        <x:v>看多</x:v>
      </x:c>
      <x:c r="H590" s="48" t="str">
        <x:v>1-3周</x:v>
      </x:c>
      <x:c r="I590" s="48" t="n">
        <x:v>54</x:v>
      </x:c>
      <x:c r="J590" s="48" t="str">
        <x:v>C</x:v>
      </x:c>
      <x:c r="K590" s="253" t="n">
        <x:v>0.62</x:v>
      </x:c>
      <x:c r="L590" s="253" t="n">
        <x:v>0.24</x:v>
      </x:c>
      <x:c r="M590" s="253" t="n">
        <x:v>0.59</x:v>
      </x:c>
      <x:c r="N590" s="252" t="d">
        <x:v>2026-10-19T00:00:00.000Z</x:v>
      </x:c>
      <x:c r="O590" s="48" t="str">
        <x:v>live</x:v>
      </x:c>
      <x:c r="P590" s="48" t="str">
        <x:v>v1.8</x:v>
      </x:c>
      <x:c r="Q590" s="48" t="n">
        <x:v>0.02</x:v>
      </x:c>
      <x:c r="R590" s="48" t="str">
        <x:v>pending</x:v>
      </x:c>
      <x:c r="S590" s="48"/>
      <x:c r="T590" s="48"/>
      <x:c r="U590" s="48"/>
      <x:c r="V590" s="254"/>
      <x:c r="W590" s="254"/>
      <x:c r="X590" s="254"/>
      <x:c r="Y590" s="48" t="str">
        <x:v>Raw=68.5; RiskPenalty=0; 正式观点</x:v>
      </x:c>
    </x:row>
    <x:row r="591">
      <x:c r="A591" s="252" t="d">
        <x:v>2026-10-20T00:00:00.000Z</x:v>
      </x:c>
      <x:c r="B591" s="48" t="str">
        <x:v>20261020-O05</x:v>
      </x:c>
      <x:c r="C591" s="48" t="str">
        <x:v>20261010-能源风险与全球利率</x:v>
      </x:c>
      <x:c r="D591" s="48" t="str">
        <x:v>official</x:v>
      </x:c>
      <x:c r="E591" s="48" t="str">
        <x:v>黄金ETF</x:v>
      </x:c>
      <x:c r="F591" s="48" t="str">
        <x:v>518880.SH</x:v>
      </x:c>
      <x:c r="G591" s="48" t="str">
        <x:v>看多</x:v>
      </x:c>
      <x:c r="H591" s="48" t="str">
        <x:v>1-4周</x:v>
      </x:c>
      <x:c r="I591" s="48" t="n">
        <x:v>46</x:v>
      </x:c>
      <x:c r="J591" s="48" t="str">
        <x:v>D</x:v>
      </x:c>
      <x:c r="K591" s="253" t="n">
        <x:v>0.57</x:v>
      </x:c>
      <x:c r="L591" s="253" t="n">
        <x:v>0.3</x:v>
      </x:c>
      <x:c r="M591" s="253" t="n">
        <x:v>0.54</x:v>
      </x:c>
      <x:c r="N591" s="252" t="d">
        <x:v>2026-10-19T00:00:00.000Z</x:v>
      </x:c>
      <x:c r="O591" s="48" t="str">
        <x:v>live</x:v>
      </x:c>
      <x:c r="P591" s="48" t="str">
        <x:v>v1.8</x:v>
      </x:c>
      <x:c r="Q591" s="48" t="n">
        <x:v>0.02</x:v>
      </x:c>
      <x:c r="R591" s="48" t="str">
        <x:v>pending</x:v>
      </x:c>
      <x:c r="S591" s="48"/>
      <x:c r="T591" s="48"/>
      <x:c r="U591" s="48"/>
      <x:c r="V591" s="254"/>
      <x:c r="W591" s="254"/>
      <x:c r="X591" s="254"/>
      <x:c r="Y591" s="48" t="str">
        <x:v>Raw=62.6; RiskPenalty=5; 正式观点</x:v>
      </x:c>
    </x:row>
    <x:row r="592">
      <x:c r="A592" s="252" t="d">
        <x:v>2026-10-20T00:00:00.000Z</x:v>
      </x:c>
      <x:c r="B592" s="48" t="str">
        <x:v>20261020-H01</x:v>
      </x:c>
      <x:c r="C592" s="48" t="str">
        <x:v>20261010-S-159915-SZ</x:v>
      </x:c>
      <x:c r="D592" s="48" t="str">
        <x:v>shadow</x:v>
      </x:c>
      <x:c r="E592" s="48" t="str">
        <x:v>创业板ETF</x:v>
      </x:c>
      <x:c r="F592" s="48" t="str">
        <x:v>159915.SZ</x:v>
      </x:c>
      <x:c r="G592" s="48" t="str">
        <x:v>看多</x:v>
      </x:c>
      <x:c r="H592" s="48" t="str">
        <x:v>1-4周</x:v>
      </x:c>
      <x:c r="I592" s="48" t="n">
        <x:v>54</x:v>
      </x:c>
      <x:c r="J592" s="48" t="str">
        <x:v>C</x:v>
      </x:c>
      <x:c r="K592" s="253" t="n">
        <x:v>0.58</x:v>
      </x:c>
      <x:c r="L592" s="253" t="n">
        <x:v>0.4</x:v>
      </x:c>
      <x:c r="M592" s="253" t="n">
        <x:v>0.56</x:v>
      </x:c>
      <x:c r="N592" s="252" t="d">
        <x:v>2026-10-19T00:00:00.000Z</x:v>
      </x:c>
      <x:c r="O592" s="48" t="str">
        <x:v>live</x:v>
      </x:c>
      <x:c r="P592" s="48" t="str">
        <x:v>v1.8</x:v>
      </x:c>
      <x:c r="Q592" s="48" t="n">
        <x:v>0.02</x:v>
      </x:c>
      <x:c r="R592" s="48" t="str">
        <x:v>pending</x:v>
      </x:c>
      <x:c r="S592" s="48"/>
      <x:c r="T592" s="48"/>
      <x:c r="U592" s="48"/>
      <x:c r="V592" s="254"/>
      <x:c r="W592" s="254"/>
      <x:c r="X592" s="254"/>
      <x:c r="Y592" s="48" t="str">
        <x:v>Raw=61.5; RiskPenalty=0; 影子观点不进入模拟组合</x:v>
      </x:c>
    </x:row>
    <x:row r="593">
      <x:c r="A593" s="252" t="d">
        <x:v>2026-10-20T00:00:00.000Z</x:v>
      </x:c>
      <x:c r="B593" s="48" t="str">
        <x:v>20261020-H02</x:v>
      </x:c>
      <x:c r="C593" s="48" t="str">
        <x:v>20261010-S-512100-SH</x:v>
      </x:c>
      <x:c r="D593" s="48" t="str">
        <x:v>shadow</x:v>
      </x:c>
      <x:c r="E593" s="48" t="str">
        <x:v>证券ETF</x:v>
      </x:c>
      <x:c r="F593" s="48" t="str">
        <x:v>512100.SH</x:v>
      </x:c>
      <x:c r="G593" s="48" t="str">
        <x:v>看多</x:v>
      </x:c>
      <x:c r="H593" s="48" t="str">
        <x:v>1-4周</x:v>
      </x:c>
      <x:c r="I593" s="48" t="n">
        <x:v>54</x:v>
      </x:c>
      <x:c r="J593" s="48" t="str">
        <x:v>C</x:v>
      </x:c>
      <x:c r="K593" s="253" t="n">
        <x:v>0.58</x:v>
      </x:c>
      <x:c r="L593" s="253" t="n">
        <x:v>0.4</x:v>
      </x:c>
      <x:c r="M593" s="253" t="n">
        <x:v>0.56</x:v>
      </x:c>
      <x:c r="N593" s="252" t="d">
        <x:v>2026-10-19T00:00:00.000Z</x:v>
      </x:c>
      <x:c r="O593" s="48" t="str">
        <x:v>live</x:v>
      </x:c>
      <x:c r="P593" s="48" t="str">
        <x:v>v1.8</x:v>
      </x:c>
      <x:c r="Q593" s="48" t="n">
        <x:v>0.02</x:v>
      </x:c>
      <x:c r="R593" s="48" t="str">
        <x:v>pending</x:v>
      </x:c>
      <x:c r="S593" s="48"/>
      <x:c r="T593" s="48"/>
      <x:c r="U593" s="48"/>
      <x:c r="V593" s="254"/>
      <x:c r="W593" s="254"/>
      <x:c r="X593" s="254"/>
      <x:c r="Y593" s="48" t="str">
        <x:v>Raw=61.7; RiskPenalty=0; 影子观点不进入模拟组合</x:v>
      </x:c>
    </x:row>
    <x:row r="594">
      <x:c r="A594" s="252" t="d">
        <x:v>2026-10-20T00:00:00.000Z</x:v>
      </x:c>
      <x:c r="B594" s="48" t="str">
        <x:v>20261020-H03</x:v>
      </x:c>
      <x:c r="C594" s="48" t="str">
        <x:v>20261010-S-512690-SH</x:v>
      </x:c>
      <x:c r="D594" s="48" t="str">
        <x:v>shadow</x:v>
      </x:c>
      <x:c r="E594" s="48" t="str">
        <x:v>酒ETF</x:v>
      </x:c>
      <x:c r="F594" s="48" t="str">
        <x:v>512690.SH</x:v>
      </x:c>
      <x:c r="G594" s="48" t="str">
        <x:v>看多</x:v>
      </x:c>
      <x:c r="H594" s="48" t="str">
        <x:v>1-4周</x:v>
      </x:c>
      <x:c r="I594" s="48" t="n">
        <x:v>56</x:v>
      </x:c>
      <x:c r="J594" s="48" t="str">
        <x:v>C</x:v>
      </x:c>
      <x:c r="K594" s="253" t="n">
        <x:v>0.61</x:v>
      </x:c>
      <x:c r="L594" s="253" t="n">
        <x:v>0.4</x:v>
      </x:c>
      <x:c r="M594" s="253" t="n">
        <x:v>0.58</x:v>
      </x:c>
      <x:c r="N594" s="252" t="d">
        <x:v>2026-10-19T00:00:00.000Z</x:v>
      </x:c>
      <x:c r="O594" s="48" t="str">
        <x:v>live</x:v>
      </x:c>
      <x:c r="P594" s="48" t="str">
        <x:v>v1.8</x:v>
      </x:c>
      <x:c r="Q594" s="48" t="n">
        <x:v>0.02</x:v>
      </x:c>
      <x:c r="R594" s="48" t="str">
        <x:v>pending</x:v>
      </x:c>
      <x:c r="S594" s="48"/>
      <x:c r="T594" s="48"/>
      <x:c r="U594" s="48"/>
      <x:c r="V594" s="254"/>
      <x:c r="W594" s="254"/>
      <x:c r="X594" s="254"/>
      <x:c r="Y594" s="48" t="str">
        <x:v>Raw=66.9; RiskPenalty=0; 影子观点不进入模拟组合</x:v>
      </x:c>
    </x:row>
    <x:row r="595">
      <x:c r="A595" s="252" t="d">
        <x:v>2026-10-20T00:00:00.000Z</x:v>
      </x:c>
      <x:c r="B595" s="48" t="str">
        <x:v>20261020-H04</x:v>
      </x:c>
      <x:c r="C595" s="48" t="str">
        <x:v>20261010-S-515790-SH</x:v>
      </x:c>
      <x:c r="D595" s="48" t="str">
        <x:v>shadow</x:v>
      </x:c>
      <x:c r="E595" s="48" t="str">
        <x:v>光伏ETF</x:v>
      </x:c>
      <x:c r="F595" s="48" t="str">
        <x:v>515790.SH</x:v>
      </x:c>
      <x:c r="G595" s="48" t="str">
        <x:v>看多</x:v>
      </x:c>
      <x:c r="H595" s="48" t="str">
        <x:v>1-4周</x:v>
      </x:c>
      <x:c r="I595" s="48" t="n">
        <x:v>54</x:v>
      </x:c>
      <x:c r="J595" s="48" t="str">
        <x:v>C</x:v>
      </x:c>
      <x:c r="K595" s="253" t="n">
        <x:v>0.58</x:v>
      </x:c>
      <x:c r="L595" s="253" t="n">
        <x:v>0.4</x:v>
      </x:c>
      <x:c r="M595" s="253" t="n">
        <x:v>0.56</x:v>
      </x:c>
      <x:c r="N595" s="252" t="d">
        <x:v>2026-10-19T00:00:00.000Z</x:v>
      </x:c>
      <x:c r="O595" s="48" t="str">
        <x:v>live</x:v>
      </x:c>
      <x:c r="P595" s="48" t="str">
        <x:v>v1.8</x:v>
      </x:c>
      <x:c r="Q595" s="48" t="n">
        <x:v>0.02</x:v>
      </x:c>
      <x:c r="R595" s="48" t="str">
        <x:v>pending</x:v>
      </x:c>
      <x:c r="S595" s="48"/>
      <x:c r="T595" s="48"/>
      <x:c r="U595" s="48"/>
      <x:c r="V595" s="254"/>
      <x:c r="W595" s="254"/>
      <x:c r="X595" s="254"/>
      <x:c r="Y595" s="48" t="str">
        <x:v>Raw=61.8; RiskPenalty=0; 影子观点不进入模拟组合</x:v>
      </x:c>
    </x:row>
    <x:row r="596">
      <x:c r="A596" s="252" t="d">
        <x:v>2026-10-20T00:00:00.000Z</x:v>
      </x:c>
      <x:c r="B596" s="48" t="str">
        <x:v>20261020-H05</x:v>
      </x:c>
      <x:c r="C596" s="48" t="str">
        <x:v>20261010-全球贸易与AI资本开支</x:v>
      </x:c>
      <x:c r="D596" s="48" t="str">
        <x:v>shadow</x:v>
      </x:c>
      <x:c r="E596" s="48" t="str">
        <x:v>纳指ETF</x:v>
      </x:c>
      <x:c r="F596" s="48" t="str">
        <x:v>513100.SH</x:v>
      </x:c>
      <x:c r="G596" s="48" t="str">
        <x:v>看多</x:v>
      </x:c>
      <x:c r="H596" s="48" t="str">
        <x:v>1-4周</x:v>
      </x:c>
      <x:c r="I596" s="48" t="n">
        <x:v>55</x:v>
      </x:c>
      <x:c r="J596" s="48" t="str">
        <x:v>C</x:v>
      </x:c>
      <x:c r="K596" s="253" t="n">
        <x:v>0.6</x:v>
      </x:c>
      <x:c r="L596" s="253" t="n">
        <x:v>0.4</x:v>
      </x:c>
      <x:c r="M596" s="253" t="n">
        <x:v>0.58</x:v>
      </x:c>
      <x:c r="N596" s="252" t="d">
        <x:v>2026-10-19T00:00:00.000Z</x:v>
      </x:c>
      <x:c r="O596" s="48" t="str">
        <x:v>live</x:v>
      </x:c>
      <x:c r="P596" s="48" t="str">
        <x:v>v1.8</x:v>
      </x:c>
      <x:c r="Q596" s="48" t="n">
        <x:v>0.02</x:v>
      </x:c>
      <x:c r="R596" s="48" t="str">
        <x:v>pending</x:v>
      </x:c>
      <x:c r="S596" s="48"/>
      <x:c r="T596" s="48"/>
      <x:c r="U596" s="48"/>
      <x:c r="V596" s="254"/>
      <x:c r="W596" s="254"/>
      <x:c r="X596" s="254"/>
      <x:c r="Y596" s="48" t="str">
        <x:v>Raw=65.4; RiskPenalty=0; 影子观点不进入模拟组合</x:v>
      </x:c>
    </x:row>
    <x:row r="597">
      <x:c r="A597" s="252" t="d">
        <x:v>2026-10-20T00:00:00.000Z</x:v>
      </x:c>
      <x:c r="B597" s="48" t="str">
        <x:v>20261020-H06</x:v>
      </x:c>
      <x:c r="C597" s="48" t="str">
        <x:v>20261010-S-513500-SH</x:v>
      </x:c>
      <x:c r="D597" s="48" t="str">
        <x:v>shadow</x:v>
      </x:c>
      <x:c r="E597" s="48" t="str">
        <x:v>标普500ETF</x:v>
      </x:c>
      <x:c r="F597" s="48" t="str">
        <x:v>513500.SH</x:v>
      </x:c>
      <x:c r="G597" s="48" t="str">
        <x:v>看多</x:v>
      </x:c>
      <x:c r="H597" s="48" t="str">
        <x:v>1-4周</x:v>
      </x:c>
      <x:c r="I597" s="48" t="n">
        <x:v>53</x:v>
      </x:c>
      <x:c r="J597" s="48" t="str">
        <x:v>C</x:v>
      </x:c>
      <x:c r="K597" s="253" t="n">
        <x:v>0.57</x:v>
      </x:c>
      <x:c r="L597" s="253" t="n">
        <x:v>0.4</x:v>
      </x:c>
      <x:c r="M597" s="253" t="n">
        <x:v>0.55</x:v>
      </x:c>
      <x:c r="N597" s="252" t="d">
        <x:v>2026-10-19T00:00:00.000Z</x:v>
      </x:c>
      <x:c r="O597" s="48" t="str">
        <x:v>live</x:v>
      </x:c>
      <x:c r="P597" s="48" t="str">
        <x:v>v1.8</x:v>
      </x:c>
      <x:c r="Q597" s="48" t="n">
        <x:v>0.02</x:v>
      </x:c>
      <x:c r="R597" s="48" t="str">
        <x:v>pending</x:v>
      </x:c>
      <x:c r="S597" s="48"/>
      <x:c r="T597" s="48"/>
      <x:c r="U597" s="48"/>
      <x:c r="V597" s="254"/>
      <x:c r="W597" s="254"/>
      <x:c r="X597" s="254"/>
      <x:c r="Y597" s="48" t="str">
        <x:v>Raw=60.7; RiskPenalty=0; 影子观点不进入模拟组合</x:v>
      </x:c>
    </x:row>
    <x:row r="598">
      <x:c r="A598" s="252" t="d">
        <x:v>2026-10-20T00:00:00.000Z</x:v>
      </x:c>
      <x:c r="B598" s="48" t="str">
        <x:v>20261020-H07</x:v>
      </x:c>
      <x:c r="C598" s="48" t="str">
        <x:v>20261010-S-513050-SH</x:v>
      </x:c>
      <x:c r="D598" s="48" t="str">
        <x:v>shadow</x:v>
      </x:c>
      <x:c r="E598" s="48" t="str">
        <x:v>中概互联网ETF</x:v>
      </x:c>
      <x:c r="F598" s="48" t="str">
        <x:v>513050.SH</x:v>
      </x:c>
      <x:c r="G598" s="48" t="str">
        <x:v>看多</x:v>
      </x:c>
      <x:c r="H598" s="48" t="str">
        <x:v>1-4周</x:v>
      </x:c>
      <x:c r="I598" s="48" t="n">
        <x:v>53</x:v>
      </x:c>
      <x:c r="J598" s="48" t="str">
        <x:v>C</x:v>
      </x:c>
      <x:c r="K598" s="253" t="n">
        <x:v>0.57</x:v>
      </x:c>
      <x:c r="L598" s="253" t="n">
        <x:v>0.4</x:v>
      </x:c>
      <x:c r="M598" s="253" t="n">
        <x:v>0.55</x:v>
      </x:c>
      <x:c r="N598" s="252" t="d">
        <x:v>2026-10-19T00:00:00.000Z</x:v>
      </x:c>
      <x:c r="O598" s="48" t="str">
        <x:v>live</x:v>
      </x:c>
      <x:c r="P598" s="48" t="str">
        <x:v>v1.8</x:v>
      </x:c>
      <x:c r="Q598" s="48" t="n">
        <x:v>0.02</x:v>
      </x:c>
      <x:c r="R598" s="48" t="str">
        <x:v>pending</x:v>
      </x:c>
      <x:c r="S598" s="48"/>
      <x:c r="T598" s="48"/>
      <x:c r="U598" s="48"/>
      <x:c r="V598" s="254"/>
      <x:c r="W598" s="254"/>
      <x:c r="X598" s="254"/>
      <x:c r="Y598" s="48" t="str">
        <x:v>Raw=59.7; RiskPenalty=0; 影子观点不进入模拟组合</x:v>
      </x:c>
    </x:row>
    <x:row r="599">
      <x:c r="A599" s="252" t="d">
        <x:v>2026-10-20T00:00:00.000Z</x:v>
      </x:c>
      <x:c r="B599" s="48" t="str">
        <x:v>20261020-H08</x:v>
      </x:c>
      <x:c r="C599" s="48" t="str">
        <x:v>20261010-S-159949-SZ</x:v>
      </x:c>
      <x:c r="D599" s="48" t="str">
        <x:v>shadow</x:v>
      </x:c>
      <x:c r="E599" s="48" t="str">
        <x:v>创业板50ETF</x:v>
      </x:c>
      <x:c r="F599" s="48" t="str">
        <x:v>159949.SZ</x:v>
      </x:c>
      <x:c r="G599" s="48" t="str">
        <x:v>看多</x:v>
      </x:c>
      <x:c r="H599" s="48" t="str">
        <x:v>1-4周</x:v>
      </x:c>
      <x:c r="I599" s="48" t="n">
        <x:v>54</x:v>
      </x:c>
      <x:c r="J599" s="48" t="str">
        <x:v>C</x:v>
      </x:c>
      <x:c r="K599" s="253" t="n">
        <x:v>0.58</x:v>
      </x:c>
      <x:c r="L599" s="253" t="n">
        <x:v>0.4</x:v>
      </x:c>
      <x:c r="M599" s="253" t="n">
        <x:v>0.56</x:v>
      </x:c>
      <x:c r="N599" s="252" t="d">
        <x:v>2026-10-19T00:00:00.000Z</x:v>
      </x:c>
      <x:c r="O599" s="48" t="str">
        <x:v>live</x:v>
      </x:c>
      <x:c r="P599" s="48" t="str">
        <x:v>v1.8</x:v>
      </x:c>
      <x:c r="Q599" s="48" t="n">
        <x:v>0.02</x:v>
      </x:c>
      <x:c r="R599" s="48" t="str">
        <x:v>pending</x:v>
      </x:c>
      <x:c r="S599" s="48"/>
      <x:c r="T599" s="48"/>
      <x:c r="U599" s="48"/>
      <x:c r="V599" s="254"/>
      <x:c r="W599" s="254"/>
      <x:c r="X599" s="254"/>
      <x:c r="Y599" s="48" t="str">
        <x:v>Raw=61.6; RiskPenalty=0; 影子观点不进入模拟组合</x:v>
      </x:c>
    </x:row>
    <x:row r="600">
      <x:c r="A600" s="252" t="d">
        <x:v>2026-10-20T00:00:00.000Z</x:v>
      </x:c>
      <x:c r="B600" s="48" t="str">
        <x:v>20261020-H09</x:v>
      </x:c>
      <x:c r="C600" s="48" t="str">
        <x:v>20261010-S-562500-SH</x:v>
      </x:c>
      <x:c r="D600" s="48" t="str">
        <x:v>shadow</x:v>
      </x:c>
      <x:c r="E600" s="48" t="str">
        <x:v>机器人ETF</x:v>
      </x:c>
      <x:c r="F600" s="48" t="str">
        <x:v>562500.SH</x:v>
      </x:c>
      <x:c r="G600" s="48" t="str">
        <x:v>看多</x:v>
      </x:c>
      <x:c r="H600" s="48" t="str">
        <x:v>1-4周</x:v>
      </x:c>
      <x:c r="I600" s="48" t="n">
        <x:v>47</x:v>
      </x:c>
      <x:c r="J600" s="48" t="str">
        <x:v>D</x:v>
      </x:c>
      <x:c r="K600" s="253" t="n">
        <x:v>0.56</x:v>
      </x:c>
      <x:c r="L600" s="253" t="n">
        <x:v>0.4</x:v>
      </x:c>
      <x:c r="M600" s="253" t="n">
        <x:v>0.53</x:v>
      </x:c>
      <x:c r="N600" s="252" t="d">
        <x:v>2026-10-19T00:00:00.000Z</x:v>
      </x:c>
      <x:c r="O600" s="48" t="str">
        <x:v>live</x:v>
      </x:c>
      <x:c r="P600" s="48" t="str">
        <x:v>v1.8</x:v>
      </x:c>
      <x:c r="Q600" s="48" t="n">
        <x:v>0.02</x:v>
      </x:c>
      <x:c r="R600" s="48" t="str">
        <x:v>pending</x:v>
      </x:c>
      <x:c r="S600" s="48"/>
      <x:c r="T600" s="48"/>
      <x:c r="U600" s="48"/>
      <x:c r="V600" s="254"/>
      <x:c r="W600" s="254"/>
      <x:c r="X600" s="254"/>
      <x:c r="Y600" s="48" t="str">
        <x:v>Raw=61.6; RiskPenalty=5; 影子观点不进入模拟组合</x:v>
      </x:c>
    </x:row>
    <x:row r="601">
      <x:c r="A601" s="252" t="d">
        <x:v>2026-10-20T00:00:00.000Z</x:v>
      </x:c>
      <x:c r="B601" s="48" t="str">
        <x:v>20261020-H10</x:v>
      </x:c>
      <x:c r="C601" s="48" t="str">
        <x:v>20260922-AI地球科学与数字孪生</x:v>
      </x:c>
      <x:c r="D601" s="48" t="str">
        <x:v>shadow</x:v>
      </x:c>
      <x:c r="E601" s="48" t="str">
        <x:v>科创50ETF</x:v>
      </x:c>
      <x:c r="F601" s="48" t="str">
        <x:v>588000.SH</x:v>
      </x:c>
      <x:c r="G601" s="48" t="str">
        <x:v>看多</x:v>
      </x:c>
      <x:c r="H601" s="48" t="str">
        <x:v>1-4周</x:v>
      </x:c>
      <x:c r="I601" s="48" t="n">
        <x:v>33</x:v>
      </x:c>
      <x:c r="J601" s="48" t="str">
        <x:v>D</x:v>
      </x:c>
      <x:c r="K601" s="253" t="n">
        <x:v>0.51</x:v>
      </x:c>
      <x:c r="L601" s="253" t="n">
        <x:v>0.4</x:v>
      </x:c>
      <x:c r="M601" s="253" t="n">
        <x:v>0.47</x:v>
      </x:c>
      <x:c r="N601" s="252" t="d">
        <x:v>2026-10-19T00:00:00.000Z</x:v>
      </x:c>
      <x:c r="O601" s="48" t="str">
        <x:v>live</x:v>
      </x:c>
      <x:c r="P601" s="48" t="str">
        <x:v>v1.8</x:v>
      </x:c>
      <x:c r="Q601" s="48" t="n">
        <x:v>0.02</x:v>
      </x:c>
      <x:c r="R601" s="48" t="str">
        <x:v>pending</x:v>
      </x:c>
      <x:c r="S601" s="48"/>
      <x:c r="T601" s="48"/>
      <x:c r="U601" s="48"/>
      <x:c r="V601" s="254"/>
      <x:c r="W601" s="254"/>
      <x:c r="X601" s="254"/>
      <x:c r="Y601" s="48" t="str">
        <x:v>Raw=58.7; RiskPenalty=15; 影子观点不进入模拟组合</x:v>
      </x:c>
    </x:row>
    <x:row r="602">
      <x:c r="A602" s="252" t="d">
        <x:v>2026-10-21T00:00:00.000Z</x:v>
      </x:c>
      <x:c r="B602" s="48" t="str">
        <x:v>20261021-O01</x:v>
      </x:c>
      <x:c r="C602" s="48" t="str">
        <x:v>20261010-中国财政扩张与信用传导</x:v>
      </x:c>
      <x:c r="D602" s="48" t="str">
        <x:v>official</x:v>
      </x:c>
      <x:c r="E602" s="48" t="str">
        <x:v>沪深300ETF</x:v>
      </x:c>
      <x:c r="F602" s="48" t="str">
        <x:v>510300.SH</x:v>
      </x:c>
      <x:c r="G602" s="48" t="str">
        <x:v>看多</x:v>
      </x:c>
      <x:c r="H602" s="48" t="str">
        <x:v>2-6周</x:v>
      </x:c>
      <x:c r="I602" s="48" t="n">
        <x:v>53</x:v>
      </x:c>
      <x:c r="J602" s="48" t="str">
        <x:v>C</x:v>
      </x:c>
      <x:c r="K602" s="253" t="n">
        <x:v>0.6</x:v>
      </x:c>
      <x:c r="L602" s="253" t="n">
        <x:v>0.32</x:v>
      </x:c>
      <x:c r="M602" s="253" t="n">
        <x:v>0.57</x:v>
      </x:c>
      <x:c r="N602" s="252" t="d">
        <x:v>2026-10-20T00:00:00.000Z</x:v>
      </x:c>
      <x:c r="O602" s="48" t="str">
        <x:v>live</x:v>
      </x:c>
      <x:c r="P602" s="48" t="str">
        <x:v>v1.8</x:v>
      </x:c>
      <x:c r="Q602" s="48" t="n">
        <x:v>0.02</x:v>
      </x:c>
      <x:c r="R602" s="48" t="str">
        <x:v>pending</x:v>
      </x:c>
      <x:c r="S602" s="48"/>
      <x:c r="T602" s="48"/>
      <x:c r="U602" s="48"/>
      <x:c r="V602" s="254"/>
      <x:c r="W602" s="254"/>
      <x:c r="X602" s="254"/>
      <x:c r="Y602" s="48" t="str">
        <x:v>Raw=64.3; RiskPenalty=0; 正式观点</x:v>
      </x:c>
    </x:row>
    <x:row r="603">
      <x:c r="A603" s="252" t="d">
        <x:v>2026-10-21T00:00:00.000Z</x:v>
      </x:c>
      <x:c r="B603" s="48" t="str">
        <x:v>20261021-O02</x:v>
      </x:c>
      <x:c r="C603" s="48" t="str">
        <x:v>20261007-文化服务与地方消费</x:v>
      </x:c>
      <x:c r="D603" s="48" t="str">
        <x:v>official</x:v>
      </x:c>
      <x:c r="E603" s="48" t="str">
        <x:v>消费ETF</x:v>
      </x:c>
      <x:c r="F603" s="48" t="str">
        <x:v>159928.SZ</x:v>
      </x:c>
      <x:c r="G603" s="48" t="str">
        <x:v>看多</x:v>
      </x:c>
      <x:c r="H603" s="48" t="str">
        <x:v>1-4周</x:v>
      </x:c>
      <x:c r="I603" s="48" t="n">
        <x:v>54</x:v>
      </x:c>
      <x:c r="J603" s="48" t="str">
        <x:v>C</x:v>
      </x:c>
      <x:c r="K603" s="253" t="n">
        <x:v>0.62</x:v>
      </x:c>
      <x:c r="L603" s="253" t="n">
        <x:v>0.25</x:v>
      </x:c>
      <x:c r="M603" s="253" t="n">
        <x:v>0.59</x:v>
      </x:c>
      <x:c r="N603" s="252" t="d">
        <x:v>2026-10-20T00:00:00.000Z</x:v>
      </x:c>
      <x:c r="O603" s="48" t="str">
        <x:v>live</x:v>
      </x:c>
      <x:c r="P603" s="48" t="str">
        <x:v>v1.8</x:v>
      </x:c>
      <x:c r="Q603" s="48" t="n">
        <x:v>0.02</x:v>
      </x:c>
      <x:c r="R603" s="48" t="str">
        <x:v>pending</x:v>
      </x:c>
      <x:c r="S603" s="48"/>
      <x:c r="T603" s="48"/>
      <x:c r="U603" s="48"/>
      <x:c r="V603" s="254"/>
      <x:c r="W603" s="254"/>
      <x:c r="X603" s="254"/>
      <x:c r="Y603" s="48" t="str">
        <x:v>Raw=68.5; RiskPenalty=0; 正式观点</x:v>
      </x:c>
    </x:row>
    <x:row r="604">
      <x:c r="A604" s="252" t="d">
        <x:v>2026-10-21T00:00:00.000Z</x:v>
      </x:c>
      <x:c r="B604" s="48" t="str">
        <x:v>20261021-O03</x:v>
      </x:c>
      <x:c r="C604" s="48" t="str">
        <x:v>20261008-AI监管与科技供应链</x:v>
      </x:c>
      <x:c r="D604" s="48" t="str">
        <x:v>official</x:v>
      </x:c>
      <x:c r="E604" s="48" t="str">
        <x:v>半导体ETF</x:v>
      </x:c>
      <x:c r="F604" s="48" t="str">
        <x:v>512480.SH</x:v>
      </x:c>
      <x:c r="G604" s="48" t="str">
        <x:v>看多</x:v>
      </x:c>
      <x:c r="H604" s="48" t="str">
        <x:v>1-4周</x:v>
      </x:c>
      <x:c r="I604" s="48" t="n">
        <x:v>46</x:v>
      </x:c>
      <x:c r="J604" s="48" t="str">
        <x:v>D</x:v>
      </x:c>
      <x:c r="K604" s="253" t="n">
        <x:v>0.57</x:v>
      </x:c>
      <x:c r="L604" s="253" t="n">
        <x:v>0.3</x:v>
      </x:c>
      <x:c r="M604" s="253" t="n">
        <x:v>0.54</x:v>
      </x:c>
      <x:c r="N604" s="252" t="d">
        <x:v>2026-10-20T00:00:00.000Z</x:v>
      </x:c>
      <x:c r="O604" s="48" t="str">
        <x:v>live</x:v>
      </x:c>
      <x:c r="P604" s="48" t="str">
        <x:v>v1.8</x:v>
      </x:c>
      <x:c r="Q604" s="48" t="n">
        <x:v>0.02</x:v>
      </x:c>
      <x:c r="R604" s="48" t="str">
        <x:v>pending</x:v>
      </x:c>
      <x:c r="S604" s="48"/>
      <x:c r="T604" s="48"/>
      <x:c r="U604" s="48"/>
      <x:c r="V604" s="254"/>
      <x:c r="W604" s="254"/>
      <x:c r="X604" s="254"/>
      <x:c r="Y604" s="48" t="str">
        <x:v>Raw=63.4; RiskPenalty=5; 正式观点</x:v>
      </x:c>
    </x:row>
    <x:row r="605">
      <x:c r="A605" s="252" t="d">
        <x:v>2026-10-21T00:00:00.000Z</x:v>
      </x:c>
      <x:c r="B605" s="48" t="str">
        <x:v>20261021-O04</x:v>
      </x:c>
      <x:c r="C605" s="48" t="str">
        <x:v>20261010-全球贸易与AI资本开支</x:v>
      </x:c>
      <x:c r="D605" s="48" t="str">
        <x:v>official</x:v>
      </x:c>
      <x:c r="E605" s="48" t="str">
        <x:v>纳指ETF</x:v>
      </x:c>
      <x:c r="F605" s="48" t="str">
        <x:v>513100.SH</x:v>
      </x:c>
      <x:c r="G605" s="48" t="str">
        <x:v>看多</x:v>
      </x:c>
      <x:c r="H605" s="48" t="str">
        <x:v>1-3周</x:v>
      </x:c>
      <x:c r="I605" s="48" t="n">
        <x:v>53</x:v>
      </x:c>
      <x:c r="J605" s="48" t="str">
        <x:v>C</x:v>
      </x:c>
      <x:c r="K605" s="253" t="n">
        <x:v>0.62</x:v>
      </x:c>
      <x:c r="L605" s="253" t="n">
        <x:v>0.22</x:v>
      </x:c>
      <x:c r="M605" s="253" t="n">
        <x:v>0.59</x:v>
      </x:c>
      <x:c r="N605" s="252" t="d">
        <x:v>2026-10-20T00:00:00.000Z</x:v>
      </x:c>
      <x:c r="O605" s="48" t="str">
        <x:v>live</x:v>
      </x:c>
      <x:c r="P605" s="48" t="str">
        <x:v>v1.8</x:v>
      </x:c>
      <x:c r="Q605" s="48" t="n">
        <x:v>0.02</x:v>
      </x:c>
      <x:c r="R605" s="48" t="str">
        <x:v>pending</x:v>
      </x:c>
      <x:c r="S605" s="48"/>
      <x:c r="T605" s="48"/>
      <x:c r="U605" s="48"/>
      <x:c r="V605" s="254"/>
      <x:c r="W605" s="254"/>
      <x:c r="X605" s="254"/>
      <x:c r="Y605" s="48" t="str">
        <x:v>Raw=68.2; RiskPenalty=0; 正式观点</x:v>
      </x:c>
    </x:row>
    <x:row r="606">
      <x:c r="A606" s="252" t="d">
        <x:v>2026-10-21T00:00:00.000Z</x:v>
      </x:c>
      <x:c r="B606" s="48" t="str">
        <x:v>20261021-O05</x:v>
      </x:c>
      <x:c r="C606" s="48" t="str">
        <x:v>20261010-能源风险与全球利率</x:v>
      </x:c>
      <x:c r="D606" s="48" t="str">
        <x:v>official</x:v>
      </x:c>
      <x:c r="E606" s="48" t="str">
        <x:v>黄金ETF</x:v>
      </x:c>
      <x:c r="F606" s="48" t="str">
        <x:v>518880.SH</x:v>
      </x:c>
      <x:c r="G606" s="48" t="str">
        <x:v>看多</x:v>
      </x:c>
      <x:c r="H606" s="48" t="str">
        <x:v>1-4周</x:v>
      </x:c>
      <x:c r="I606" s="48" t="n">
        <x:v>45</x:v>
      </x:c>
      <x:c r="J606" s="48" t="str">
        <x:v>D</x:v>
      </x:c>
      <x:c r="K606" s="253" t="n">
        <x:v>0.57</x:v>
      </x:c>
      <x:c r="L606" s="253" t="n">
        <x:v>0.28</x:v>
      </x:c>
      <x:c r="M606" s="253" t="n">
        <x:v>0.54</x:v>
      </x:c>
      <x:c r="N606" s="252" t="d">
        <x:v>2026-10-20T00:00:00.000Z</x:v>
      </x:c>
      <x:c r="O606" s="48" t="str">
        <x:v>live</x:v>
      </x:c>
      <x:c r="P606" s="48" t="str">
        <x:v>v1.8</x:v>
      </x:c>
      <x:c r="Q606" s="48" t="n">
        <x:v>0.02</x:v>
      </x:c>
      <x:c r="R606" s="48" t="str">
        <x:v>pending</x:v>
      </x:c>
      <x:c r="S606" s="48"/>
      <x:c r="T606" s="48"/>
      <x:c r="U606" s="48"/>
      <x:c r="V606" s="254"/>
      <x:c r="W606" s="254"/>
      <x:c r="X606" s="254"/>
      <x:c r="Y606" s="48" t="str">
        <x:v>Raw=63; RiskPenalty=5; 正式观点</x:v>
      </x:c>
    </x:row>
    <x:row r="607">
      <x:c r="A607" s="252" t="d">
        <x:v>2026-10-21T00:00:00.000Z</x:v>
      </x:c>
      <x:c r="B607" s="48" t="str">
        <x:v>20261021-H01</x:v>
      </x:c>
      <x:c r="C607" s="48" t="str">
        <x:v>20261010-S-159915-SZ</x:v>
      </x:c>
      <x:c r="D607" s="48" t="str">
        <x:v>shadow</x:v>
      </x:c>
      <x:c r="E607" s="48" t="str">
        <x:v>创业板ETF</x:v>
      </x:c>
      <x:c r="F607" s="48" t="str">
        <x:v>159915.SZ</x:v>
      </x:c>
      <x:c r="G607" s="48" t="str">
        <x:v>看多</x:v>
      </x:c>
      <x:c r="H607" s="48" t="str">
        <x:v>1-4周</x:v>
      </x:c>
      <x:c r="I607" s="48" t="n">
        <x:v>54</x:v>
      </x:c>
      <x:c r="J607" s="48" t="str">
        <x:v>C</x:v>
      </x:c>
      <x:c r="K607" s="253" t="n">
        <x:v>0.58</x:v>
      </x:c>
      <x:c r="L607" s="253" t="n">
        <x:v>0.4</x:v>
      </x:c>
      <x:c r="M607" s="253" t="n">
        <x:v>0.56</x:v>
      </x:c>
      <x:c r="N607" s="252" t="d">
        <x:v>2026-10-20T00:00:00.000Z</x:v>
      </x:c>
      <x:c r="O607" s="48" t="str">
        <x:v>live</x:v>
      </x:c>
      <x:c r="P607" s="48" t="str">
        <x:v>v1.8</x:v>
      </x:c>
      <x:c r="Q607" s="48" t="n">
        <x:v>0.02</x:v>
      </x:c>
      <x:c r="R607" s="48" t="str">
        <x:v>pending</x:v>
      </x:c>
      <x:c r="S607" s="48"/>
      <x:c r="T607" s="48"/>
      <x:c r="U607" s="48"/>
      <x:c r="V607" s="254"/>
      <x:c r="W607" s="254"/>
      <x:c r="X607" s="254"/>
      <x:c r="Y607" s="48" t="str">
        <x:v>Raw=61.7; RiskPenalty=0; 影子观点不进入模拟组合</x:v>
      </x:c>
    </x:row>
    <x:row r="608">
      <x:c r="A608" s="252" t="d">
        <x:v>2026-10-21T00:00:00.000Z</x:v>
      </x:c>
      <x:c r="B608" s="48" t="str">
        <x:v>20261021-H02</x:v>
      </x:c>
      <x:c r="C608" s="48" t="str">
        <x:v>20261010-S-512100-SH</x:v>
      </x:c>
      <x:c r="D608" s="48" t="str">
        <x:v>shadow</x:v>
      </x:c>
      <x:c r="E608" s="48" t="str">
        <x:v>证券ETF</x:v>
      </x:c>
      <x:c r="F608" s="48" t="str">
        <x:v>512100.SH</x:v>
      </x:c>
      <x:c r="G608" s="48" t="str">
        <x:v>看多</x:v>
      </x:c>
      <x:c r="H608" s="48" t="str">
        <x:v>1-4周</x:v>
      </x:c>
      <x:c r="I608" s="48" t="n">
        <x:v>54</x:v>
      </x:c>
      <x:c r="J608" s="48" t="str">
        <x:v>C</x:v>
      </x:c>
      <x:c r="K608" s="253" t="n">
        <x:v>0.58</x:v>
      </x:c>
      <x:c r="L608" s="253" t="n">
        <x:v>0.4</x:v>
      </x:c>
      <x:c r="M608" s="253" t="n">
        <x:v>0.56</x:v>
      </x:c>
      <x:c r="N608" s="252" t="d">
        <x:v>2026-10-20T00:00:00.000Z</x:v>
      </x:c>
      <x:c r="O608" s="48" t="str">
        <x:v>live</x:v>
      </x:c>
      <x:c r="P608" s="48" t="str">
        <x:v>v1.8</x:v>
      </x:c>
      <x:c r="Q608" s="48" t="n">
        <x:v>0.02</x:v>
      </x:c>
      <x:c r="R608" s="48" t="str">
        <x:v>pending</x:v>
      </x:c>
      <x:c r="S608" s="48"/>
      <x:c r="T608" s="48"/>
      <x:c r="U608" s="48"/>
      <x:c r="V608" s="254"/>
      <x:c r="W608" s="254"/>
      <x:c r="X608" s="254"/>
      <x:c r="Y608" s="48" t="str">
        <x:v>Raw=61.8; RiskPenalty=0; 影子观点不进入模拟组合</x:v>
      </x:c>
    </x:row>
    <x:row r="609">
      <x:c r="A609" s="252" t="d">
        <x:v>2026-10-21T00:00:00.000Z</x:v>
      </x:c>
      <x:c r="B609" s="48" t="str">
        <x:v>20261021-H03</x:v>
      </x:c>
      <x:c r="C609" s="48" t="str">
        <x:v>20261010-S-512690-SH</x:v>
      </x:c>
      <x:c r="D609" s="48" t="str">
        <x:v>shadow</x:v>
      </x:c>
      <x:c r="E609" s="48" t="str">
        <x:v>酒ETF</x:v>
      </x:c>
      <x:c r="F609" s="48" t="str">
        <x:v>512690.SH</x:v>
      </x:c>
      <x:c r="G609" s="48" t="str">
        <x:v>看多</x:v>
      </x:c>
      <x:c r="H609" s="48" t="str">
        <x:v>1-4周</x:v>
      </x:c>
      <x:c r="I609" s="48" t="n">
        <x:v>56</x:v>
      </x:c>
      <x:c r="J609" s="48" t="str">
        <x:v>C</x:v>
      </x:c>
      <x:c r="K609" s="253" t="n">
        <x:v>0.6</x:v>
      </x:c>
      <x:c r="L609" s="253" t="n">
        <x:v>0.4</x:v>
      </x:c>
      <x:c r="M609" s="253" t="n">
        <x:v>0.58</x:v>
      </x:c>
      <x:c r="N609" s="252" t="d">
        <x:v>2026-10-20T00:00:00.000Z</x:v>
      </x:c>
      <x:c r="O609" s="48" t="str">
        <x:v>live</x:v>
      </x:c>
      <x:c r="P609" s="48" t="str">
        <x:v>v1.8</x:v>
      </x:c>
      <x:c r="Q609" s="48" t="n">
        <x:v>0.02</x:v>
      </x:c>
      <x:c r="R609" s="48" t="str">
        <x:v>pending</x:v>
      </x:c>
      <x:c r="S609" s="48"/>
      <x:c r="T609" s="48"/>
      <x:c r="U609" s="48"/>
      <x:c r="V609" s="254"/>
      <x:c r="W609" s="254"/>
      <x:c r="X609" s="254"/>
      <x:c r="Y609" s="48" t="str">
        <x:v>Raw=65.5; RiskPenalty=0; 影子观点不进入模拟组合</x:v>
      </x:c>
    </x:row>
    <x:row r="610">
      <x:c r="A610" s="252" t="d">
        <x:v>2026-10-21T00:00:00.000Z</x:v>
      </x:c>
      <x:c r="B610" s="48" t="str">
        <x:v>20261021-H04</x:v>
      </x:c>
      <x:c r="C610" s="48" t="str">
        <x:v>20261010-S-515790-SH</x:v>
      </x:c>
      <x:c r="D610" s="48" t="str">
        <x:v>shadow</x:v>
      </x:c>
      <x:c r="E610" s="48" t="str">
        <x:v>光伏ETF</x:v>
      </x:c>
      <x:c r="F610" s="48" t="str">
        <x:v>515790.SH</x:v>
      </x:c>
      <x:c r="G610" s="48" t="str">
        <x:v>看多</x:v>
      </x:c>
      <x:c r="H610" s="48" t="str">
        <x:v>1-4周</x:v>
      </x:c>
      <x:c r="I610" s="48" t="n">
        <x:v>53</x:v>
      </x:c>
      <x:c r="J610" s="48" t="str">
        <x:v>C</x:v>
      </x:c>
      <x:c r="K610" s="253" t="n">
        <x:v>0.57</x:v>
      </x:c>
      <x:c r="L610" s="253" t="n">
        <x:v>0.4</x:v>
      </x:c>
      <x:c r="M610" s="253" t="n">
        <x:v>0.56</x:v>
      </x:c>
      <x:c r="N610" s="252" t="d">
        <x:v>2026-10-20T00:00:00.000Z</x:v>
      </x:c>
      <x:c r="O610" s="48" t="str">
        <x:v>live</x:v>
      </x:c>
      <x:c r="P610" s="48" t="str">
        <x:v>v1.8</x:v>
      </x:c>
      <x:c r="Q610" s="48" t="n">
        <x:v>0.02</x:v>
      </x:c>
      <x:c r="R610" s="48" t="str">
        <x:v>pending</x:v>
      </x:c>
      <x:c r="S610" s="48"/>
      <x:c r="T610" s="48"/>
      <x:c r="U610" s="48"/>
      <x:c r="V610" s="254"/>
      <x:c r="W610" s="254"/>
      <x:c r="X610" s="254"/>
      <x:c r="Y610" s="48" t="str">
        <x:v>Raw=60.9; RiskPenalty=0; 影子观点不进入模拟组合</x:v>
      </x:c>
    </x:row>
    <x:row r="611">
      <x:c r="A611" s="252" t="d">
        <x:v>2026-10-21T00:00:00.000Z</x:v>
      </x:c>
      <x:c r="B611" s="48" t="str">
        <x:v>20261021-H05</x:v>
      </x:c>
      <x:c r="C611" s="48" t="str">
        <x:v>20261010-全球贸易与AI资本开支</x:v>
      </x:c>
      <x:c r="D611" s="48" t="str">
        <x:v>shadow</x:v>
      </x:c>
      <x:c r="E611" s="48" t="str">
        <x:v>纳指ETF</x:v>
      </x:c>
      <x:c r="F611" s="48" t="str">
        <x:v>513100.SH</x:v>
      </x:c>
      <x:c r="G611" s="48" t="str">
        <x:v>看多</x:v>
      </x:c>
      <x:c r="H611" s="48" t="str">
        <x:v>1-4周</x:v>
      </x:c>
      <x:c r="I611" s="48" t="n">
        <x:v>55</x:v>
      </x:c>
      <x:c r="J611" s="48" t="str">
        <x:v>C</x:v>
      </x:c>
      <x:c r="K611" s="253" t="n">
        <x:v>0.6</x:v>
      </x:c>
      <x:c r="L611" s="253" t="n">
        <x:v>0.4</x:v>
      </x:c>
      <x:c r="M611" s="253" t="n">
        <x:v>0.57</x:v>
      </x:c>
      <x:c r="N611" s="252" t="d">
        <x:v>2026-10-20T00:00:00.000Z</x:v>
      </x:c>
      <x:c r="O611" s="48" t="str">
        <x:v>live</x:v>
      </x:c>
      <x:c r="P611" s="48" t="str">
        <x:v>v1.8</x:v>
      </x:c>
      <x:c r="Q611" s="48" t="n">
        <x:v>0.02</x:v>
      </x:c>
      <x:c r="R611" s="48" t="str">
        <x:v>pending</x:v>
      </x:c>
      <x:c r="S611" s="48"/>
      <x:c r="T611" s="48"/>
      <x:c r="U611" s="48"/>
      <x:c r="V611" s="254"/>
      <x:c r="W611" s="254"/>
      <x:c r="X611" s="254"/>
      <x:c r="Y611" s="48" t="str">
        <x:v>Raw=65.1; RiskPenalty=0; 影子观点不进入模拟组合</x:v>
      </x:c>
    </x:row>
    <x:row r="612">
      <x:c r="A612" s="252" t="d">
        <x:v>2026-10-21T00:00:00.000Z</x:v>
      </x:c>
      <x:c r="B612" s="48" t="str">
        <x:v>20261021-H06</x:v>
      </x:c>
      <x:c r="C612" s="48" t="str">
        <x:v>20261010-S-513500-SH</x:v>
      </x:c>
      <x:c r="D612" s="48" t="str">
        <x:v>shadow</x:v>
      </x:c>
      <x:c r="E612" s="48" t="str">
        <x:v>标普500ETF</x:v>
      </x:c>
      <x:c r="F612" s="48" t="str">
        <x:v>513500.SH</x:v>
      </x:c>
      <x:c r="G612" s="48" t="str">
        <x:v>看多</x:v>
      </x:c>
      <x:c r="H612" s="48" t="str">
        <x:v>1-4周</x:v>
      </x:c>
      <x:c r="I612" s="48" t="n">
        <x:v>54</x:v>
      </x:c>
      <x:c r="J612" s="48" t="str">
        <x:v>C</x:v>
      </x:c>
      <x:c r="K612" s="253" t="n">
        <x:v>0.58</x:v>
      </x:c>
      <x:c r="L612" s="253" t="n">
        <x:v>0.4</x:v>
      </x:c>
      <x:c r="M612" s="253" t="n">
        <x:v>0.56</x:v>
      </x:c>
      <x:c r="N612" s="252" t="d">
        <x:v>2026-10-20T00:00:00.000Z</x:v>
      </x:c>
      <x:c r="O612" s="48" t="str">
        <x:v>live</x:v>
      </x:c>
      <x:c r="P612" s="48" t="str">
        <x:v>v1.8</x:v>
      </x:c>
      <x:c r="Q612" s="48" t="n">
        <x:v>0.02</x:v>
      </x:c>
      <x:c r="R612" s="48" t="str">
        <x:v>pending</x:v>
      </x:c>
      <x:c r="S612" s="48"/>
      <x:c r="T612" s="48"/>
      <x:c r="U612" s="48"/>
      <x:c r="V612" s="254"/>
      <x:c r="W612" s="254"/>
      <x:c r="X612" s="254"/>
      <x:c r="Y612" s="48" t="str">
        <x:v>Raw=61.6; RiskPenalty=0; 影子观点不进入模拟组合</x:v>
      </x:c>
    </x:row>
    <x:row r="613">
      <x:c r="A613" s="252" t="d">
        <x:v>2026-10-21T00:00:00.000Z</x:v>
      </x:c>
      <x:c r="B613" s="48" t="str">
        <x:v>20261021-H07</x:v>
      </x:c>
      <x:c r="C613" s="48" t="str">
        <x:v>20261010-S-513050-SH</x:v>
      </x:c>
      <x:c r="D613" s="48" t="str">
        <x:v>shadow</x:v>
      </x:c>
      <x:c r="E613" s="48" t="str">
        <x:v>中概互联网ETF</x:v>
      </x:c>
      <x:c r="F613" s="48" t="str">
        <x:v>513050.SH</x:v>
      </x:c>
      <x:c r="G613" s="48" t="str">
        <x:v>看多</x:v>
      </x:c>
      <x:c r="H613" s="48" t="str">
        <x:v>1-4周</x:v>
      </x:c>
      <x:c r="I613" s="48" t="n">
        <x:v>53</x:v>
      </x:c>
      <x:c r="J613" s="48" t="str">
        <x:v>C</x:v>
      </x:c>
      <x:c r="K613" s="253" t="n">
        <x:v>0.58</x:v>
      </x:c>
      <x:c r="L613" s="253" t="n">
        <x:v>0.4</x:v>
      </x:c>
      <x:c r="M613" s="253" t="n">
        <x:v>0.56</x:v>
      </x:c>
      <x:c r="N613" s="252" t="d">
        <x:v>2026-10-20T00:00:00.000Z</x:v>
      </x:c>
      <x:c r="O613" s="48" t="str">
        <x:v>live</x:v>
      </x:c>
      <x:c r="P613" s="48" t="str">
        <x:v>v1.8</x:v>
      </x:c>
      <x:c r="Q613" s="48" t="n">
        <x:v>0.02</x:v>
      </x:c>
      <x:c r="R613" s="48" t="str">
        <x:v>pending</x:v>
      </x:c>
      <x:c r="S613" s="48"/>
      <x:c r="T613" s="48"/>
      <x:c r="U613" s="48"/>
      <x:c r="V613" s="254"/>
      <x:c r="W613" s="254"/>
      <x:c r="X613" s="254"/>
      <x:c r="Y613" s="48" t="str">
        <x:v>Raw=61; RiskPenalty=0; 影子观点不进入模拟组合</x:v>
      </x:c>
    </x:row>
    <x:row r="614">
      <x:c r="A614" s="252" t="d">
        <x:v>2026-10-21T00:00:00.000Z</x:v>
      </x:c>
      <x:c r="B614" s="48" t="str">
        <x:v>20261021-H08</x:v>
      </x:c>
      <x:c r="C614" s="48" t="str">
        <x:v>20261010-S-159949-SZ</x:v>
      </x:c>
      <x:c r="D614" s="48" t="str">
        <x:v>shadow</x:v>
      </x:c>
      <x:c r="E614" s="48" t="str">
        <x:v>创业板50ETF</x:v>
      </x:c>
      <x:c r="F614" s="48" t="str">
        <x:v>159949.SZ</x:v>
      </x:c>
      <x:c r="G614" s="48" t="str">
        <x:v>看多</x:v>
      </x:c>
      <x:c r="H614" s="48" t="str">
        <x:v>1-4周</x:v>
      </x:c>
      <x:c r="I614" s="48" t="n">
        <x:v>54</x:v>
      </x:c>
      <x:c r="J614" s="48" t="str">
        <x:v>C</x:v>
      </x:c>
      <x:c r="K614" s="253" t="n">
        <x:v>0.58</x:v>
      </x:c>
      <x:c r="L614" s="253" t="n">
        <x:v>0.4</x:v>
      </x:c>
      <x:c r="M614" s="253" t="n">
        <x:v>0.56</x:v>
      </x:c>
      <x:c r="N614" s="252" t="d">
        <x:v>2026-10-20T00:00:00.000Z</x:v>
      </x:c>
      <x:c r="O614" s="48" t="str">
        <x:v>live</x:v>
      </x:c>
      <x:c r="P614" s="48" t="str">
        <x:v>v1.8</x:v>
      </x:c>
      <x:c r="Q614" s="48" t="n">
        <x:v>0.02</x:v>
      </x:c>
      <x:c r="R614" s="48" t="str">
        <x:v>pending</x:v>
      </x:c>
      <x:c r="S614" s="48"/>
      <x:c r="T614" s="48"/>
      <x:c r="U614" s="48"/>
      <x:c r="V614" s="254"/>
      <x:c r="W614" s="254"/>
      <x:c r="X614" s="254"/>
      <x:c r="Y614" s="48" t="str">
        <x:v>Raw=61.5; RiskPenalty=0; 影子观点不进入模拟组合</x:v>
      </x:c>
    </x:row>
    <x:row r="615">
      <x:c r="A615" s="252" t="d">
        <x:v>2026-10-21T00:00:00.000Z</x:v>
      </x:c>
      <x:c r="B615" s="48" t="str">
        <x:v>20261021-H09</x:v>
      </x:c>
      <x:c r="C615" s="48" t="str">
        <x:v>20261010-S-562500-SH</x:v>
      </x:c>
      <x:c r="D615" s="48" t="str">
        <x:v>shadow</x:v>
      </x:c>
      <x:c r="E615" s="48" t="str">
        <x:v>机器人ETF</x:v>
      </x:c>
      <x:c r="F615" s="48" t="str">
        <x:v>562500.SH</x:v>
      </x:c>
      <x:c r="G615" s="48" t="str">
        <x:v>看多</x:v>
      </x:c>
      <x:c r="H615" s="48" t="str">
        <x:v>1-4周</x:v>
      </x:c>
      <x:c r="I615" s="48" t="n">
        <x:v>47</x:v>
      </x:c>
      <x:c r="J615" s="48" t="str">
        <x:v>D</x:v>
      </x:c>
      <x:c r="K615" s="253" t="n">
        <x:v>0.56</x:v>
      </x:c>
      <x:c r="L615" s="253" t="n">
        <x:v>0.4</x:v>
      </x:c>
      <x:c r="M615" s="253" t="n">
        <x:v>0.53</x:v>
      </x:c>
      <x:c r="N615" s="252" t="d">
        <x:v>2026-10-20T00:00:00.000Z</x:v>
      </x:c>
      <x:c r="O615" s="48" t="str">
        <x:v>live</x:v>
      </x:c>
      <x:c r="P615" s="48" t="str">
        <x:v>v1.8</x:v>
      </x:c>
      <x:c r="Q615" s="48" t="n">
        <x:v>0.02</x:v>
      </x:c>
      <x:c r="R615" s="48" t="str">
        <x:v>pending</x:v>
      </x:c>
      <x:c r="S615" s="48"/>
      <x:c r="T615" s="48"/>
      <x:c r="U615" s="48"/>
      <x:c r="V615" s="254"/>
      <x:c r="W615" s="254"/>
      <x:c r="X615" s="254"/>
      <x:c r="Y615" s="48" t="str">
        <x:v>Raw=61.6; RiskPenalty=5; 影子观点不进入模拟组合</x:v>
      </x:c>
    </x:row>
    <x:row r="616">
      <x:c r="A616" s="252" t="d">
        <x:v>2026-10-21T00:00:00.000Z</x:v>
      </x:c>
      <x:c r="B616" s="48" t="str">
        <x:v>20261021-H10</x:v>
      </x:c>
      <x:c r="C616" s="48" t="str">
        <x:v>20260922-AI地球科学与数字孪生</x:v>
      </x:c>
      <x:c r="D616" s="48" t="str">
        <x:v>shadow</x:v>
      </x:c>
      <x:c r="E616" s="48" t="str">
        <x:v>科创50ETF</x:v>
      </x:c>
      <x:c r="F616" s="48" t="str">
        <x:v>588000.SH</x:v>
      </x:c>
      <x:c r="G616" s="48" t="str">
        <x:v>看多</x:v>
      </x:c>
      <x:c r="H616" s="48" t="str">
        <x:v>1-4周</x:v>
      </x:c>
      <x:c r="I616" s="48" t="n">
        <x:v>33</x:v>
      </x:c>
      <x:c r="J616" s="48" t="str">
        <x:v>D</x:v>
      </x:c>
      <x:c r="K616" s="253" t="n">
        <x:v>0.52</x:v>
      </x:c>
      <x:c r="L616" s="253" t="n">
        <x:v>0.4</x:v>
      </x:c>
      <x:c r="M616" s="253" t="n">
        <x:v>0.48</x:v>
      </x:c>
      <x:c r="N616" s="252" t="d">
        <x:v>2026-10-20T00:00:00.000Z</x:v>
      </x:c>
      <x:c r="O616" s="48" t="str">
        <x:v>live</x:v>
      </x:c>
      <x:c r="P616" s="48" t="str">
        <x:v>v1.8</x:v>
      </x:c>
      <x:c r="Q616" s="48" t="n">
        <x:v>0.02</x:v>
      </x:c>
      <x:c r="R616" s="48" t="str">
        <x:v>pending</x:v>
      </x:c>
      <x:c r="S616" s="48"/>
      <x:c r="T616" s="48"/>
      <x:c r="U616" s="48"/>
      <x:c r="V616" s="254"/>
      <x:c r="W616" s="254"/>
      <x:c r="X616" s="254"/>
      <x:c r="Y616" s="48" t="str">
        <x:v>Raw=59.5; RiskPenalty=15; 影子观点不进入模拟组合</x:v>
      </x:c>
    </x:row>
    <x:row r="617">
      <x:c r="A617" s="252" t="d">
        <x:v>2026-10-23T00:00:00.000Z</x:v>
      </x:c>
      <x:c r="B617" s="48" t="str">
        <x:v>20261023-O01</x:v>
      </x:c>
      <x:c r="C617" s="48" t="str">
        <x:v>20261010-中国财政扩张与信用传导</x:v>
      </x:c>
      <x:c r="D617" s="48" t="str">
        <x:v>official</x:v>
      </x:c>
      <x:c r="E617" s="48" t="str">
        <x:v>沪深300ETF</x:v>
      </x:c>
      <x:c r="F617" s="48" t="str">
        <x:v>510300.SH</x:v>
      </x:c>
      <x:c r="G617" s="48" t="str">
        <x:v>看多</x:v>
      </x:c>
      <x:c r="H617" s="48" t="str">
        <x:v>2-6周</x:v>
      </x:c>
      <x:c r="I617" s="48" t="n">
        <x:v>52</x:v>
      </x:c>
      <x:c r="J617" s="48" t="str">
        <x:v>C</x:v>
      </x:c>
      <x:c r="K617" s="253" t="n">
        <x:v>0.61</x:v>
      </x:c>
      <x:c r="L617" s="253" t="n">
        <x:v>0.24</x:v>
      </x:c>
      <x:c r="M617" s="253" t="n">
        <x:v>0.58</x:v>
      </x:c>
      <x:c r="N617" s="252" t="d">
        <x:v>2026-10-22T00:00:00.000Z</x:v>
      </x:c>
      <x:c r="O617" s="48" t="str">
        <x:v>live</x:v>
      </x:c>
      <x:c r="P617" s="48" t="str">
        <x:v>v1.8</x:v>
      </x:c>
      <x:c r="Q617" s="48" t="n">
        <x:v>0.02</x:v>
      </x:c>
      <x:c r="R617" s="48" t="str">
        <x:v>pending</x:v>
      </x:c>
      <x:c r="S617" s="48"/>
      <x:c r="T617" s="48"/>
      <x:c r="U617" s="48"/>
      <x:c r="V617" s="254"/>
      <x:c r="W617" s="254"/>
      <x:c r="X617" s="254"/>
      <x:c r="Y617" s="48" t="str">
        <x:v>Raw=65.7; RiskPenalty=0; 正式观点</x:v>
      </x:c>
    </x:row>
    <x:row r="618">
      <x:c r="A618" s="252" t="d">
        <x:v>2026-10-23T00:00:00.000Z</x:v>
      </x:c>
      <x:c r="B618" s="48" t="str">
        <x:v>20261023-O02</x:v>
      </x:c>
      <x:c r="C618" s="48" t="str">
        <x:v>20261007-文化服务与地方消费</x:v>
      </x:c>
      <x:c r="D618" s="48" t="str">
        <x:v>official</x:v>
      </x:c>
      <x:c r="E618" s="48" t="str">
        <x:v>消费ETF</x:v>
      </x:c>
      <x:c r="F618" s="48" t="str">
        <x:v>159928.SZ</x:v>
      </x:c>
      <x:c r="G618" s="48" t="str">
        <x:v>看多</x:v>
      </x:c>
      <x:c r="H618" s="48" t="str">
        <x:v>1-4周</x:v>
      </x:c>
      <x:c r="I618" s="48" t="n">
        <x:v>51</x:v>
      </x:c>
      <x:c r="J618" s="48" t="str">
        <x:v>C</x:v>
      </x:c>
      <x:c r="K618" s="253" t="n">
        <x:v>0.6</x:v>
      </x:c>
      <x:c r="L618" s="253" t="n">
        <x:v>0.22</x:v>
      </x:c>
      <x:c r="M618" s="253" t="n">
        <x:v>0.57</x:v>
      </x:c>
      <x:c r="N618" s="252" t="d">
        <x:v>2026-10-22T00:00:00.000Z</x:v>
      </x:c>
      <x:c r="O618" s="48" t="str">
        <x:v>live</x:v>
      </x:c>
      <x:c r="P618" s="48" t="str">
        <x:v>v1.8</x:v>
      </x:c>
      <x:c r="Q618" s="48" t="n">
        <x:v>0.02</x:v>
      </x:c>
      <x:c r="R618" s="48" t="str">
        <x:v>pending</x:v>
      </x:c>
      <x:c r="S618" s="48"/>
      <x:c r="T618" s="48"/>
      <x:c r="U618" s="48"/>
      <x:c r="V618" s="254"/>
      <x:c r="W618" s="254"/>
      <x:c r="X618" s="254"/>
      <x:c r="Y618" s="48" t="str">
        <x:v>Raw=64.5; RiskPenalty=0; 正式观点</x:v>
      </x:c>
    </x:row>
    <x:row r="619">
      <x:c r="A619" s="252" t="d">
        <x:v>2026-10-23T00:00:00.000Z</x:v>
      </x:c>
      <x:c r="B619" s="48" t="str">
        <x:v>20261023-O03</x:v>
      </x:c>
      <x:c r="C619" s="48" t="str">
        <x:v>20261008-AI监管与科技供应链</x:v>
      </x:c>
      <x:c r="D619" s="48" t="str">
        <x:v>official</x:v>
      </x:c>
      <x:c r="E619" s="48" t="str">
        <x:v>半导体ETF</x:v>
      </x:c>
      <x:c r="F619" s="48" t="str">
        <x:v>512480.SH</x:v>
      </x:c>
      <x:c r="G619" s="48" t="str">
        <x:v>看多</x:v>
      </x:c>
      <x:c r="H619" s="48" t="str">
        <x:v>1-4周</x:v>
      </x:c>
      <x:c r="I619" s="48" t="n">
        <x:v>44</x:v>
      </x:c>
      <x:c r="J619" s="48" t="str">
        <x:v>D</x:v>
      </x:c>
      <x:c r="K619" s="253" t="n">
        <x:v>0.57</x:v>
      </x:c>
      <x:c r="L619" s="253" t="n">
        <x:v>0.21</x:v>
      </x:c>
      <x:c r="M619" s="253" t="n">
        <x:v>0.54</x:v>
      </x:c>
      <x:c r="N619" s="252" t="d">
        <x:v>2026-10-22T00:00:00.000Z</x:v>
      </x:c>
      <x:c r="O619" s="48" t="str">
        <x:v>live</x:v>
      </x:c>
      <x:c r="P619" s="48" t="str">
        <x:v>v1.8</x:v>
      </x:c>
      <x:c r="Q619" s="48" t="n">
        <x:v>0.02</x:v>
      </x:c>
      <x:c r="R619" s="48" t="str">
        <x:v>pending</x:v>
      </x:c>
      <x:c r="S619" s="48"/>
      <x:c r="T619" s="48"/>
      <x:c r="U619" s="48"/>
      <x:c r="V619" s="254"/>
      <x:c r="W619" s="254"/>
      <x:c r="X619" s="254"/>
      <x:c r="Y619" s="48" t="str">
        <x:v>Raw=63.2; RiskPenalty=5; 正式观点</x:v>
      </x:c>
    </x:row>
    <x:row r="620">
      <x:c r="A620" s="252" t="d">
        <x:v>2026-10-23T00:00:00.000Z</x:v>
      </x:c>
      <x:c r="B620" s="48" t="str">
        <x:v>20261023-O04</x:v>
      </x:c>
      <x:c r="C620" s="48" t="str">
        <x:v>20261010-全球贸易与AI资本开支</x:v>
      </x:c>
      <x:c r="D620" s="48" t="str">
        <x:v>official</x:v>
      </x:c>
      <x:c r="E620" s="48" t="str">
        <x:v>纳指ETF</x:v>
      </x:c>
      <x:c r="F620" s="48" t="str">
        <x:v>513100.SH</x:v>
      </x:c>
      <x:c r="G620" s="48" t="str">
        <x:v>看多</x:v>
      </x:c>
      <x:c r="H620" s="48" t="str">
        <x:v>1-3周</x:v>
      </x:c>
      <x:c r="I620" s="48" t="n">
        <x:v>51</x:v>
      </x:c>
      <x:c r="J620" s="48" t="str">
        <x:v>C</x:v>
      </x:c>
      <x:c r="K620" s="253" t="n">
        <x:v>0.6</x:v>
      </x:c>
      <x:c r="L620" s="253" t="n">
        <x:v>0.18</x:v>
      </x:c>
      <x:c r="M620" s="253" t="n">
        <x:v>0.57</x:v>
      </x:c>
      <x:c r="N620" s="252" t="d">
        <x:v>2026-10-22T00:00:00.000Z</x:v>
      </x:c>
      <x:c r="O620" s="48" t="str">
        <x:v>live</x:v>
      </x:c>
      <x:c r="P620" s="48" t="str">
        <x:v>v1.8</x:v>
      </x:c>
      <x:c r="Q620" s="48" t="n">
        <x:v>0.02</x:v>
      </x:c>
      <x:c r="R620" s="48" t="str">
        <x:v>pending</x:v>
      </x:c>
      <x:c r="S620" s="48"/>
      <x:c r="T620" s="48"/>
      <x:c r="U620" s="48"/>
      <x:c r="V620" s="254"/>
      <x:c r="W620" s="254"/>
      <x:c r="X620" s="254"/>
      <x:c r="Y620" s="48" t="str">
        <x:v>Raw=65.3; RiskPenalty=0; 正式观点</x:v>
      </x:c>
    </x:row>
    <x:row r="621">
      <x:c r="A621" s="252" t="d">
        <x:v>2026-10-23T00:00:00.000Z</x:v>
      </x:c>
      <x:c r="B621" s="48" t="str">
        <x:v>20261023-O05</x:v>
      </x:c>
      <x:c r="C621" s="48" t="str">
        <x:v>20261010-能源风险与全球利率</x:v>
      </x:c>
      <x:c r="D621" s="48" t="str">
        <x:v>official</x:v>
      </x:c>
      <x:c r="E621" s="48" t="str">
        <x:v>黄金ETF</x:v>
      </x:c>
      <x:c r="F621" s="48" t="str">
        <x:v>518880.SH</x:v>
      </x:c>
      <x:c r="G621" s="48" t="str">
        <x:v>看多</x:v>
      </x:c>
      <x:c r="H621" s="48" t="str">
        <x:v>1-4周</x:v>
      </x:c>
      <x:c r="I621" s="48" t="n">
        <x:v>45</x:v>
      </x:c>
      <x:c r="J621" s="48" t="str">
        <x:v>D</x:v>
      </x:c>
      <x:c r="K621" s="253" t="n">
        <x:v>0.58</x:v>
      </x:c>
      <x:c r="L621" s="253" t="n">
        <x:v>0.25</x:v>
      </x:c>
      <x:c r="M621" s="253" t="n">
        <x:v>0.54</x:v>
      </x:c>
      <x:c r="N621" s="252" t="d">
        <x:v>2026-10-22T00:00:00.000Z</x:v>
      </x:c>
      <x:c r="O621" s="48" t="str">
        <x:v>live</x:v>
      </x:c>
      <x:c r="P621" s="48" t="str">
        <x:v>v1.8</x:v>
      </x:c>
      <x:c r="Q621" s="48" t="n">
        <x:v>0.02</x:v>
      </x:c>
      <x:c r="R621" s="48" t="str">
        <x:v>pending</x:v>
      </x:c>
      <x:c r="S621" s="48"/>
      <x:c r="T621" s="48"/>
      <x:c r="U621" s="48"/>
      <x:c r="V621" s="254"/>
      <x:c r="W621" s="254"/>
      <x:c r="X621" s="254"/>
      <x:c r="Y621" s="48" t="str">
        <x:v>Raw=63.9; RiskPenalty=5; 正式观点</x:v>
      </x:c>
    </x:row>
    <x:row r="622">
      <x:c r="A622" s="252" t="d">
        <x:v>2026-10-23T00:00:00.000Z</x:v>
      </x:c>
      <x:c r="B622" s="48" t="str">
        <x:v>20261023-H01</x:v>
      </x:c>
      <x:c r="C622" s="48" t="str">
        <x:v>20261010-S-159915-SZ</x:v>
      </x:c>
      <x:c r="D622" s="48" t="str">
        <x:v>shadow</x:v>
      </x:c>
      <x:c r="E622" s="48" t="str">
        <x:v>创业板ETF</x:v>
      </x:c>
      <x:c r="F622" s="48" t="str">
        <x:v>159915.SZ</x:v>
      </x:c>
      <x:c r="G622" s="48" t="str">
        <x:v>看多</x:v>
      </x:c>
      <x:c r="H622" s="48" t="str">
        <x:v>1-4周</x:v>
      </x:c>
      <x:c r="I622" s="48" t="n">
        <x:v>54</x:v>
      </x:c>
      <x:c r="J622" s="48" t="str">
        <x:v>C</x:v>
      </x:c>
      <x:c r="K622" s="253" t="n">
        <x:v>0.59</x:v>
      </x:c>
      <x:c r="L622" s="253" t="n">
        <x:v>0.4</x:v>
      </x:c>
      <x:c r="M622" s="253" t="n">
        <x:v>0.56</x:v>
      </x:c>
      <x:c r="N622" s="252" t="d">
        <x:v>2026-10-22T00:00:00.000Z</x:v>
      </x:c>
      <x:c r="O622" s="48" t="str">
        <x:v>live</x:v>
      </x:c>
      <x:c r="P622" s="48" t="str">
        <x:v>v1.8</x:v>
      </x:c>
      <x:c r="Q622" s="48" t="n">
        <x:v>0.02</x:v>
      </x:c>
      <x:c r="R622" s="48" t="str">
        <x:v>pending</x:v>
      </x:c>
      <x:c r="S622" s="48"/>
      <x:c r="T622" s="48"/>
      <x:c r="U622" s="48"/>
      <x:c r="V622" s="254"/>
      <x:c r="W622" s="254"/>
      <x:c r="X622" s="254"/>
      <x:c r="Y622" s="48" t="str">
        <x:v>Raw=62.5; RiskPenalty=0; 影子观点不进入模拟组合</x:v>
      </x:c>
    </x:row>
    <x:row r="623">
      <x:c r="A623" s="252" t="d">
        <x:v>2026-10-23T00:00:00.000Z</x:v>
      </x:c>
      <x:c r="B623" s="48" t="str">
        <x:v>20261023-H02</x:v>
      </x:c>
      <x:c r="C623" s="48" t="str">
        <x:v>20261010-S-512100-SH</x:v>
      </x:c>
      <x:c r="D623" s="48" t="str">
        <x:v>shadow</x:v>
      </x:c>
      <x:c r="E623" s="48" t="str">
        <x:v>证券ETF</x:v>
      </x:c>
      <x:c r="F623" s="48" t="str">
        <x:v>512100.SH</x:v>
      </x:c>
      <x:c r="G623" s="48" t="str">
        <x:v>看多</x:v>
      </x:c>
      <x:c r="H623" s="48" t="str">
        <x:v>1-4周</x:v>
      </x:c>
      <x:c r="I623" s="48" t="n">
        <x:v>54</x:v>
      </x:c>
      <x:c r="J623" s="48" t="str">
        <x:v>C</x:v>
      </x:c>
      <x:c r="K623" s="253" t="n">
        <x:v>0.58</x:v>
      </x:c>
      <x:c r="L623" s="253" t="n">
        <x:v>0.4</x:v>
      </x:c>
      <x:c r="M623" s="253" t="n">
        <x:v>0.56</x:v>
      </x:c>
      <x:c r="N623" s="252" t="d">
        <x:v>2026-10-22T00:00:00.000Z</x:v>
      </x:c>
      <x:c r="O623" s="48" t="str">
        <x:v>live</x:v>
      </x:c>
      <x:c r="P623" s="48" t="str">
        <x:v>v1.8</x:v>
      </x:c>
      <x:c r="Q623" s="48" t="n">
        <x:v>0.02</x:v>
      </x:c>
      <x:c r="R623" s="48" t="str">
        <x:v>pending</x:v>
      </x:c>
      <x:c r="S623" s="48"/>
      <x:c r="T623" s="48"/>
      <x:c r="U623" s="48"/>
      <x:c r="V623" s="254"/>
      <x:c r="W623" s="254"/>
      <x:c r="X623" s="254"/>
      <x:c r="Y623" s="48" t="str">
        <x:v>Raw=62.4; RiskPenalty=0; 影子观点不进入模拟组合</x:v>
      </x:c>
    </x:row>
    <x:row r="624">
      <x:c r="A624" s="252" t="d">
        <x:v>2026-10-23T00:00:00.000Z</x:v>
      </x:c>
      <x:c r="B624" s="48" t="str">
        <x:v>20261023-H03</x:v>
      </x:c>
      <x:c r="C624" s="48" t="str">
        <x:v>20261010-S-512690-SH</x:v>
      </x:c>
      <x:c r="D624" s="48" t="str">
        <x:v>shadow</x:v>
      </x:c>
      <x:c r="E624" s="48" t="str">
        <x:v>酒ETF</x:v>
      </x:c>
      <x:c r="F624" s="48" t="str">
        <x:v>512690.SH</x:v>
      </x:c>
      <x:c r="G624" s="48" t="str">
        <x:v>看多</x:v>
      </x:c>
      <x:c r="H624" s="48" t="str">
        <x:v>1-4周</x:v>
      </x:c>
      <x:c r="I624" s="48" t="n">
        <x:v>53</x:v>
      </x:c>
      <x:c r="J624" s="48" t="str">
        <x:v>C</x:v>
      </x:c>
      <x:c r="K624" s="253" t="n">
        <x:v>0.58</x:v>
      </x:c>
      <x:c r="L624" s="253" t="n">
        <x:v>0.4</x:v>
      </x:c>
      <x:c r="M624" s="253" t="n">
        <x:v>0.56</x:v>
      </x:c>
      <x:c r="N624" s="252" t="d">
        <x:v>2026-10-22T00:00:00.000Z</x:v>
      </x:c>
      <x:c r="O624" s="48" t="str">
        <x:v>live</x:v>
      </x:c>
      <x:c r="P624" s="48" t="str">
        <x:v>v1.8</x:v>
      </x:c>
      <x:c r="Q624" s="48" t="n">
        <x:v>0.02</x:v>
      </x:c>
      <x:c r="R624" s="48" t="str">
        <x:v>pending</x:v>
      </x:c>
      <x:c r="S624" s="48"/>
      <x:c r="T624" s="48"/>
      <x:c r="U624" s="48"/>
      <x:c r="V624" s="254"/>
      <x:c r="W624" s="254"/>
      <x:c r="X624" s="254"/>
      <x:c r="Y624" s="48" t="str">
        <x:v>Raw=61; RiskPenalty=0; 影子观点不进入模拟组合</x:v>
      </x:c>
    </x:row>
    <x:row r="625">
      <x:c r="A625" s="252" t="d">
        <x:v>2026-10-23T00:00:00.000Z</x:v>
      </x:c>
      <x:c r="B625" s="48" t="str">
        <x:v>20261023-H04</x:v>
      </x:c>
      <x:c r="C625" s="48" t="str">
        <x:v>20261010-S-515790-SH</x:v>
      </x:c>
      <x:c r="D625" s="48" t="str">
        <x:v>shadow</x:v>
      </x:c>
      <x:c r="E625" s="48" t="str">
        <x:v>光伏ETF</x:v>
      </x:c>
      <x:c r="F625" s="48" t="str">
        <x:v>515790.SH</x:v>
      </x:c>
      <x:c r="G625" s="48" t="str">
        <x:v>看多</x:v>
      </x:c>
      <x:c r="H625" s="48" t="str">
        <x:v>1-4周</x:v>
      </x:c>
      <x:c r="I625" s="48" t="n">
        <x:v>54</x:v>
      </x:c>
      <x:c r="J625" s="48" t="str">
        <x:v>C</x:v>
      </x:c>
      <x:c r="K625" s="253" t="n">
        <x:v>0.58</x:v>
      </x:c>
      <x:c r="L625" s="253" t="n">
        <x:v>0.4</x:v>
      </x:c>
      <x:c r="M625" s="253" t="n">
        <x:v>0.56</x:v>
      </x:c>
      <x:c r="N625" s="252" t="d">
        <x:v>2026-10-22T00:00:00.000Z</x:v>
      </x:c>
      <x:c r="O625" s="48" t="str">
        <x:v>live</x:v>
      </x:c>
      <x:c r="P625" s="48" t="str">
        <x:v>v1.8</x:v>
      </x:c>
      <x:c r="Q625" s="48" t="n">
        <x:v>0.02</x:v>
      </x:c>
      <x:c r="R625" s="48" t="str">
        <x:v>pending</x:v>
      </x:c>
      <x:c r="S625" s="48"/>
      <x:c r="T625" s="48"/>
      <x:c r="U625" s="48"/>
      <x:c r="V625" s="254"/>
      <x:c r="W625" s="254"/>
      <x:c r="X625" s="254"/>
      <x:c r="Y625" s="48" t="str">
        <x:v>Raw=61.3; RiskPenalty=0; 影子观点不进入模拟组合</x:v>
      </x:c>
    </x:row>
    <x:row r="626">
      <x:c r="A626" s="252" t="d">
        <x:v>2026-10-23T00:00:00.000Z</x:v>
      </x:c>
      <x:c r="B626" s="48" t="str">
        <x:v>20261023-H05</x:v>
      </x:c>
      <x:c r="C626" s="48" t="str">
        <x:v>20261010-全球贸易与AI资本开支</x:v>
      </x:c>
      <x:c r="D626" s="48" t="str">
        <x:v>shadow</x:v>
      </x:c>
      <x:c r="E626" s="48" t="str">
        <x:v>纳指ETF</x:v>
      </x:c>
      <x:c r="F626" s="48" t="str">
        <x:v>513100.SH</x:v>
      </x:c>
      <x:c r="G626" s="48" t="str">
        <x:v>看多</x:v>
      </x:c>
      <x:c r="H626" s="48" t="str">
        <x:v>1-4周</x:v>
      </x:c>
      <x:c r="I626" s="48" t="n">
        <x:v>54</x:v>
      </x:c>
      <x:c r="J626" s="48" t="str">
        <x:v>C</x:v>
      </x:c>
      <x:c r="K626" s="253" t="n">
        <x:v>0.58</x:v>
      </x:c>
      <x:c r="L626" s="253" t="n">
        <x:v>0.4</x:v>
      </x:c>
      <x:c r="M626" s="253" t="n">
        <x:v>0.56</x:v>
      </x:c>
      <x:c r="N626" s="252" t="d">
        <x:v>2026-10-22T00:00:00.000Z</x:v>
      </x:c>
      <x:c r="O626" s="48" t="str">
        <x:v>live</x:v>
      </x:c>
      <x:c r="P626" s="48" t="str">
        <x:v>v1.8</x:v>
      </x:c>
      <x:c r="Q626" s="48" t="n">
        <x:v>0.02</x:v>
      </x:c>
      <x:c r="R626" s="48" t="str">
        <x:v>pending</x:v>
      </x:c>
      <x:c r="S626" s="48"/>
      <x:c r="T626" s="48"/>
      <x:c r="U626" s="48"/>
      <x:c r="V626" s="254"/>
      <x:c r="W626" s="254"/>
      <x:c r="X626" s="254"/>
      <x:c r="Y626" s="48" t="str">
        <x:v>Raw=62.1; RiskPenalty=0; 影子观点不进入模拟组合</x:v>
      </x:c>
    </x:row>
    <x:row r="627">
      <x:c r="A627" s="252" t="d">
        <x:v>2026-10-23T00:00:00.000Z</x:v>
      </x:c>
      <x:c r="B627" s="48" t="str">
        <x:v>20261023-H06</x:v>
      </x:c>
      <x:c r="C627" s="48" t="str">
        <x:v>20261010-S-513500-SH</x:v>
      </x:c>
      <x:c r="D627" s="48" t="str">
        <x:v>shadow</x:v>
      </x:c>
      <x:c r="E627" s="48" t="str">
        <x:v>标普500ETF</x:v>
      </x:c>
      <x:c r="F627" s="48" t="str">
        <x:v>513500.SH</x:v>
      </x:c>
      <x:c r="G627" s="48" t="str">
        <x:v>看多</x:v>
      </x:c>
      <x:c r="H627" s="48" t="str">
        <x:v>1-4周</x:v>
      </x:c>
      <x:c r="I627" s="48" t="n">
        <x:v>53</x:v>
      </x:c>
      <x:c r="J627" s="48" t="str">
        <x:v>C</x:v>
      </x:c>
      <x:c r="K627" s="253" t="n">
        <x:v>0.58</x:v>
      </x:c>
      <x:c r="L627" s="253" t="n">
        <x:v>0.4</x:v>
      </x:c>
      <x:c r="M627" s="253" t="n">
        <x:v>0.56</x:v>
      </x:c>
      <x:c r="N627" s="252" t="d">
        <x:v>2026-10-22T00:00:00.000Z</x:v>
      </x:c>
      <x:c r="O627" s="48" t="str">
        <x:v>live</x:v>
      </x:c>
      <x:c r="P627" s="48" t="str">
        <x:v>v1.8</x:v>
      </x:c>
      <x:c r="Q627" s="48" t="n">
        <x:v>0.02</x:v>
      </x:c>
      <x:c r="R627" s="48" t="str">
        <x:v>pending</x:v>
      </x:c>
      <x:c r="S627" s="48"/>
      <x:c r="T627" s="48"/>
      <x:c r="U627" s="48"/>
      <x:c r="V627" s="254"/>
      <x:c r="W627" s="254"/>
      <x:c r="X627" s="254"/>
      <x:c r="Y627" s="48" t="str">
        <x:v>Raw=61; RiskPenalty=0; 影子观点不进入模拟组合</x:v>
      </x:c>
    </x:row>
    <x:row r="628">
      <x:c r="A628" s="252" t="d">
        <x:v>2026-10-23T00:00:00.000Z</x:v>
      </x:c>
      <x:c r="B628" s="48" t="str">
        <x:v>20261023-H07</x:v>
      </x:c>
      <x:c r="C628" s="48" t="str">
        <x:v>20261010-S-513050-SH</x:v>
      </x:c>
      <x:c r="D628" s="48" t="str">
        <x:v>shadow</x:v>
      </x:c>
      <x:c r="E628" s="48" t="str">
        <x:v>中概互联网ETF</x:v>
      </x:c>
      <x:c r="F628" s="48" t="str">
        <x:v>513050.SH</x:v>
      </x:c>
      <x:c r="G628" s="48" t="str">
        <x:v>看多</x:v>
      </x:c>
      <x:c r="H628" s="48" t="str">
        <x:v>1-4周</x:v>
      </x:c>
      <x:c r="I628" s="48" t="n">
        <x:v>54</x:v>
      </x:c>
      <x:c r="J628" s="48" t="str">
        <x:v>C</x:v>
      </x:c>
      <x:c r="K628" s="253" t="n">
        <x:v>0.59</x:v>
      </x:c>
      <x:c r="L628" s="253" t="n">
        <x:v>0.4</x:v>
      </x:c>
      <x:c r="M628" s="253" t="n">
        <x:v>0.56</x:v>
      </x:c>
      <x:c r="N628" s="252" t="d">
        <x:v>2026-10-22T00:00:00.000Z</x:v>
      </x:c>
      <x:c r="O628" s="48" t="str">
        <x:v>live</x:v>
      </x:c>
      <x:c r="P628" s="48" t="str">
        <x:v>v1.8</x:v>
      </x:c>
      <x:c r="Q628" s="48" t="n">
        <x:v>0.02</x:v>
      </x:c>
      <x:c r="R628" s="48" t="str">
        <x:v>pending</x:v>
      </x:c>
      <x:c r="S628" s="48"/>
      <x:c r="T628" s="48"/>
      <x:c r="U628" s="48"/>
      <x:c r="V628" s="254"/>
      <x:c r="W628" s="254"/>
      <x:c r="X628" s="254"/>
      <x:c r="Y628" s="48" t="str">
        <x:v>Raw=62.5; RiskPenalty=0; 影子观点不进入模拟组合</x:v>
      </x:c>
    </x:row>
    <x:row r="629">
      <x:c r="A629" s="252" t="d">
        <x:v>2026-10-23T00:00:00.000Z</x:v>
      </x:c>
      <x:c r="B629" s="48" t="str">
        <x:v>20261023-H08</x:v>
      </x:c>
      <x:c r="C629" s="48" t="str">
        <x:v>20261010-S-159949-SZ</x:v>
      </x:c>
      <x:c r="D629" s="48" t="str">
        <x:v>shadow</x:v>
      </x:c>
      <x:c r="E629" s="48" t="str">
        <x:v>创业板50ETF</x:v>
      </x:c>
      <x:c r="F629" s="48" t="str">
        <x:v>159949.SZ</x:v>
      </x:c>
      <x:c r="G629" s="48" t="str">
        <x:v>看多</x:v>
      </x:c>
      <x:c r="H629" s="48" t="str">
        <x:v>1-4周</x:v>
      </x:c>
      <x:c r="I629" s="48" t="n">
        <x:v>54</x:v>
      </x:c>
      <x:c r="J629" s="48" t="str">
        <x:v>C</x:v>
      </x:c>
      <x:c r="K629" s="253" t="n">
        <x:v>0.59</x:v>
      </x:c>
      <x:c r="L629" s="253" t="n">
        <x:v>0.4</x:v>
      </x:c>
      <x:c r="M629" s="253" t="n">
        <x:v>0.56</x:v>
      </x:c>
      <x:c r="N629" s="252" t="d">
        <x:v>2026-10-22T00:00:00.000Z</x:v>
      </x:c>
      <x:c r="O629" s="48" t="str">
        <x:v>live</x:v>
      </x:c>
      <x:c r="P629" s="48" t="str">
        <x:v>v1.8</x:v>
      </x:c>
      <x:c r="Q629" s="48" t="n">
        <x:v>0.02</x:v>
      </x:c>
      <x:c r="R629" s="48" t="str">
        <x:v>pending</x:v>
      </x:c>
      <x:c r="S629" s="48"/>
      <x:c r="T629" s="48"/>
      <x:c r="U629" s="48"/>
      <x:c r="V629" s="254"/>
      <x:c r="W629" s="254"/>
      <x:c r="X629" s="254"/>
      <x:c r="Y629" s="48" t="str">
        <x:v>Raw=62.5; RiskPenalty=0; 影子观点不进入模拟组合</x:v>
      </x:c>
    </x:row>
    <x:row r="630">
      <x:c r="A630" s="252" t="d">
        <x:v>2026-10-23T00:00:00.000Z</x:v>
      </x:c>
      <x:c r="B630" s="48" t="str">
        <x:v>20261023-H09</x:v>
      </x:c>
      <x:c r="C630" s="48" t="str">
        <x:v>20261010-S-562500-SH</x:v>
      </x:c>
      <x:c r="D630" s="48" t="str">
        <x:v>shadow</x:v>
      </x:c>
      <x:c r="E630" s="48" t="str">
        <x:v>机器人ETF</x:v>
      </x:c>
      <x:c r="F630" s="48" t="str">
        <x:v>562500.SH</x:v>
      </x:c>
      <x:c r="G630" s="48" t="str">
        <x:v>看多</x:v>
      </x:c>
      <x:c r="H630" s="48" t="str">
        <x:v>1-4周</x:v>
      </x:c>
      <x:c r="I630" s="48" t="n">
        <x:v>47</x:v>
      </x:c>
      <x:c r="J630" s="48" t="str">
        <x:v>D</x:v>
      </x:c>
      <x:c r="K630" s="253" t="n">
        <x:v>0.56</x:v>
      </x:c>
      <x:c r="L630" s="253" t="n">
        <x:v>0.4</x:v>
      </x:c>
      <x:c r="M630" s="253" t="n">
        <x:v>0.53</x:v>
      </x:c>
      <x:c r="N630" s="252" t="d">
        <x:v>2026-10-22T00:00:00.000Z</x:v>
      </x:c>
      <x:c r="O630" s="48" t="str">
        <x:v>live</x:v>
      </x:c>
      <x:c r="P630" s="48" t="str">
        <x:v>v1.8</x:v>
      </x:c>
      <x:c r="Q630" s="48" t="n">
        <x:v>0.02</x:v>
      </x:c>
      <x:c r="R630" s="48" t="str">
        <x:v>pending</x:v>
      </x:c>
      <x:c r="S630" s="48"/>
      <x:c r="T630" s="48"/>
      <x:c r="U630" s="48"/>
      <x:c r="V630" s="254"/>
      <x:c r="W630" s="254"/>
      <x:c r="X630" s="254"/>
      <x:c r="Y630" s="48" t="str">
        <x:v>Raw=60.9; RiskPenalty=5; 影子观点不进入模拟组合</x:v>
      </x:c>
    </x:row>
    <x:row r="631">
      <x:c r="A631" s="252" t="d">
        <x:v>2026-10-23T00:00:00.000Z</x:v>
      </x:c>
      <x:c r="B631" s="48" t="str">
        <x:v>20261023-H10</x:v>
      </x:c>
      <x:c r="C631" s="48" t="str">
        <x:v>20260922-AI地球科学与数字孪生</x:v>
      </x:c>
      <x:c r="D631" s="48" t="str">
        <x:v>shadow</x:v>
      </x:c>
      <x:c r="E631" s="48" t="str">
        <x:v>科创50ETF</x:v>
      </x:c>
      <x:c r="F631" s="48" t="str">
        <x:v>588000.SH</x:v>
      </x:c>
      <x:c r="G631" s="48" t="str">
        <x:v>看多</x:v>
      </x:c>
      <x:c r="H631" s="48" t="str">
        <x:v>1-4周</x:v>
      </x:c>
      <x:c r="I631" s="48" t="n">
        <x:v>33</x:v>
      </x:c>
      <x:c r="J631" s="48" t="str">
        <x:v>D</x:v>
      </x:c>
      <x:c r="K631" s="253" t="n">
        <x:v>0.52</x:v>
      </x:c>
      <x:c r="L631" s="253" t="n">
        <x:v>0.4</x:v>
      </x:c>
      <x:c r="M631" s="253" t="n">
        <x:v>0.48</x:v>
      </x:c>
      <x:c r="N631" s="252" t="d">
        <x:v>2026-10-22T00:00:00.000Z</x:v>
      </x:c>
      <x:c r="O631" s="48" t="str">
        <x:v>live</x:v>
      </x:c>
      <x:c r="P631" s="48" t="str">
        <x:v>v1.8</x:v>
      </x:c>
      <x:c r="Q631" s="48" t="n">
        <x:v>0.02</x:v>
      </x:c>
      <x:c r="R631" s="48" t="str">
        <x:v>pending</x:v>
      </x:c>
      <x:c r="S631" s="48"/>
      <x:c r="T631" s="48"/>
      <x:c r="U631" s="48"/>
      <x:c r="V631" s="254"/>
      <x:c r="W631" s="254"/>
      <x:c r="X631" s="254"/>
      <x:c r="Y631" s="48" t="str">
        <x:v>Raw=59.9; RiskPenalty=15; 影子观点不进入模拟组合</x:v>
      </x:c>
    </x:row>
    <x:row r="632">
      <x:c r="A632" s="252" t="d">
        <x:v>2026-10-24T00:00:00.000Z</x:v>
      </x:c>
      <x:c r="B632" s="48" t="str">
        <x:v>20261024-O01</x:v>
      </x:c>
      <x:c r="C632" s="48" t="str">
        <x:v>20261010-中国财政扩张与信用传导</x:v>
      </x:c>
      <x:c r="D632" s="48" t="str">
        <x:v>official</x:v>
      </x:c>
      <x:c r="E632" s="48" t="str">
        <x:v>沪深300ETF</x:v>
      </x:c>
      <x:c r="F632" s="48" t="str">
        <x:v>510300.SH</x:v>
      </x:c>
      <x:c r="G632" s="48" t="str">
        <x:v>看多</x:v>
      </x:c>
      <x:c r="H632" s="48" t="str">
        <x:v>2-6周</x:v>
      </x:c>
      <x:c r="I632" s="48" t="n">
        <x:v>51</x:v>
      </x:c>
      <x:c r="J632" s="48" t="str">
        <x:v>C</x:v>
      </x:c>
      <x:c r="K632" s="253" t="n">
        <x:v>0.59</x:v>
      </x:c>
      <x:c r="L632" s="253" t="n">
        <x:v>0.24</x:v>
      </x:c>
      <x:c r="M632" s="253" t="n">
        <x:v>0.56</x:v>
      </x:c>
      <x:c r="N632" s="252" t="d">
        <x:v>2026-10-23T00:00:00.000Z</x:v>
      </x:c>
      <x:c r="O632" s="48" t="str">
        <x:v>live</x:v>
      </x:c>
      <x:c r="P632" s="48" t="str">
        <x:v>v1.8</x:v>
      </x:c>
      <x:c r="Q632" s="48" t="n">
        <x:v>0.02</x:v>
      </x:c>
      <x:c r="R632" s="48" t="str">
        <x:v>pending</x:v>
      </x:c>
      <x:c r="S632" s="48"/>
      <x:c r="T632" s="48"/>
      <x:c r="U632" s="48"/>
      <x:c r="V632" s="254"/>
      <x:c r="W632" s="254"/>
      <x:c r="X632" s="254"/>
      <x:c r="Y632" s="48" t="str">
        <x:v>Raw=65.2; RiskPenalty=0; 正式观点</x:v>
      </x:c>
    </x:row>
    <x:row r="633">
      <x:c r="A633" s="252" t="d">
        <x:v>2026-10-24T00:00:00.000Z</x:v>
      </x:c>
      <x:c r="B633" s="48" t="str">
        <x:v>20261024-O02</x:v>
      </x:c>
      <x:c r="C633" s="48" t="str">
        <x:v>20261007-文化服务与地方消费</x:v>
      </x:c>
      <x:c r="D633" s="48" t="str">
        <x:v>official</x:v>
      </x:c>
      <x:c r="E633" s="48" t="str">
        <x:v>消费ETF</x:v>
      </x:c>
      <x:c r="F633" s="48" t="str">
        <x:v>159928.SZ</x:v>
      </x:c>
      <x:c r="G633" s="48" t="str">
        <x:v>看多</x:v>
      </x:c>
      <x:c r="H633" s="48" t="str">
        <x:v>1-4周</x:v>
      </x:c>
      <x:c r="I633" s="48" t="n">
        <x:v>54</x:v>
      </x:c>
      <x:c r="J633" s="48" t="str">
        <x:v>C</x:v>
      </x:c>
      <x:c r="K633" s="253" t="n">
        <x:v>0.63</x:v>
      </x:c>
      <x:c r="L633" s="253" t="n">
        <x:v>0.22</x:v>
      </x:c>
      <x:c r="M633" s="253" t="n">
        <x:v>0.6</x:v>
      </x:c>
      <x:c r="N633" s="252" t="d">
        <x:v>2026-10-23T00:00:00.000Z</x:v>
      </x:c>
      <x:c r="O633" s="48" t="str">
        <x:v>live</x:v>
      </x:c>
      <x:c r="P633" s="48" t="str">
        <x:v>v1.8</x:v>
      </x:c>
      <x:c r="Q633" s="48" t="n">
        <x:v>0.02</x:v>
      </x:c>
      <x:c r="R633" s="48" t="str">
        <x:v>pending</x:v>
      </x:c>
      <x:c r="S633" s="48"/>
      <x:c r="T633" s="48"/>
      <x:c r="U633" s="48"/>
      <x:c r="V633" s="254"/>
      <x:c r="W633" s="254"/>
      <x:c r="X633" s="254"/>
      <x:c r="Y633" s="48" t="str">
        <x:v>Raw=70; RiskPenalty=0; 正式观点</x:v>
      </x:c>
    </x:row>
    <x:row r="634">
      <x:c r="A634" s="252" t="d">
        <x:v>2026-10-24T00:00:00.000Z</x:v>
      </x:c>
      <x:c r="B634" s="48" t="str">
        <x:v>20261024-O03</x:v>
      </x:c>
      <x:c r="C634" s="48" t="str">
        <x:v>20261008-AI监管与科技供应链</x:v>
      </x:c>
      <x:c r="D634" s="48" t="str">
        <x:v>official</x:v>
      </x:c>
      <x:c r="E634" s="48" t="str">
        <x:v>半导体ETF</x:v>
      </x:c>
      <x:c r="F634" s="48" t="str">
        <x:v>512480.SH</x:v>
      </x:c>
      <x:c r="G634" s="48" t="str">
        <x:v>看多</x:v>
      </x:c>
      <x:c r="H634" s="48" t="str">
        <x:v>1-4周</x:v>
      </x:c>
      <x:c r="I634" s="48" t="n">
        <x:v>30</x:v>
      </x:c>
      <x:c r="J634" s="48" t="str">
        <x:v>D</x:v>
      </x:c>
      <x:c r="K634" s="253" t="n">
        <x:v>0.53</x:v>
      </x:c>
      <x:c r="L634" s="253" t="n">
        <x:v>0.21</x:v>
      </x:c>
      <x:c r="M634" s="253" t="n">
        <x:v>0.48</x:v>
      </x:c>
      <x:c r="N634" s="252" t="d">
        <x:v>2026-10-23T00:00:00.000Z</x:v>
      </x:c>
      <x:c r="O634" s="48" t="str">
        <x:v>live</x:v>
      </x:c>
      <x:c r="P634" s="48" t="str">
        <x:v>v1.8</x:v>
      </x:c>
      <x:c r="Q634" s="48" t="n">
        <x:v>0.02</x:v>
      </x:c>
      <x:c r="R634" s="48" t="str">
        <x:v>pending</x:v>
      </x:c>
      <x:c r="S634" s="48"/>
      <x:c r="T634" s="48"/>
      <x:c r="U634" s="48"/>
      <x:c r="V634" s="254"/>
      <x:c r="W634" s="254"/>
      <x:c r="X634" s="254"/>
      <x:c r="Y634" s="48" t="str">
        <x:v>Raw=62.3; RiskPenalty=15; 正式观点</x:v>
      </x:c>
    </x:row>
    <x:row r="635">
      <x:c r="A635" s="252" t="d">
        <x:v>2026-10-24T00:00:00.000Z</x:v>
      </x:c>
      <x:c r="B635" s="48" t="str">
        <x:v>20261024-O04</x:v>
      </x:c>
      <x:c r="C635" s="48" t="str">
        <x:v>20261010-全球贸易与AI资本开支</x:v>
      </x:c>
      <x:c r="D635" s="48" t="str">
        <x:v>official</x:v>
      </x:c>
      <x:c r="E635" s="48" t="str">
        <x:v>纳指ETF</x:v>
      </x:c>
      <x:c r="F635" s="48" t="str">
        <x:v>513100.SH</x:v>
      </x:c>
      <x:c r="G635" s="48" t="str">
        <x:v>看多</x:v>
      </x:c>
      <x:c r="H635" s="48" t="str">
        <x:v>1-3周</x:v>
      </x:c>
      <x:c r="I635" s="48" t="n">
        <x:v>51</x:v>
      </x:c>
      <x:c r="J635" s="48" t="str">
        <x:v>C</x:v>
      </x:c>
      <x:c r="K635" s="253" t="n">
        <x:v>0.6</x:v>
      </x:c>
      <x:c r="L635" s="253" t="n">
        <x:v>0.18</x:v>
      </x:c>
      <x:c r="M635" s="253" t="n">
        <x:v>0.57</x:v>
      </x:c>
      <x:c r="N635" s="252" t="d">
        <x:v>2026-10-23T00:00:00.000Z</x:v>
      </x:c>
      <x:c r="O635" s="48" t="str">
        <x:v>live</x:v>
      </x:c>
      <x:c r="P635" s="48" t="str">
        <x:v>v1.8</x:v>
      </x:c>
      <x:c r="Q635" s="48" t="n">
        <x:v>0.02</x:v>
      </x:c>
      <x:c r="R635" s="48" t="str">
        <x:v>pending</x:v>
      </x:c>
      <x:c r="S635" s="48"/>
      <x:c r="T635" s="48"/>
      <x:c r="U635" s="48"/>
      <x:c r="V635" s="254"/>
      <x:c r="W635" s="254"/>
      <x:c r="X635" s="254"/>
      <x:c r="Y635" s="48" t="str">
        <x:v>Raw=64.5; RiskPenalty=0; 正式观点</x:v>
      </x:c>
    </x:row>
    <x:row r="636">
      <x:c r="A636" s="252" t="d">
        <x:v>2026-10-24T00:00:00.000Z</x:v>
      </x:c>
      <x:c r="B636" s="48" t="str">
        <x:v>20261024-O05</x:v>
      </x:c>
      <x:c r="C636" s="48" t="str">
        <x:v>20261010-能源风险与全球利率</x:v>
      </x:c>
      <x:c r="D636" s="48" t="str">
        <x:v>official</x:v>
      </x:c>
      <x:c r="E636" s="48" t="str">
        <x:v>黄金ETF</x:v>
      </x:c>
      <x:c r="F636" s="48" t="str">
        <x:v>518880.SH</x:v>
      </x:c>
      <x:c r="G636" s="48" t="str">
        <x:v>看多</x:v>
      </x:c>
      <x:c r="H636" s="48" t="str">
        <x:v>1-4周</x:v>
      </x:c>
      <x:c r="I636" s="48" t="n">
        <x:v>31</x:v>
      </x:c>
      <x:c r="J636" s="48" t="str">
        <x:v>D</x:v>
      </x:c>
      <x:c r="K636" s="253" t="n">
        <x:v>0.53</x:v>
      </x:c>
      <x:c r="L636" s="253" t="n">
        <x:v>0.25</x:v>
      </x:c>
      <x:c r="M636" s="253" t="n">
        <x:v>0.48</x:v>
      </x:c>
      <x:c r="N636" s="252" t="d">
        <x:v>2026-10-23T00:00:00.000Z</x:v>
      </x:c>
      <x:c r="O636" s="48" t="str">
        <x:v>live</x:v>
      </x:c>
      <x:c r="P636" s="48" t="str">
        <x:v>v1.8</x:v>
      </x:c>
      <x:c r="Q636" s="48" t="n">
        <x:v>0.02</x:v>
      </x:c>
      <x:c r="R636" s="48" t="str">
        <x:v>pending</x:v>
      </x:c>
      <x:c r="S636" s="48"/>
      <x:c r="T636" s="48"/>
      <x:c r="U636" s="48"/>
      <x:c r="V636" s="254"/>
      <x:c r="W636" s="254"/>
      <x:c r="X636" s="254"/>
      <x:c r="Y636" s="48" t="str">
        <x:v>Raw=62.6; RiskPenalty=15; 正式观点</x:v>
      </x:c>
    </x:row>
    <x:row r="637">
      <x:c r="A637" s="252" t="d">
        <x:v>2026-10-24T00:00:00.000Z</x:v>
      </x:c>
      <x:c r="B637" s="48" t="str">
        <x:v>20261024-H01</x:v>
      </x:c>
      <x:c r="C637" s="48" t="str">
        <x:v>20261010-S-159915-SZ</x:v>
      </x:c>
      <x:c r="D637" s="48" t="str">
        <x:v>shadow</x:v>
      </x:c>
      <x:c r="E637" s="48" t="str">
        <x:v>创业板ETF</x:v>
      </x:c>
      <x:c r="F637" s="48" t="str">
        <x:v>159915.SZ</x:v>
      </x:c>
      <x:c r="G637" s="48" t="str">
        <x:v>看多</x:v>
      </x:c>
      <x:c r="H637" s="48" t="str">
        <x:v>1-4周</x:v>
      </x:c>
      <x:c r="I637" s="48" t="n">
        <x:v>54</x:v>
      </x:c>
      <x:c r="J637" s="48" t="str">
        <x:v>C</x:v>
      </x:c>
      <x:c r="K637" s="253" t="n">
        <x:v>0.59</x:v>
      </x:c>
      <x:c r="L637" s="253" t="n">
        <x:v>0.4</x:v>
      </x:c>
      <x:c r="M637" s="253" t="n">
        <x:v>0.56</x:v>
      </x:c>
      <x:c r="N637" s="252" t="d">
        <x:v>2026-10-23T00:00:00.000Z</x:v>
      </x:c>
      <x:c r="O637" s="48" t="str">
        <x:v>live</x:v>
      </x:c>
      <x:c r="P637" s="48" t="str">
        <x:v>v1.8</x:v>
      </x:c>
      <x:c r="Q637" s="48" t="n">
        <x:v>0.02</x:v>
      </x:c>
      <x:c r="R637" s="48" t="str">
        <x:v>pending</x:v>
      </x:c>
      <x:c r="S637" s="48"/>
      <x:c r="T637" s="48"/>
      <x:c r="U637" s="48"/>
      <x:c r="V637" s="254"/>
      <x:c r="W637" s="254"/>
      <x:c r="X637" s="254"/>
      <x:c r="Y637" s="48" t="str">
        <x:v>Raw=62.5; RiskPenalty=0; 影子观点不进入模拟组合</x:v>
      </x:c>
    </x:row>
    <x:row r="638">
      <x:c r="A638" s="252" t="d">
        <x:v>2026-10-24T00:00:00.000Z</x:v>
      </x:c>
      <x:c r="B638" s="48" t="str">
        <x:v>20261024-H02</x:v>
      </x:c>
      <x:c r="C638" s="48" t="str">
        <x:v>20261010-S-512100-SH</x:v>
      </x:c>
      <x:c r="D638" s="48" t="str">
        <x:v>shadow</x:v>
      </x:c>
      <x:c r="E638" s="48" t="str">
        <x:v>证券ETF</x:v>
      </x:c>
      <x:c r="F638" s="48" t="str">
        <x:v>512100.SH</x:v>
      </x:c>
      <x:c r="G638" s="48" t="str">
        <x:v>看多</x:v>
      </x:c>
      <x:c r="H638" s="48" t="str">
        <x:v>1-4周</x:v>
      </x:c>
      <x:c r="I638" s="48" t="n">
        <x:v>54</x:v>
      </x:c>
      <x:c r="J638" s="48" t="str">
        <x:v>C</x:v>
      </x:c>
      <x:c r="K638" s="253" t="n">
        <x:v>0.59</x:v>
      </x:c>
      <x:c r="L638" s="253" t="n">
        <x:v>0.4</x:v>
      </x:c>
      <x:c r="M638" s="253" t="n">
        <x:v>0.56</x:v>
      </x:c>
      <x:c r="N638" s="252" t="d">
        <x:v>2026-10-23T00:00:00.000Z</x:v>
      </x:c>
      <x:c r="O638" s="48" t="str">
        <x:v>live</x:v>
      </x:c>
      <x:c r="P638" s="48" t="str">
        <x:v>v1.8</x:v>
      </x:c>
      <x:c r="Q638" s="48" t="n">
        <x:v>0.02</x:v>
      </x:c>
      <x:c r="R638" s="48" t="str">
        <x:v>pending</x:v>
      </x:c>
      <x:c r="S638" s="48"/>
      <x:c r="T638" s="48"/>
      <x:c r="U638" s="48"/>
      <x:c r="V638" s="254"/>
      <x:c r="W638" s="254"/>
      <x:c r="X638" s="254"/>
      <x:c r="Y638" s="48" t="str">
        <x:v>Raw=62.5; RiskPenalty=0; 影子观点不进入模拟组合</x:v>
      </x:c>
    </x:row>
    <x:row r="639">
      <x:c r="A639" s="252" t="d">
        <x:v>2026-10-24T00:00:00.000Z</x:v>
      </x:c>
      <x:c r="B639" s="48" t="str">
        <x:v>20261024-H03</x:v>
      </x:c>
      <x:c r="C639" s="48" t="str">
        <x:v>20261010-S-512690-SH</x:v>
      </x:c>
      <x:c r="D639" s="48" t="str">
        <x:v>shadow</x:v>
      </x:c>
      <x:c r="E639" s="48" t="str">
        <x:v>酒ETF</x:v>
      </x:c>
      <x:c r="F639" s="48" t="str">
        <x:v>512690.SH</x:v>
      </x:c>
      <x:c r="G639" s="48" t="str">
        <x:v>看多</x:v>
      </x:c>
      <x:c r="H639" s="48" t="str">
        <x:v>1-4周</x:v>
      </x:c>
      <x:c r="I639" s="48" t="n">
        <x:v>56</x:v>
      </x:c>
      <x:c r="J639" s="48" t="str">
        <x:v>C</x:v>
      </x:c>
      <x:c r="K639" s="253" t="n">
        <x:v>0.61</x:v>
      </x:c>
      <x:c r="L639" s="253" t="n">
        <x:v>0.4</x:v>
      </x:c>
      <x:c r="M639" s="253" t="n">
        <x:v>0.58</x:v>
      </x:c>
      <x:c r="N639" s="252" t="d">
        <x:v>2026-10-23T00:00:00.000Z</x:v>
      </x:c>
      <x:c r="O639" s="48" t="str">
        <x:v>live</x:v>
      </x:c>
      <x:c r="P639" s="48" t="str">
        <x:v>v1.8</x:v>
      </x:c>
      <x:c r="Q639" s="48" t="n">
        <x:v>0.02</x:v>
      </x:c>
      <x:c r="R639" s="48" t="str">
        <x:v>pending</x:v>
      </x:c>
      <x:c r="S639" s="48"/>
      <x:c r="T639" s="48"/>
      <x:c r="U639" s="48"/>
      <x:c r="V639" s="254"/>
      <x:c r="W639" s="254"/>
      <x:c r="X639" s="254"/>
      <x:c r="Y639" s="48" t="str">
        <x:v>Raw=66.1; RiskPenalty=0; 影子观点不进入模拟组合</x:v>
      </x:c>
    </x:row>
    <x:row r="640">
      <x:c r="A640" s="252" t="d">
        <x:v>2026-10-24T00:00:00.000Z</x:v>
      </x:c>
      <x:c r="B640" s="48" t="str">
        <x:v>20261024-H04</x:v>
      </x:c>
      <x:c r="C640" s="48" t="str">
        <x:v>20261010-S-515790-SH</x:v>
      </x:c>
      <x:c r="D640" s="48" t="str">
        <x:v>shadow</x:v>
      </x:c>
      <x:c r="E640" s="48" t="str">
        <x:v>光伏ETF</x:v>
      </x:c>
      <x:c r="F640" s="48" t="str">
        <x:v>515790.SH</x:v>
      </x:c>
      <x:c r="G640" s="48" t="str">
        <x:v>看多</x:v>
      </x:c>
      <x:c r="H640" s="48" t="str">
        <x:v>1-4周</x:v>
      </x:c>
      <x:c r="I640" s="48" t="n">
        <x:v>54</x:v>
      </x:c>
      <x:c r="J640" s="48" t="str">
        <x:v>C</x:v>
      </x:c>
      <x:c r="K640" s="253" t="n">
        <x:v>0.58</x:v>
      </x:c>
      <x:c r="L640" s="253" t="n">
        <x:v>0.4</x:v>
      </x:c>
      <x:c r="M640" s="253" t="n">
        <x:v>0.56</x:v>
      </x:c>
      <x:c r="N640" s="252" t="d">
        <x:v>2026-10-23T00:00:00.000Z</x:v>
      </x:c>
      <x:c r="O640" s="48" t="str">
        <x:v>live</x:v>
      </x:c>
      <x:c r="P640" s="48" t="str">
        <x:v>v1.8</x:v>
      </x:c>
      <x:c r="Q640" s="48" t="n">
        <x:v>0.02</x:v>
      </x:c>
      <x:c r="R640" s="48" t="str">
        <x:v>pending</x:v>
      </x:c>
      <x:c r="S640" s="48"/>
      <x:c r="T640" s="48"/>
      <x:c r="U640" s="48"/>
      <x:c r="V640" s="254"/>
      <x:c r="W640" s="254"/>
      <x:c r="X640" s="254"/>
      <x:c r="Y640" s="48" t="str">
        <x:v>Raw=61.9; RiskPenalty=0; 影子观点不进入模拟组合</x:v>
      </x:c>
    </x:row>
    <x:row r="641">
      <x:c r="A641" s="252" t="d">
        <x:v>2026-10-24T00:00:00.000Z</x:v>
      </x:c>
      <x:c r="B641" s="48" t="str">
        <x:v>20261024-H05</x:v>
      </x:c>
      <x:c r="C641" s="48" t="str">
        <x:v>20261010-全球贸易与AI资本开支</x:v>
      </x:c>
      <x:c r="D641" s="48" t="str">
        <x:v>shadow</x:v>
      </x:c>
      <x:c r="E641" s="48" t="str">
        <x:v>纳指ETF</x:v>
      </x:c>
      <x:c r="F641" s="48" t="str">
        <x:v>513100.SH</x:v>
      </x:c>
      <x:c r="G641" s="48" t="str">
        <x:v>看多</x:v>
      </x:c>
      <x:c r="H641" s="48" t="str">
        <x:v>1-4周</x:v>
      </x:c>
      <x:c r="I641" s="48" t="n">
        <x:v>54</x:v>
      </x:c>
      <x:c r="J641" s="48" t="str">
        <x:v>C</x:v>
      </x:c>
      <x:c r="K641" s="253" t="n">
        <x:v>0.58</x:v>
      </x:c>
      <x:c r="L641" s="253" t="n">
        <x:v>0.4</x:v>
      </x:c>
      <x:c r="M641" s="253" t="n">
        <x:v>0.56</x:v>
      </x:c>
      <x:c r="N641" s="252" t="d">
        <x:v>2026-10-23T00:00:00.000Z</x:v>
      </x:c>
      <x:c r="O641" s="48" t="str">
        <x:v>live</x:v>
      </x:c>
      <x:c r="P641" s="48" t="str">
        <x:v>v1.8</x:v>
      </x:c>
      <x:c r="Q641" s="48" t="n">
        <x:v>0.02</x:v>
      </x:c>
      <x:c r="R641" s="48" t="str">
        <x:v>pending</x:v>
      </x:c>
      <x:c r="S641" s="48"/>
      <x:c r="T641" s="48"/>
      <x:c r="U641" s="48"/>
      <x:c r="V641" s="254"/>
      <x:c r="W641" s="254"/>
      <x:c r="X641" s="254"/>
      <x:c r="Y641" s="48" t="str">
        <x:v>Raw=61.4; RiskPenalty=0; 影子观点不进入模拟组合</x:v>
      </x:c>
    </x:row>
    <x:row r="642">
      <x:c r="A642" s="252" t="d">
        <x:v>2026-10-24T00:00:00.000Z</x:v>
      </x:c>
      <x:c r="B642" s="48" t="str">
        <x:v>20261024-H06</x:v>
      </x:c>
      <x:c r="C642" s="48" t="str">
        <x:v>20261010-S-513500-SH</x:v>
      </x:c>
      <x:c r="D642" s="48" t="str">
        <x:v>shadow</x:v>
      </x:c>
      <x:c r="E642" s="48" t="str">
        <x:v>标普500ETF</x:v>
      </x:c>
      <x:c r="F642" s="48" t="str">
        <x:v>513500.SH</x:v>
      </x:c>
      <x:c r="G642" s="48" t="str">
        <x:v>看多</x:v>
      </x:c>
      <x:c r="H642" s="48" t="str">
        <x:v>1-4周</x:v>
      </x:c>
      <x:c r="I642" s="48" t="n">
        <x:v>54</x:v>
      </x:c>
      <x:c r="J642" s="48" t="str">
        <x:v>C</x:v>
      </x:c>
      <x:c r="K642" s="253" t="n">
        <x:v>0.58</x:v>
      </x:c>
      <x:c r="L642" s="253" t="n">
        <x:v>0.4</x:v>
      </x:c>
      <x:c r="M642" s="253" t="n">
        <x:v>0.56</x:v>
      </x:c>
      <x:c r="N642" s="252" t="d">
        <x:v>2026-10-23T00:00:00.000Z</x:v>
      </x:c>
      <x:c r="O642" s="48" t="str">
        <x:v>live</x:v>
      </x:c>
      <x:c r="P642" s="48" t="str">
        <x:v>v1.8</x:v>
      </x:c>
      <x:c r="Q642" s="48" t="n">
        <x:v>0.02</x:v>
      </x:c>
      <x:c r="R642" s="48" t="str">
        <x:v>pending</x:v>
      </x:c>
      <x:c r="S642" s="48"/>
      <x:c r="T642" s="48"/>
      <x:c r="U642" s="48"/>
      <x:c r="V642" s="254"/>
      <x:c r="W642" s="254"/>
      <x:c r="X642" s="254"/>
      <x:c r="Y642" s="48" t="str">
        <x:v>Raw=62.3; RiskPenalty=0; 影子观点不进入模拟组合</x:v>
      </x:c>
    </x:row>
    <x:row r="643">
      <x:c r="A643" s="252" t="d">
        <x:v>2026-10-24T00:00:00.000Z</x:v>
      </x:c>
      <x:c r="B643" s="48" t="str">
        <x:v>20261024-H07</x:v>
      </x:c>
      <x:c r="C643" s="48" t="str">
        <x:v>20261010-S-513050-SH</x:v>
      </x:c>
      <x:c r="D643" s="48" t="str">
        <x:v>shadow</x:v>
      </x:c>
      <x:c r="E643" s="48" t="str">
        <x:v>中概互联网ETF</x:v>
      </x:c>
      <x:c r="F643" s="48" t="str">
        <x:v>513050.SH</x:v>
      </x:c>
      <x:c r="G643" s="48" t="str">
        <x:v>看多</x:v>
      </x:c>
      <x:c r="H643" s="48" t="str">
        <x:v>1-4周</x:v>
      </x:c>
      <x:c r="I643" s="48" t="n">
        <x:v>54</x:v>
      </x:c>
      <x:c r="J643" s="48" t="str">
        <x:v>C</x:v>
      </x:c>
      <x:c r="K643" s="253" t="n">
        <x:v>0.58</x:v>
      </x:c>
      <x:c r="L643" s="253" t="n">
        <x:v>0.4</x:v>
      </x:c>
      <x:c r="M643" s="253" t="n">
        <x:v>0.56</x:v>
      </x:c>
      <x:c r="N643" s="252" t="d">
        <x:v>2026-10-23T00:00:00.000Z</x:v>
      </x:c>
      <x:c r="O643" s="48" t="str">
        <x:v>live</x:v>
      </x:c>
      <x:c r="P643" s="48" t="str">
        <x:v>v1.8</x:v>
      </x:c>
      <x:c r="Q643" s="48" t="n">
        <x:v>0.02</x:v>
      </x:c>
      <x:c r="R643" s="48" t="str">
        <x:v>pending</x:v>
      </x:c>
      <x:c r="S643" s="48"/>
      <x:c r="T643" s="48"/>
      <x:c r="U643" s="48"/>
      <x:c r="V643" s="254"/>
      <x:c r="W643" s="254"/>
      <x:c r="X643" s="254"/>
      <x:c r="Y643" s="48" t="str">
        <x:v>Raw=62.4; RiskPenalty=0; 影子观点不进入模拟组合</x:v>
      </x:c>
    </x:row>
    <x:row r="644">
      <x:c r="A644" s="252" t="d">
        <x:v>2026-10-24T00:00:00.000Z</x:v>
      </x:c>
      <x:c r="B644" s="48" t="str">
        <x:v>20261024-H08</x:v>
      </x:c>
      <x:c r="C644" s="48" t="str">
        <x:v>20261010-S-159949-SZ</x:v>
      </x:c>
      <x:c r="D644" s="48" t="str">
        <x:v>shadow</x:v>
      </x:c>
      <x:c r="E644" s="48" t="str">
        <x:v>创业板50ETF</x:v>
      </x:c>
      <x:c r="F644" s="48" t="str">
        <x:v>159949.SZ</x:v>
      </x:c>
      <x:c r="G644" s="48" t="str">
        <x:v>看多</x:v>
      </x:c>
      <x:c r="H644" s="48" t="str">
        <x:v>1-4周</x:v>
      </x:c>
      <x:c r="I644" s="48" t="n">
        <x:v>54</x:v>
      </x:c>
      <x:c r="J644" s="48" t="str">
        <x:v>C</x:v>
      </x:c>
      <x:c r="K644" s="253" t="n">
        <x:v>0.59</x:v>
      </x:c>
      <x:c r="L644" s="253" t="n">
        <x:v>0.4</x:v>
      </x:c>
      <x:c r="M644" s="253" t="n">
        <x:v>0.56</x:v>
      </x:c>
      <x:c r="N644" s="252" t="d">
        <x:v>2026-10-23T00:00:00.000Z</x:v>
      </x:c>
      <x:c r="O644" s="48" t="str">
        <x:v>live</x:v>
      </x:c>
      <x:c r="P644" s="48" t="str">
        <x:v>v1.8</x:v>
      </x:c>
      <x:c r="Q644" s="48" t="n">
        <x:v>0.02</x:v>
      </x:c>
      <x:c r="R644" s="48" t="str">
        <x:v>pending</x:v>
      </x:c>
      <x:c r="S644" s="48"/>
      <x:c r="T644" s="48"/>
      <x:c r="U644" s="48"/>
      <x:c r="V644" s="254"/>
      <x:c r="W644" s="254"/>
      <x:c r="X644" s="254"/>
      <x:c r="Y644" s="48" t="str">
        <x:v>Raw=62.5; RiskPenalty=0; 影子观点不进入模拟组合</x:v>
      </x:c>
    </x:row>
    <x:row r="645">
      <x:c r="A645" s="252" t="d">
        <x:v>2026-10-24T00:00:00.000Z</x:v>
      </x:c>
      <x:c r="B645" s="48" t="str">
        <x:v>20261024-H09</x:v>
      </x:c>
      <x:c r="C645" s="48" t="str">
        <x:v>20261010-S-562500-SH</x:v>
      </x:c>
      <x:c r="D645" s="48" t="str">
        <x:v>shadow</x:v>
      </x:c>
      <x:c r="E645" s="48" t="str">
        <x:v>机器人ETF</x:v>
      </x:c>
      <x:c r="F645" s="48" t="str">
        <x:v>562500.SH</x:v>
      </x:c>
      <x:c r="G645" s="48" t="str">
        <x:v>看多</x:v>
      </x:c>
      <x:c r="H645" s="48" t="str">
        <x:v>1-4周</x:v>
      </x:c>
      <x:c r="I645" s="48" t="n">
        <x:v>35</x:v>
      </x:c>
      <x:c r="J645" s="48" t="str">
        <x:v>D</x:v>
      </x:c>
      <x:c r="K645" s="253" t="n">
        <x:v>0.54</x:v>
      </x:c>
      <x:c r="L645" s="253" t="n">
        <x:v>0.4</x:v>
      </x:c>
      <x:c r="M645" s="253" t="n">
        <x:v>0.49</x:v>
      </x:c>
      <x:c r="N645" s="252" t="d">
        <x:v>2026-10-23T00:00:00.000Z</x:v>
      </x:c>
      <x:c r="O645" s="48" t="str">
        <x:v>live</x:v>
      </x:c>
      <x:c r="P645" s="48" t="str">
        <x:v>v1.8</x:v>
      </x:c>
      <x:c r="Q645" s="48" t="n">
        <x:v>0.02</x:v>
      </x:c>
      <x:c r="R645" s="48" t="str">
        <x:v>pending</x:v>
      </x:c>
      <x:c r="S645" s="48"/>
      <x:c r="T645" s="48"/>
      <x:c r="U645" s="48"/>
      <x:c r="V645" s="254"/>
      <x:c r="W645" s="254"/>
      <x:c r="X645" s="254"/>
      <x:c r="Y645" s="48" t="str">
        <x:v>Raw=64; RiskPenalty=15; 影子观点不进入模拟组合</x:v>
      </x:c>
    </x:row>
    <x:row r="646">
      <x:c r="A646" s="252" t="d">
        <x:v>2026-10-24T00:00:00.000Z</x:v>
      </x:c>
      <x:c r="B646" s="48" t="str">
        <x:v>20261024-H10</x:v>
      </x:c>
      <x:c r="C646" s="48" t="str">
        <x:v>20260922-AI地球科学与数字孪生</x:v>
      </x:c>
      <x:c r="D646" s="48" t="str">
        <x:v>shadow</x:v>
      </x:c>
      <x:c r="E646" s="48" t="str">
        <x:v>科创50ETF</x:v>
      </x:c>
      <x:c r="F646" s="48" t="str">
        <x:v>588000.SH</x:v>
      </x:c>
      <x:c r="G646" s="48" t="str">
        <x:v>看多</x:v>
      </x:c>
      <x:c r="H646" s="48" t="str">
        <x:v>1-4周</x:v>
      </x:c>
      <x:c r="I646" s="48" t="n">
        <x:v>30</x:v>
      </x:c>
      <x:c r="J646" s="48" t="str">
        <x:v>D</x:v>
      </x:c>
      <x:c r="K646" s="253" t="n">
        <x:v>0.49</x:v>
      </x:c>
      <x:c r="L646" s="253" t="n">
        <x:v>0.4</x:v>
      </x:c>
      <x:c r="M646" s="253" t="n">
        <x:v>0.43</x:v>
      </x:c>
      <x:c r="N646" s="252" t="d">
        <x:v>2026-10-23T00:00:00.000Z</x:v>
      </x:c>
      <x:c r="O646" s="48" t="str">
        <x:v>live</x:v>
      </x:c>
      <x:c r="P646" s="48" t="str">
        <x:v>v1.8</x:v>
      </x:c>
      <x:c r="Q646" s="48" t="n">
        <x:v>0.02</x:v>
      </x:c>
      <x:c r="R646" s="48" t="str">
        <x:v>pending</x:v>
      </x:c>
      <x:c r="S646" s="48"/>
      <x:c r="T646" s="48"/>
      <x:c r="U646" s="48"/>
      <x:c r="V646" s="254"/>
      <x:c r="W646" s="254"/>
      <x:c r="X646" s="254"/>
      <x:c r="Y646" s="48" t="str">
        <x:v>Raw=58.6; RiskPenalty=15; 影子观点不进入模拟组合</x:v>
      </x:c>
    </x:row>
    <x:row r="647">
      <x:c r="A647" s="252" t="d">
        <x:v>2026-10-25T00:00:00.000Z</x:v>
      </x:c>
      <x:c r="B647" s="48" t="str">
        <x:v>20261025-O01</x:v>
      </x:c>
      <x:c r="C647" s="48" t="str">
        <x:v>20261010-中国财政扩张与信用传导</x:v>
      </x:c>
      <x:c r="D647" s="48" t="str">
        <x:v>official</x:v>
      </x:c>
      <x:c r="E647" s="48" t="str">
        <x:v>沪深300ETF</x:v>
      </x:c>
      <x:c r="F647" s="48" t="str">
        <x:v>510300.SH</x:v>
      </x:c>
      <x:c r="G647" s="48" t="str">
        <x:v>看多</x:v>
      </x:c>
      <x:c r="H647" s="48" t="str">
        <x:v>2-6周</x:v>
      </x:c>
      <x:c r="I647" s="48" t="n">
        <x:v>51</x:v>
      </x:c>
      <x:c r="J647" s="48" t="str">
        <x:v>C</x:v>
      </x:c>
      <x:c r="K647" s="253" t="n">
        <x:v>0.59</x:v>
      </x:c>
      <x:c r="L647" s="253" t="n">
        <x:v>0.22</x:v>
      </x:c>
      <x:c r="M647" s="253" t="n">
        <x:v>0.56</x:v>
      </x:c>
      <x:c r="N647" s="252" t="d">
        <x:v>2026-10-23T00:00:00.000Z</x:v>
      </x:c>
      <x:c r="O647" s="48" t="str">
        <x:v>live</x:v>
      </x:c>
      <x:c r="P647" s="48" t="str">
        <x:v>v1.8</x:v>
      </x:c>
      <x:c r="Q647" s="48" t="n">
        <x:v>0.02</x:v>
      </x:c>
      <x:c r="R647" s="48" t="str">
        <x:v>pending</x:v>
      </x:c>
      <x:c r="S647" s="48"/>
      <x:c r="T647" s="48"/>
      <x:c r="U647" s="48"/>
      <x:c r="V647" s="254"/>
      <x:c r="W647" s="254"/>
      <x:c r="X647" s="254"/>
      <x:c r="Y647" s="48" t="str">
        <x:v>Raw=65.2; RiskPenalty=0; 正式观点</x:v>
      </x:c>
    </x:row>
    <x:row r="648">
      <x:c r="A648" s="252" t="d">
        <x:v>2026-10-25T00:00:00.000Z</x:v>
      </x:c>
      <x:c r="B648" s="48" t="str">
        <x:v>20261025-O02</x:v>
      </x:c>
      <x:c r="C648" s="48" t="str">
        <x:v>20261007-文化服务与地方消费</x:v>
      </x:c>
      <x:c r="D648" s="48" t="str">
        <x:v>official</x:v>
      </x:c>
      <x:c r="E648" s="48" t="str">
        <x:v>消费ETF</x:v>
      </x:c>
      <x:c r="F648" s="48" t="str">
        <x:v>159928.SZ</x:v>
      </x:c>
      <x:c r="G648" s="48" t="str">
        <x:v>看多</x:v>
      </x:c>
      <x:c r="H648" s="48" t="str">
        <x:v>1-4周</x:v>
      </x:c>
      <x:c r="I648" s="48" t="n">
        <x:v>54</x:v>
      </x:c>
      <x:c r="J648" s="48" t="str">
        <x:v>C</x:v>
      </x:c>
      <x:c r="K648" s="253" t="n">
        <x:v>0.63</x:v>
      </x:c>
      <x:c r="L648" s="253" t="n">
        <x:v>0.2</x:v>
      </x:c>
      <x:c r="M648" s="253" t="n">
        <x:v>0.6</x:v>
      </x:c>
      <x:c r="N648" s="252" t="d">
        <x:v>2026-10-23T00:00:00.000Z</x:v>
      </x:c>
      <x:c r="O648" s="48" t="str">
        <x:v>live</x:v>
      </x:c>
      <x:c r="P648" s="48" t="str">
        <x:v>v1.8</x:v>
      </x:c>
      <x:c r="Q648" s="48" t="n">
        <x:v>0.02</x:v>
      </x:c>
      <x:c r="R648" s="48" t="str">
        <x:v>pending</x:v>
      </x:c>
      <x:c r="S648" s="48"/>
      <x:c r="T648" s="48"/>
      <x:c r="U648" s="48"/>
      <x:c r="V648" s="254"/>
      <x:c r="W648" s="254"/>
      <x:c r="X648" s="254"/>
      <x:c r="Y648" s="48" t="str">
        <x:v>Raw=70; RiskPenalty=0; 正式观点</x:v>
      </x:c>
    </x:row>
    <x:row r="649">
      <x:c r="A649" s="252" t="d">
        <x:v>2026-10-25T00:00:00.000Z</x:v>
      </x:c>
      <x:c r="B649" s="48" t="str">
        <x:v>20261025-O03</x:v>
      </x:c>
      <x:c r="C649" s="48" t="str">
        <x:v>20261008-AI监管与科技供应链</x:v>
      </x:c>
      <x:c r="D649" s="48" t="str">
        <x:v>official</x:v>
      </x:c>
      <x:c r="E649" s="48" t="str">
        <x:v>半导体ETF</x:v>
      </x:c>
      <x:c r="F649" s="48" t="str">
        <x:v>512480.SH</x:v>
      </x:c>
      <x:c r="G649" s="48" t="str">
        <x:v>看多</x:v>
      </x:c>
      <x:c r="H649" s="48" t="str">
        <x:v>1-4周</x:v>
      </x:c>
      <x:c r="I649" s="48" t="n">
        <x:v>30</x:v>
      </x:c>
      <x:c r="J649" s="48" t="str">
        <x:v>D</x:v>
      </x:c>
      <x:c r="K649" s="253" t="n">
        <x:v>0.53</x:v>
      </x:c>
      <x:c r="L649" s="253" t="n">
        <x:v>0.18</x:v>
      </x:c>
      <x:c r="M649" s="253" t="n">
        <x:v>0.48</x:v>
      </x:c>
      <x:c r="N649" s="252" t="d">
        <x:v>2026-10-23T00:00:00.000Z</x:v>
      </x:c>
      <x:c r="O649" s="48" t="str">
        <x:v>live</x:v>
      </x:c>
      <x:c r="P649" s="48" t="str">
        <x:v>v1.8</x:v>
      </x:c>
      <x:c r="Q649" s="48" t="n">
        <x:v>0.02</x:v>
      </x:c>
      <x:c r="R649" s="48" t="str">
        <x:v>pending</x:v>
      </x:c>
      <x:c r="S649" s="48"/>
      <x:c r="T649" s="48"/>
      <x:c r="U649" s="48"/>
      <x:c r="V649" s="254"/>
      <x:c r="W649" s="254"/>
      <x:c r="X649" s="254"/>
      <x:c r="Y649" s="48" t="str">
        <x:v>Raw=62.3; RiskPenalty=15; 正式观点</x:v>
      </x:c>
    </x:row>
    <x:row r="650">
      <x:c r="A650" s="252" t="d">
        <x:v>2026-10-25T00:00:00.000Z</x:v>
      </x:c>
      <x:c r="B650" s="48" t="str">
        <x:v>20261025-O04</x:v>
      </x:c>
      <x:c r="C650" s="48" t="str">
        <x:v>20261010-全球贸易与AI资本开支</x:v>
      </x:c>
      <x:c r="D650" s="48" t="str">
        <x:v>official</x:v>
      </x:c>
      <x:c r="E650" s="48" t="str">
        <x:v>纳指ETF</x:v>
      </x:c>
      <x:c r="F650" s="48" t="str">
        <x:v>513100.SH</x:v>
      </x:c>
      <x:c r="G650" s="48" t="str">
        <x:v>看多</x:v>
      </x:c>
      <x:c r="H650" s="48" t="str">
        <x:v>1-3周</x:v>
      </x:c>
      <x:c r="I650" s="48" t="n">
        <x:v>50</x:v>
      </x:c>
      <x:c r="J650" s="48" t="str">
        <x:v>C</x:v>
      </x:c>
      <x:c r="K650" s="253" t="n">
        <x:v>0.6</x:v>
      </x:c>
      <x:c r="L650" s="253" t="n">
        <x:v>0.16</x:v>
      </x:c>
      <x:c r="M650" s="253" t="n">
        <x:v>0.57</x:v>
      </x:c>
      <x:c r="N650" s="252" t="d">
        <x:v>2026-10-23T00:00:00.000Z</x:v>
      </x:c>
      <x:c r="O650" s="48" t="str">
        <x:v>live</x:v>
      </x:c>
      <x:c r="P650" s="48" t="str">
        <x:v>v1.8</x:v>
      </x:c>
      <x:c r="Q650" s="48" t="n">
        <x:v>0.02</x:v>
      </x:c>
      <x:c r="R650" s="48" t="str">
        <x:v>pending</x:v>
      </x:c>
      <x:c r="S650" s="48"/>
      <x:c r="T650" s="48"/>
      <x:c r="U650" s="48"/>
      <x:c r="V650" s="254"/>
      <x:c r="W650" s="254"/>
      <x:c r="X650" s="254"/>
      <x:c r="Y650" s="48" t="str">
        <x:v>Raw=64.5; RiskPenalty=0; 正式观点</x:v>
      </x:c>
    </x:row>
    <x:row r="651">
      <x:c r="A651" s="252" t="d">
        <x:v>2026-10-25T00:00:00.000Z</x:v>
      </x:c>
      <x:c r="B651" s="48" t="str">
        <x:v>20261025-O05</x:v>
      </x:c>
      <x:c r="C651" s="48" t="str">
        <x:v>20261010-能源风险与全球利率</x:v>
      </x:c>
      <x:c r="D651" s="48" t="str">
        <x:v>official</x:v>
      </x:c>
      <x:c r="E651" s="48" t="str">
        <x:v>黄金ETF</x:v>
      </x:c>
      <x:c r="F651" s="48" t="str">
        <x:v>518880.SH</x:v>
      </x:c>
      <x:c r="G651" s="48" t="str">
        <x:v>看多</x:v>
      </x:c>
      <x:c r="H651" s="48" t="str">
        <x:v>1-4周</x:v>
      </x:c>
      <x:c r="I651" s="48" t="n">
        <x:v>31</x:v>
      </x:c>
      <x:c r="J651" s="48" t="str">
        <x:v>D</x:v>
      </x:c>
      <x:c r="K651" s="253" t="n">
        <x:v>0.53</x:v>
      </x:c>
      <x:c r="L651" s="253" t="n">
        <x:v>0.23</x:v>
      </x:c>
      <x:c r="M651" s="253" t="n">
        <x:v>0.48</x:v>
      </x:c>
      <x:c r="N651" s="252" t="d">
        <x:v>2026-10-23T00:00:00.000Z</x:v>
      </x:c>
      <x:c r="O651" s="48" t="str">
        <x:v>live</x:v>
      </x:c>
      <x:c r="P651" s="48" t="str">
        <x:v>v1.8</x:v>
      </x:c>
      <x:c r="Q651" s="48" t="n">
        <x:v>0.02</x:v>
      </x:c>
      <x:c r="R651" s="48" t="str">
        <x:v>pending</x:v>
      </x:c>
      <x:c r="S651" s="48"/>
      <x:c r="T651" s="48"/>
      <x:c r="U651" s="48"/>
      <x:c r="V651" s="254"/>
      <x:c r="W651" s="254"/>
      <x:c r="X651" s="254"/>
      <x:c r="Y651" s="48" t="str">
        <x:v>Raw=62.6; RiskPenalty=15; 正式观点</x:v>
      </x:c>
    </x:row>
    <x:row r="652">
      <x:c r="A652" s="252" t="d">
        <x:v>2026-10-25T00:00:00.000Z</x:v>
      </x:c>
      <x:c r="B652" s="48" t="str">
        <x:v>20261025-H01</x:v>
      </x:c>
      <x:c r="C652" s="48" t="str">
        <x:v>20261010-S-159915-SZ</x:v>
      </x:c>
      <x:c r="D652" s="48" t="str">
        <x:v>shadow</x:v>
      </x:c>
      <x:c r="E652" s="48" t="str">
        <x:v>创业板ETF</x:v>
      </x:c>
      <x:c r="F652" s="48" t="str">
        <x:v>159915.SZ</x:v>
      </x:c>
      <x:c r="G652" s="48" t="str">
        <x:v>看多</x:v>
      </x:c>
      <x:c r="H652" s="48" t="str">
        <x:v>1-4周</x:v>
      </x:c>
      <x:c r="I652" s="48" t="n">
        <x:v>54</x:v>
      </x:c>
      <x:c r="J652" s="48" t="str">
        <x:v>C</x:v>
      </x:c>
      <x:c r="K652" s="253" t="n">
        <x:v>0.59</x:v>
      </x:c>
      <x:c r="L652" s="253" t="n">
        <x:v>0.4</x:v>
      </x:c>
      <x:c r="M652" s="253" t="n">
        <x:v>0.56</x:v>
      </x:c>
      <x:c r="N652" s="252" t="d">
        <x:v>2026-10-23T00:00:00.000Z</x:v>
      </x:c>
      <x:c r="O652" s="48" t="str">
        <x:v>live</x:v>
      </x:c>
      <x:c r="P652" s="48" t="str">
        <x:v>v1.8</x:v>
      </x:c>
      <x:c r="Q652" s="48" t="n">
        <x:v>0.02</x:v>
      </x:c>
      <x:c r="R652" s="48" t="str">
        <x:v>pending</x:v>
      </x:c>
      <x:c r="S652" s="48"/>
      <x:c r="T652" s="48"/>
      <x:c r="U652" s="48"/>
      <x:c r="V652" s="254"/>
      <x:c r="W652" s="254"/>
      <x:c r="X652" s="254"/>
      <x:c r="Y652" s="48" t="str">
        <x:v>Raw=62.5; RiskPenalty=0; 影子观点不进入模拟组合</x:v>
      </x:c>
    </x:row>
    <x:row r="653">
      <x:c r="A653" s="252" t="d">
        <x:v>2026-10-25T00:00:00.000Z</x:v>
      </x:c>
      <x:c r="B653" s="48" t="str">
        <x:v>20261025-H02</x:v>
      </x:c>
      <x:c r="C653" s="48" t="str">
        <x:v>20261010-S-512100-SH</x:v>
      </x:c>
      <x:c r="D653" s="48" t="str">
        <x:v>shadow</x:v>
      </x:c>
      <x:c r="E653" s="48" t="str">
        <x:v>证券ETF</x:v>
      </x:c>
      <x:c r="F653" s="48" t="str">
        <x:v>512100.SH</x:v>
      </x:c>
      <x:c r="G653" s="48" t="str">
        <x:v>看多</x:v>
      </x:c>
      <x:c r="H653" s="48" t="str">
        <x:v>1-4周</x:v>
      </x:c>
      <x:c r="I653" s="48" t="n">
        <x:v>54</x:v>
      </x:c>
      <x:c r="J653" s="48" t="str">
        <x:v>C</x:v>
      </x:c>
      <x:c r="K653" s="253" t="n">
        <x:v>0.59</x:v>
      </x:c>
      <x:c r="L653" s="253" t="n">
        <x:v>0.4</x:v>
      </x:c>
      <x:c r="M653" s="253" t="n">
        <x:v>0.56</x:v>
      </x:c>
      <x:c r="N653" s="252" t="d">
        <x:v>2026-10-23T00:00:00.000Z</x:v>
      </x:c>
      <x:c r="O653" s="48" t="str">
        <x:v>live</x:v>
      </x:c>
      <x:c r="P653" s="48" t="str">
        <x:v>v1.8</x:v>
      </x:c>
      <x:c r="Q653" s="48" t="n">
        <x:v>0.02</x:v>
      </x:c>
      <x:c r="R653" s="48" t="str">
        <x:v>pending</x:v>
      </x:c>
      <x:c r="S653" s="48"/>
      <x:c r="T653" s="48"/>
      <x:c r="U653" s="48"/>
      <x:c r="V653" s="254"/>
      <x:c r="W653" s="254"/>
      <x:c r="X653" s="254"/>
      <x:c r="Y653" s="48" t="str">
        <x:v>Raw=62.5; RiskPenalty=0; 影子观点不进入模拟组合</x:v>
      </x:c>
    </x:row>
    <x:row r="654">
      <x:c r="A654" s="252" t="d">
        <x:v>2026-10-25T00:00:00.000Z</x:v>
      </x:c>
      <x:c r="B654" s="48" t="str">
        <x:v>20261025-H03</x:v>
      </x:c>
      <x:c r="C654" s="48" t="str">
        <x:v>20261010-S-512690-SH</x:v>
      </x:c>
      <x:c r="D654" s="48" t="str">
        <x:v>shadow</x:v>
      </x:c>
      <x:c r="E654" s="48" t="str">
        <x:v>酒ETF</x:v>
      </x:c>
      <x:c r="F654" s="48" t="str">
        <x:v>512690.SH</x:v>
      </x:c>
      <x:c r="G654" s="48" t="str">
        <x:v>看多</x:v>
      </x:c>
      <x:c r="H654" s="48" t="str">
        <x:v>1-4周</x:v>
      </x:c>
      <x:c r="I654" s="48" t="n">
        <x:v>56</x:v>
      </x:c>
      <x:c r="J654" s="48" t="str">
        <x:v>C</x:v>
      </x:c>
      <x:c r="K654" s="253" t="n">
        <x:v>0.61</x:v>
      </x:c>
      <x:c r="L654" s="253" t="n">
        <x:v>0.4</x:v>
      </x:c>
      <x:c r="M654" s="253" t="n">
        <x:v>0.58</x:v>
      </x:c>
      <x:c r="N654" s="252" t="d">
        <x:v>2026-10-23T00:00:00.000Z</x:v>
      </x:c>
      <x:c r="O654" s="48" t="str">
        <x:v>live</x:v>
      </x:c>
      <x:c r="P654" s="48" t="str">
        <x:v>v1.8</x:v>
      </x:c>
      <x:c r="Q654" s="48" t="n">
        <x:v>0.02</x:v>
      </x:c>
      <x:c r="R654" s="48" t="str">
        <x:v>pending</x:v>
      </x:c>
      <x:c r="S654" s="48"/>
      <x:c r="T654" s="48"/>
      <x:c r="U654" s="48"/>
      <x:c r="V654" s="254"/>
      <x:c r="W654" s="254"/>
      <x:c r="X654" s="254"/>
      <x:c r="Y654" s="48" t="str">
        <x:v>Raw=66.1; RiskPenalty=0; 影子观点不进入模拟组合</x:v>
      </x:c>
    </x:row>
    <x:row r="655">
      <x:c r="A655" s="252" t="d">
        <x:v>2026-10-25T00:00:00.000Z</x:v>
      </x:c>
      <x:c r="B655" s="48" t="str">
        <x:v>20261025-H04</x:v>
      </x:c>
      <x:c r="C655" s="48" t="str">
        <x:v>20261010-S-515790-SH</x:v>
      </x:c>
      <x:c r="D655" s="48" t="str">
        <x:v>shadow</x:v>
      </x:c>
      <x:c r="E655" s="48" t="str">
        <x:v>光伏ETF</x:v>
      </x:c>
      <x:c r="F655" s="48" t="str">
        <x:v>515790.SH</x:v>
      </x:c>
      <x:c r="G655" s="48" t="str">
        <x:v>看多</x:v>
      </x:c>
      <x:c r="H655" s="48" t="str">
        <x:v>1-4周</x:v>
      </x:c>
      <x:c r="I655" s="48" t="n">
        <x:v>54</x:v>
      </x:c>
      <x:c r="J655" s="48" t="str">
        <x:v>C</x:v>
      </x:c>
      <x:c r="K655" s="253" t="n">
        <x:v>0.58</x:v>
      </x:c>
      <x:c r="L655" s="253" t="n">
        <x:v>0.4</x:v>
      </x:c>
      <x:c r="M655" s="253" t="n">
        <x:v>0.56</x:v>
      </x:c>
      <x:c r="N655" s="252" t="d">
        <x:v>2026-10-23T00:00:00.000Z</x:v>
      </x:c>
      <x:c r="O655" s="48" t="str">
        <x:v>live</x:v>
      </x:c>
      <x:c r="P655" s="48" t="str">
        <x:v>v1.8</x:v>
      </x:c>
      <x:c r="Q655" s="48" t="n">
        <x:v>0.02</x:v>
      </x:c>
      <x:c r="R655" s="48" t="str">
        <x:v>pending</x:v>
      </x:c>
      <x:c r="S655" s="48"/>
      <x:c r="T655" s="48"/>
      <x:c r="U655" s="48"/>
      <x:c r="V655" s="254"/>
      <x:c r="W655" s="254"/>
      <x:c r="X655" s="254"/>
      <x:c r="Y655" s="48" t="str">
        <x:v>Raw=61.9; RiskPenalty=0; 影子观点不进入模拟组合</x:v>
      </x:c>
    </x:row>
    <x:row r="656">
      <x:c r="A656" s="252" t="d">
        <x:v>2026-10-25T00:00:00.000Z</x:v>
      </x:c>
      <x:c r="B656" s="48" t="str">
        <x:v>20261025-H05</x:v>
      </x:c>
      <x:c r="C656" s="48" t="str">
        <x:v>20261010-全球贸易与AI资本开支</x:v>
      </x:c>
      <x:c r="D656" s="48" t="str">
        <x:v>shadow</x:v>
      </x:c>
      <x:c r="E656" s="48" t="str">
        <x:v>纳指ETF</x:v>
      </x:c>
      <x:c r="F656" s="48" t="str">
        <x:v>513100.SH</x:v>
      </x:c>
      <x:c r="G656" s="48" t="str">
        <x:v>看多</x:v>
      </x:c>
      <x:c r="H656" s="48" t="str">
        <x:v>1-4周</x:v>
      </x:c>
      <x:c r="I656" s="48" t="n">
        <x:v>54</x:v>
      </x:c>
      <x:c r="J656" s="48" t="str">
        <x:v>C</x:v>
      </x:c>
      <x:c r="K656" s="253" t="n">
        <x:v>0.58</x:v>
      </x:c>
      <x:c r="L656" s="253" t="n">
        <x:v>0.4</x:v>
      </x:c>
      <x:c r="M656" s="253" t="n">
        <x:v>0.56</x:v>
      </x:c>
      <x:c r="N656" s="252" t="d">
        <x:v>2026-10-23T00:00:00.000Z</x:v>
      </x:c>
      <x:c r="O656" s="48" t="str">
        <x:v>live</x:v>
      </x:c>
      <x:c r="P656" s="48" t="str">
        <x:v>v1.8</x:v>
      </x:c>
      <x:c r="Q656" s="48" t="n">
        <x:v>0.02</x:v>
      </x:c>
      <x:c r="R656" s="48" t="str">
        <x:v>pending</x:v>
      </x:c>
      <x:c r="S656" s="48"/>
      <x:c r="T656" s="48"/>
      <x:c r="U656" s="48"/>
      <x:c r="V656" s="254"/>
      <x:c r="W656" s="254"/>
      <x:c r="X656" s="254"/>
      <x:c r="Y656" s="48" t="str">
        <x:v>Raw=61.4; RiskPenalty=0; 影子观点不进入模拟组合</x:v>
      </x:c>
    </x:row>
    <x:row r="657">
      <x:c r="A657" s="252" t="d">
        <x:v>2026-10-25T00:00:00.000Z</x:v>
      </x:c>
      <x:c r="B657" s="48" t="str">
        <x:v>20261025-H06</x:v>
      </x:c>
      <x:c r="C657" s="48" t="str">
        <x:v>20261010-S-513500-SH</x:v>
      </x:c>
      <x:c r="D657" s="48" t="str">
        <x:v>shadow</x:v>
      </x:c>
      <x:c r="E657" s="48" t="str">
        <x:v>标普500ETF</x:v>
      </x:c>
      <x:c r="F657" s="48" t="str">
        <x:v>513500.SH</x:v>
      </x:c>
      <x:c r="G657" s="48" t="str">
        <x:v>看多</x:v>
      </x:c>
      <x:c r="H657" s="48" t="str">
        <x:v>1-4周</x:v>
      </x:c>
      <x:c r="I657" s="48" t="n">
        <x:v>54</x:v>
      </x:c>
      <x:c r="J657" s="48" t="str">
        <x:v>C</x:v>
      </x:c>
      <x:c r="K657" s="253" t="n">
        <x:v>0.58</x:v>
      </x:c>
      <x:c r="L657" s="253" t="n">
        <x:v>0.4</x:v>
      </x:c>
      <x:c r="M657" s="253" t="n">
        <x:v>0.56</x:v>
      </x:c>
      <x:c r="N657" s="252" t="d">
        <x:v>2026-10-23T00:00:00.000Z</x:v>
      </x:c>
      <x:c r="O657" s="48" t="str">
        <x:v>live</x:v>
      </x:c>
      <x:c r="P657" s="48" t="str">
        <x:v>v1.8</x:v>
      </x:c>
      <x:c r="Q657" s="48" t="n">
        <x:v>0.02</x:v>
      </x:c>
      <x:c r="R657" s="48" t="str">
        <x:v>pending</x:v>
      </x:c>
      <x:c r="S657" s="48"/>
      <x:c r="T657" s="48"/>
      <x:c r="U657" s="48"/>
      <x:c r="V657" s="254"/>
      <x:c r="W657" s="254"/>
      <x:c r="X657" s="254"/>
      <x:c r="Y657" s="48" t="str">
        <x:v>Raw=62.3; RiskPenalty=0; 影子观点不进入模拟组合</x:v>
      </x:c>
    </x:row>
    <x:row r="658">
      <x:c r="A658" s="252" t="d">
        <x:v>2026-10-25T00:00:00.000Z</x:v>
      </x:c>
      <x:c r="B658" s="48" t="str">
        <x:v>20261025-H07</x:v>
      </x:c>
      <x:c r="C658" s="48" t="str">
        <x:v>20261010-S-513050-SH</x:v>
      </x:c>
      <x:c r="D658" s="48" t="str">
        <x:v>shadow</x:v>
      </x:c>
      <x:c r="E658" s="48" t="str">
        <x:v>中概互联网ETF</x:v>
      </x:c>
      <x:c r="F658" s="48" t="str">
        <x:v>513050.SH</x:v>
      </x:c>
      <x:c r="G658" s="48" t="str">
        <x:v>看多</x:v>
      </x:c>
      <x:c r="H658" s="48" t="str">
        <x:v>1-4周</x:v>
      </x:c>
      <x:c r="I658" s="48" t="n">
        <x:v>54</x:v>
      </x:c>
      <x:c r="J658" s="48" t="str">
        <x:v>C</x:v>
      </x:c>
      <x:c r="K658" s="253" t="n">
        <x:v>0.58</x:v>
      </x:c>
      <x:c r="L658" s="253" t="n">
        <x:v>0.4</x:v>
      </x:c>
      <x:c r="M658" s="253" t="n">
        <x:v>0.56</x:v>
      </x:c>
      <x:c r="N658" s="252" t="d">
        <x:v>2026-10-23T00:00:00.000Z</x:v>
      </x:c>
      <x:c r="O658" s="48" t="str">
        <x:v>live</x:v>
      </x:c>
      <x:c r="P658" s="48" t="str">
        <x:v>v1.8</x:v>
      </x:c>
      <x:c r="Q658" s="48" t="n">
        <x:v>0.02</x:v>
      </x:c>
      <x:c r="R658" s="48" t="str">
        <x:v>pending</x:v>
      </x:c>
      <x:c r="S658" s="48"/>
      <x:c r="T658" s="48"/>
      <x:c r="U658" s="48"/>
      <x:c r="V658" s="254"/>
      <x:c r="W658" s="254"/>
      <x:c r="X658" s="254"/>
      <x:c r="Y658" s="48" t="str">
        <x:v>Raw=62.4; RiskPenalty=0; 影子观点不进入模拟组合</x:v>
      </x:c>
    </x:row>
    <x:row r="659">
      <x:c r="A659" s="252" t="d">
        <x:v>2026-10-25T00:00:00.000Z</x:v>
      </x:c>
      <x:c r="B659" s="48" t="str">
        <x:v>20261025-H08</x:v>
      </x:c>
      <x:c r="C659" s="48" t="str">
        <x:v>20261010-S-159949-SZ</x:v>
      </x:c>
      <x:c r="D659" s="48" t="str">
        <x:v>shadow</x:v>
      </x:c>
      <x:c r="E659" s="48" t="str">
        <x:v>创业板50ETF</x:v>
      </x:c>
      <x:c r="F659" s="48" t="str">
        <x:v>159949.SZ</x:v>
      </x:c>
      <x:c r="G659" s="48" t="str">
        <x:v>看多</x:v>
      </x:c>
      <x:c r="H659" s="48" t="str">
        <x:v>1-4周</x:v>
      </x:c>
      <x:c r="I659" s="48" t="n">
        <x:v>54</x:v>
      </x:c>
      <x:c r="J659" s="48" t="str">
        <x:v>C</x:v>
      </x:c>
      <x:c r="K659" s="253" t="n">
        <x:v>0.59</x:v>
      </x:c>
      <x:c r="L659" s="253" t="n">
        <x:v>0.4</x:v>
      </x:c>
      <x:c r="M659" s="253" t="n">
        <x:v>0.56</x:v>
      </x:c>
      <x:c r="N659" s="252" t="d">
        <x:v>2026-10-23T00:00:00.000Z</x:v>
      </x:c>
      <x:c r="O659" s="48" t="str">
        <x:v>live</x:v>
      </x:c>
      <x:c r="P659" s="48" t="str">
        <x:v>v1.8</x:v>
      </x:c>
      <x:c r="Q659" s="48" t="n">
        <x:v>0.02</x:v>
      </x:c>
      <x:c r="R659" s="48" t="str">
        <x:v>pending</x:v>
      </x:c>
      <x:c r="S659" s="48"/>
      <x:c r="T659" s="48"/>
      <x:c r="U659" s="48"/>
      <x:c r="V659" s="254"/>
      <x:c r="W659" s="254"/>
      <x:c r="X659" s="254"/>
      <x:c r="Y659" s="48" t="str">
        <x:v>Raw=62.5; RiskPenalty=0; 影子观点不进入模拟组合</x:v>
      </x:c>
    </x:row>
    <x:row r="660">
      <x:c r="A660" s="252" t="d">
        <x:v>2026-10-25T00:00:00.000Z</x:v>
      </x:c>
      <x:c r="B660" s="48" t="str">
        <x:v>20261025-H09</x:v>
      </x:c>
      <x:c r="C660" s="48" t="str">
        <x:v>20261010-S-562500-SH</x:v>
      </x:c>
      <x:c r="D660" s="48" t="str">
        <x:v>shadow</x:v>
      </x:c>
      <x:c r="E660" s="48" t="str">
        <x:v>机器人ETF</x:v>
      </x:c>
      <x:c r="F660" s="48" t="str">
        <x:v>562500.SH</x:v>
      </x:c>
      <x:c r="G660" s="48" t="str">
        <x:v>看多</x:v>
      </x:c>
      <x:c r="H660" s="48" t="str">
        <x:v>1-4周</x:v>
      </x:c>
      <x:c r="I660" s="48" t="n">
        <x:v>35</x:v>
      </x:c>
      <x:c r="J660" s="48" t="str">
        <x:v>D</x:v>
      </x:c>
      <x:c r="K660" s="253" t="n">
        <x:v>0.54</x:v>
      </x:c>
      <x:c r="L660" s="253" t="n">
        <x:v>0.4</x:v>
      </x:c>
      <x:c r="M660" s="253" t="n">
        <x:v>0.49</x:v>
      </x:c>
      <x:c r="N660" s="252" t="d">
        <x:v>2026-10-23T00:00:00.000Z</x:v>
      </x:c>
      <x:c r="O660" s="48" t="str">
        <x:v>live</x:v>
      </x:c>
      <x:c r="P660" s="48" t="str">
        <x:v>v1.8</x:v>
      </x:c>
      <x:c r="Q660" s="48" t="n">
        <x:v>0.02</x:v>
      </x:c>
      <x:c r="R660" s="48" t="str">
        <x:v>pending</x:v>
      </x:c>
      <x:c r="S660" s="48"/>
      <x:c r="T660" s="48"/>
      <x:c r="U660" s="48"/>
      <x:c r="V660" s="254"/>
      <x:c r="W660" s="254"/>
      <x:c r="X660" s="254"/>
      <x:c r="Y660" s="48" t="str">
        <x:v>Raw=64; RiskPenalty=15; 影子观点不进入模拟组合</x:v>
      </x:c>
    </x:row>
    <x:row r="661">
      <x:c r="A661" s="252" t="d">
        <x:v>2026-10-25T00:00:00.000Z</x:v>
      </x:c>
      <x:c r="B661" s="48" t="str">
        <x:v>20261025-H10</x:v>
      </x:c>
      <x:c r="C661" s="48" t="str">
        <x:v>20260922-AI地球科学与数字孪生</x:v>
      </x:c>
      <x:c r="D661" s="48" t="str">
        <x:v>shadow</x:v>
      </x:c>
      <x:c r="E661" s="48" t="str">
        <x:v>科创50ETF</x:v>
      </x:c>
      <x:c r="F661" s="48" t="str">
        <x:v>588000.SH</x:v>
      </x:c>
      <x:c r="G661" s="48" t="str">
        <x:v>看多</x:v>
      </x:c>
      <x:c r="H661" s="48" t="str">
        <x:v>1-4周</x:v>
      </x:c>
      <x:c r="I661" s="48" t="n">
        <x:v>30</x:v>
      </x:c>
      <x:c r="J661" s="48" t="str">
        <x:v>D</x:v>
      </x:c>
      <x:c r="K661" s="253" t="n">
        <x:v>0.49</x:v>
      </x:c>
      <x:c r="L661" s="253" t="n">
        <x:v>0.4</x:v>
      </x:c>
      <x:c r="M661" s="253" t="n">
        <x:v>0.43</x:v>
      </x:c>
      <x:c r="N661" s="252" t="d">
        <x:v>2026-10-23T00:00:00.000Z</x:v>
      </x:c>
      <x:c r="O661" s="48" t="str">
        <x:v>live</x:v>
      </x:c>
      <x:c r="P661" s="48" t="str">
        <x:v>v1.8</x:v>
      </x:c>
      <x:c r="Q661" s="48" t="n">
        <x:v>0.02</x:v>
      </x:c>
      <x:c r="R661" s="48" t="str">
        <x:v>pending</x:v>
      </x:c>
      <x:c r="S661" s="48"/>
      <x:c r="T661" s="48"/>
      <x:c r="U661" s="48"/>
      <x:c r="V661" s="254"/>
      <x:c r="W661" s="254"/>
      <x:c r="X661" s="254"/>
      <x:c r="Y661" s="48" t="str">
        <x:v>Raw=58.6; RiskPenalty=15; 影子观点不进入模拟组合</x:v>
      </x:c>
    </x:row>
    <x:row r="662">
      <x:c r="A662" s="252" t="d">
        <x:v>2026-10-26T00:00:00.000Z</x:v>
      </x:c>
      <x:c r="B662" s="48" t="str">
        <x:v>20261026-O01</x:v>
      </x:c>
      <x:c r="C662" s="48" t="str">
        <x:v>20261010-中国财政扩张与信用传导</x:v>
      </x:c>
      <x:c r="D662" s="48" t="str">
        <x:v>official</x:v>
      </x:c>
      <x:c r="E662" s="48" t="str">
        <x:v>沪深300ETF</x:v>
      </x:c>
      <x:c r="F662" s="48" t="str">
        <x:v>510300.SH</x:v>
      </x:c>
      <x:c r="G662" s="48" t="str">
        <x:v>看多</x:v>
      </x:c>
      <x:c r="H662" s="48" t="str">
        <x:v>2-6周</x:v>
      </x:c>
      <x:c r="I662" s="48" t="n">
        <x:v>49</x:v>
      </x:c>
      <x:c r="J662" s="48" t="str">
        <x:v>D</x:v>
      </x:c>
      <x:c r="K662" s="253" t="n">
        <x:v>0.58</x:v>
      </x:c>
      <x:c r="L662" s="253" t="n">
        <x:v>0.2</x:v>
      </x:c>
      <x:c r="M662" s="253" t="n">
        <x:v>0.55</x:v>
      </x:c>
      <x:c r="N662" s="252" t="d">
        <x:v>2026-10-26T00:00:00.000Z</x:v>
      </x:c>
      <x:c r="O662" s="48" t="str">
        <x:v>live</x:v>
      </x:c>
      <x:c r="P662" s="48" t="str">
        <x:v>v1.8</x:v>
      </x:c>
      <x:c r="Q662" s="48" t="n">
        <x:v>0.02</x:v>
      </x:c>
      <x:c r="R662" s="48" t="str">
        <x:v>pending</x:v>
      </x:c>
      <x:c r="S662" s="48"/>
      <x:c r="T662" s="48"/>
      <x:c r="U662" s="48"/>
      <x:c r="V662" s="254"/>
      <x:c r="W662" s="254"/>
      <x:c r="X662" s="254"/>
      <x:c r="Y662" s="48" t="str">
        <x:v>Raw=62.8; RiskPenalty=0; 正式观点</x:v>
      </x:c>
    </x:row>
    <x:row r="663">
      <x:c r="A663" s="252" t="d">
        <x:v>2026-10-26T00:00:00.000Z</x:v>
      </x:c>
      <x:c r="B663" s="48" t="str">
        <x:v>20261026-O02</x:v>
      </x:c>
      <x:c r="C663" s="48" t="str">
        <x:v>20261007-文化服务与地方消费</x:v>
      </x:c>
      <x:c r="D663" s="48" t="str">
        <x:v>official</x:v>
      </x:c>
      <x:c r="E663" s="48" t="str">
        <x:v>消费ETF</x:v>
      </x:c>
      <x:c r="F663" s="48" t="str">
        <x:v>159928.SZ</x:v>
      </x:c>
      <x:c r="G663" s="48" t="str">
        <x:v>看多</x:v>
      </x:c>
      <x:c r="H663" s="48" t="str">
        <x:v>1-4周</x:v>
      </x:c>
      <x:c r="I663" s="48" t="n">
        <x:v>52</x:v>
      </x:c>
      <x:c r="J663" s="48" t="str">
        <x:v>C</x:v>
      </x:c>
      <x:c r="K663" s="253" t="n">
        <x:v>0.62</x:v>
      </x:c>
      <x:c r="L663" s="253" t="n">
        <x:v>0.18</x:v>
      </x:c>
      <x:c r="M663" s="253" t="n">
        <x:v>0.59</x:v>
      </x:c>
      <x:c r="N663" s="252" t="d">
        <x:v>2026-10-26T00:00:00.000Z</x:v>
      </x:c>
      <x:c r="O663" s="48" t="str">
        <x:v>live</x:v>
      </x:c>
      <x:c r="P663" s="48" t="str">
        <x:v>v1.8</x:v>
      </x:c>
      <x:c r="Q663" s="48" t="n">
        <x:v>0.02</x:v>
      </x:c>
      <x:c r="R663" s="48" t="str">
        <x:v>pending</x:v>
      </x:c>
      <x:c r="S663" s="48"/>
      <x:c r="T663" s="48"/>
      <x:c r="U663" s="48"/>
      <x:c r="V663" s="254"/>
      <x:c r="W663" s="254"/>
      <x:c r="X663" s="254"/>
      <x:c r="Y663" s="48" t="str">
        <x:v>Raw=67.7; RiskPenalty=0; 正式观点</x:v>
      </x:c>
    </x:row>
    <x:row r="664">
      <x:c r="A664" s="252" t="d">
        <x:v>2026-10-26T00:00:00.000Z</x:v>
      </x:c>
      <x:c r="B664" s="48" t="str">
        <x:v>20261026-O03</x:v>
      </x:c>
      <x:c r="C664" s="48" t="str">
        <x:v>20261008-AI监管与科技供应链</x:v>
      </x:c>
      <x:c r="D664" s="48" t="str">
        <x:v>official</x:v>
      </x:c>
      <x:c r="E664" s="48" t="str">
        <x:v>半导体ETF</x:v>
      </x:c>
      <x:c r="F664" s="48" t="str">
        <x:v>512480.SH</x:v>
      </x:c>
      <x:c r="G664" s="48" t="str">
        <x:v>看多</x:v>
      </x:c>
      <x:c r="H664" s="48" t="str">
        <x:v>1-4周</x:v>
      </x:c>
      <x:c r="I664" s="48" t="n">
        <x:v>30</x:v>
      </x:c>
      <x:c r="J664" s="48" t="str">
        <x:v>D</x:v>
      </x:c>
      <x:c r="K664" s="253" t="n">
        <x:v>0.52</x:v>
      </x:c>
      <x:c r="L664" s="253" t="n">
        <x:v>0.16</x:v>
      </x:c>
      <x:c r="M664" s="253" t="n">
        <x:v>0.47</x:v>
      </x:c>
      <x:c r="N664" s="252" t="d">
        <x:v>2026-10-26T00:00:00.000Z</x:v>
      </x:c>
      <x:c r="O664" s="48" t="str">
        <x:v>live</x:v>
      </x:c>
      <x:c r="P664" s="48" t="str">
        <x:v>v1.8</x:v>
      </x:c>
      <x:c r="Q664" s="48" t="n">
        <x:v>0.02</x:v>
      </x:c>
      <x:c r="R664" s="48" t="str">
        <x:v>pending</x:v>
      </x:c>
      <x:c r="S664" s="48"/>
      <x:c r="T664" s="48"/>
      <x:c r="U664" s="48"/>
      <x:c r="V664" s="254"/>
      <x:c r="W664" s="254"/>
      <x:c r="X664" s="254"/>
      <x:c r="Y664" s="48" t="str">
        <x:v>Raw=60.3; RiskPenalty=15; 正式观点</x:v>
      </x:c>
    </x:row>
    <x:row r="665">
      <x:c r="A665" s="252" t="d">
        <x:v>2026-10-26T00:00:00.000Z</x:v>
      </x:c>
      <x:c r="B665" s="48" t="str">
        <x:v>20261026-O04</x:v>
      </x:c>
      <x:c r="C665" s="48" t="str">
        <x:v>20261010-全球贸易与AI资本开支</x:v>
      </x:c>
      <x:c r="D665" s="48" t="str">
        <x:v>official</x:v>
      </x:c>
      <x:c r="E665" s="48" t="str">
        <x:v>纳指ETF</x:v>
      </x:c>
      <x:c r="F665" s="48" t="str">
        <x:v>513100.SH</x:v>
      </x:c>
      <x:c r="G665" s="48" t="str">
        <x:v>看多</x:v>
      </x:c>
      <x:c r="H665" s="48" t="str">
        <x:v>1-3周</x:v>
      </x:c>
      <x:c r="I665" s="48" t="n">
        <x:v>49</x:v>
      </x:c>
      <x:c r="J665" s="48" t="str">
        <x:v>D</x:v>
      </x:c>
      <x:c r="K665" s="253" t="n">
        <x:v>0.58</x:v>
      </x:c>
      <x:c r="L665" s="253" t="n">
        <x:v>0.15</x:v>
      </x:c>
      <x:c r="M665" s="253" t="n">
        <x:v>0.56</x:v>
      </x:c>
      <x:c r="N665" s="252" t="d">
        <x:v>2026-10-26T00:00:00.000Z</x:v>
      </x:c>
      <x:c r="O665" s="48" t="str">
        <x:v>live</x:v>
      </x:c>
      <x:c r="P665" s="48" t="str">
        <x:v>v1.8</x:v>
      </x:c>
      <x:c r="Q665" s="48" t="n">
        <x:v>0.02</x:v>
      </x:c>
      <x:c r="R665" s="48" t="str">
        <x:v>pending</x:v>
      </x:c>
      <x:c r="S665" s="48"/>
      <x:c r="T665" s="48"/>
      <x:c r="U665" s="48"/>
      <x:c r="V665" s="254"/>
      <x:c r="W665" s="254"/>
      <x:c r="X665" s="254"/>
      <x:c r="Y665" s="48" t="str">
        <x:v>Raw=62.4; RiskPenalty=0; 正式观点</x:v>
      </x:c>
    </x:row>
    <x:row r="666">
      <x:c r="A666" s="252" t="d">
        <x:v>2026-10-26T00:00:00.000Z</x:v>
      </x:c>
      <x:c r="B666" s="48" t="str">
        <x:v>20261026-O05</x:v>
      </x:c>
      <x:c r="C666" s="48" t="str">
        <x:v>20261010-能源风险与全球利率</x:v>
      </x:c>
      <x:c r="D666" s="48" t="str">
        <x:v>official</x:v>
      </x:c>
      <x:c r="E666" s="48" t="str">
        <x:v>黄金ETF</x:v>
      </x:c>
      <x:c r="F666" s="48" t="str">
        <x:v>518880.SH</x:v>
      </x:c>
      <x:c r="G666" s="48" t="str">
        <x:v>看多</x:v>
      </x:c>
      <x:c r="H666" s="48" t="str">
        <x:v>1-4周</x:v>
      </x:c>
      <x:c r="I666" s="48" t="n">
        <x:v>30</x:v>
      </x:c>
      <x:c r="J666" s="48" t="str">
        <x:v>D</x:v>
      </x:c>
      <x:c r="K666" s="253" t="n">
        <x:v>0.52</x:v>
      </x:c>
      <x:c r="L666" s="253" t="n">
        <x:v>0.2</x:v>
      </x:c>
      <x:c r="M666" s="253" t="n">
        <x:v>0.47</x:v>
      </x:c>
      <x:c r="N666" s="252" t="d">
        <x:v>2026-10-26T00:00:00.000Z</x:v>
      </x:c>
      <x:c r="O666" s="48" t="str">
        <x:v>live</x:v>
      </x:c>
      <x:c r="P666" s="48" t="str">
        <x:v>v1.8</x:v>
      </x:c>
      <x:c r="Q666" s="48" t="n">
        <x:v>0.02</x:v>
      </x:c>
      <x:c r="R666" s="48" t="str">
        <x:v>pending</x:v>
      </x:c>
      <x:c r="S666" s="48"/>
      <x:c r="T666" s="48"/>
      <x:c r="U666" s="48"/>
      <x:c r="V666" s="254"/>
      <x:c r="W666" s="254"/>
      <x:c r="X666" s="254"/>
      <x:c r="Y666" s="48" t="str">
        <x:v>Raw=60; RiskPenalty=15; 正式观点</x:v>
      </x:c>
    </x:row>
    <x:row r="667">
      <x:c r="A667" s="252" t="d">
        <x:v>2026-10-26T00:00:00.000Z</x:v>
      </x:c>
      <x:c r="B667" s="48" t="str">
        <x:v>20261026-H01</x:v>
      </x:c>
      <x:c r="C667" s="48" t="str">
        <x:v>20261010-S-159915-SZ</x:v>
      </x:c>
      <x:c r="D667" s="48" t="str">
        <x:v>shadow</x:v>
      </x:c>
      <x:c r="E667" s="48" t="str">
        <x:v>创业板ETF</x:v>
      </x:c>
      <x:c r="F667" s="48" t="str">
        <x:v>159915.SZ</x:v>
      </x:c>
      <x:c r="G667" s="48" t="str">
        <x:v>看多</x:v>
      </x:c>
      <x:c r="H667" s="48" t="str">
        <x:v>1-4周</x:v>
      </x:c>
      <x:c r="I667" s="48" t="n">
        <x:v>53</x:v>
      </x:c>
      <x:c r="J667" s="48" t="str">
        <x:v>C</x:v>
      </x:c>
      <x:c r="K667" s="253" t="n">
        <x:v>0.57</x:v>
      </x:c>
      <x:c r="L667" s="253" t="n">
        <x:v>0.4</x:v>
      </x:c>
      <x:c r="M667" s="253" t="n">
        <x:v>0.55</x:v>
      </x:c>
      <x:c r="N667" s="252" t="d">
        <x:v>2026-10-26T00:00:00.000Z</x:v>
      </x:c>
      <x:c r="O667" s="48" t="str">
        <x:v>live</x:v>
      </x:c>
      <x:c r="P667" s="48" t="str">
        <x:v>v1.8</x:v>
      </x:c>
      <x:c r="Q667" s="48" t="n">
        <x:v>0.02</x:v>
      </x:c>
      <x:c r="R667" s="48" t="str">
        <x:v>pending</x:v>
      </x:c>
      <x:c r="S667" s="48"/>
      <x:c r="T667" s="48"/>
      <x:c r="U667" s="48"/>
      <x:c r="V667" s="254"/>
      <x:c r="W667" s="254"/>
      <x:c r="X667" s="254"/>
      <x:c r="Y667" s="48" t="str">
        <x:v>Raw=60.8; RiskPenalty=0; 影子观点不进入模拟组合</x:v>
      </x:c>
    </x:row>
    <x:row r="668">
      <x:c r="A668" s="252" t="d">
        <x:v>2026-10-26T00:00:00.000Z</x:v>
      </x:c>
      <x:c r="B668" s="48" t="str">
        <x:v>20261026-H02</x:v>
      </x:c>
      <x:c r="C668" s="48" t="str">
        <x:v>20261010-S-512100-SH</x:v>
      </x:c>
      <x:c r="D668" s="48" t="str">
        <x:v>shadow</x:v>
      </x:c>
      <x:c r="E668" s="48" t="str">
        <x:v>证券ETF</x:v>
      </x:c>
      <x:c r="F668" s="48" t="str">
        <x:v>512100.SH</x:v>
      </x:c>
      <x:c r="G668" s="48" t="str">
        <x:v>看多</x:v>
      </x:c>
      <x:c r="H668" s="48" t="str">
        <x:v>1-4周</x:v>
      </x:c>
      <x:c r="I668" s="48" t="n">
        <x:v>53</x:v>
      </x:c>
      <x:c r="J668" s="48" t="str">
        <x:v>C</x:v>
      </x:c>
      <x:c r="K668" s="253" t="n">
        <x:v>0.57</x:v>
      </x:c>
      <x:c r="L668" s="253" t="n">
        <x:v>0.4</x:v>
      </x:c>
      <x:c r="M668" s="253" t="n">
        <x:v>0.55</x:v>
      </x:c>
      <x:c r="N668" s="252" t="d">
        <x:v>2026-10-26T00:00:00.000Z</x:v>
      </x:c>
      <x:c r="O668" s="48" t="str">
        <x:v>live</x:v>
      </x:c>
      <x:c r="P668" s="48" t="str">
        <x:v>v1.8</x:v>
      </x:c>
      <x:c r="Q668" s="48" t="n">
        <x:v>0.02</x:v>
      </x:c>
      <x:c r="R668" s="48" t="str">
        <x:v>pending</x:v>
      </x:c>
      <x:c r="S668" s="48"/>
      <x:c r="T668" s="48"/>
      <x:c r="U668" s="48"/>
      <x:c r="V668" s="254"/>
      <x:c r="W668" s="254"/>
      <x:c r="X668" s="254"/>
      <x:c r="Y668" s="48" t="str">
        <x:v>Raw=60.1; RiskPenalty=0; 影子观点不进入模拟组合</x:v>
      </x:c>
    </x:row>
    <x:row r="669">
      <x:c r="A669" s="252" t="d">
        <x:v>2026-10-26T00:00:00.000Z</x:v>
      </x:c>
      <x:c r="B669" s="48" t="str">
        <x:v>20261026-H03</x:v>
      </x:c>
      <x:c r="C669" s="48" t="str">
        <x:v>20261010-S-512690-SH</x:v>
      </x:c>
      <x:c r="D669" s="48" t="str">
        <x:v>shadow</x:v>
      </x:c>
      <x:c r="E669" s="48" t="str">
        <x:v>酒ETF</x:v>
      </x:c>
      <x:c r="F669" s="48" t="str">
        <x:v>512690.SH</x:v>
      </x:c>
      <x:c r="G669" s="48" t="str">
        <x:v>看多</x:v>
      </x:c>
      <x:c r="H669" s="48" t="str">
        <x:v>1-4周</x:v>
      </x:c>
      <x:c r="I669" s="48" t="n">
        <x:v>55</x:v>
      </x:c>
      <x:c r="J669" s="48" t="str">
        <x:v>C</x:v>
      </x:c>
      <x:c r="K669" s="253" t="n">
        <x:v>0.6</x:v>
      </x:c>
      <x:c r="L669" s="253" t="n">
        <x:v>0.4</x:v>
      </x:c>
      <x:c r="M669" s="253" t="n">
        <x:v>0.57</x:v>
      </x:c>
      <x:c r="N669" s="252" t="d">
        <x:v>2026-10-26T00:00:00.000Z</x:v>
      </x:c>
      <x:c r="O669" s="48" t="str">
        <x:v>live</x:v>
      </x:c>
      <x:c r="P669" s="48" t="str">
        <x:v>v1.8</x:v>
      </x:c>
      <x:c r="Q669" s="48" t="n">
        <x:v>0.02</x:v>
      </x:c>
      <x:c r="R669" s="48" t="str">
        <x:v>pending</x:v>
      </x:c>
      <x:c r="S669" s="48"/>
      <x:c r="T669" s="48"/>
      <x:c r="U669" s="48"/>
      <x:c r="V669" s="254"/>
      <x:c r="W669" s="254"/>
      <x:c r="X669" s="254"/>
      <x:c r="Y669" s="48" t="str">
        <x:v>Raw=64.6; RiskPenalty=0; 影子观点不进入模拟组合</x:v>
      </x:c>
    </x:row>
    <x:row r="670">
      <x:c r="A670" s="252" t="d">
        <x:v>2026-10-26T00:00:00.000Z</x:v>
      </x:c>
      <x:c r="B670" s="48" t="str">
        <x:v>20261026-H04</x:v>
      </x:c>
      <x:c r="C670" s="48" t="str">
        <x:v>20261010-S-515790-SH</x:v>
      </x:c>
      <x:c r="D670" s="48" t="str">
        <x:v>shadow</x:v>
      </x:c>
      <x:c r="E670" s="48" t="str">
        <x:v>光伏ETF</x:v>
      </x:c>
      <x:c r="F670" s="48" t="str">
        <x:v>515790.SH</x:v>
      </x:c>
      <x:c r="G670" s="48" t="str">
        <x:v>看多</x:v>
      </x:c>
      <x:c r="H670" s="48" t="str">
        <x:v>1-4周</x:v>
      </x:c>
      <x:c r="I670" s="48" t="n">
        <x:v>53</x:v>
      </x:c>
      <x:c r="J670" s="48" t="str">
        <x:v>C</x:v>
      </x:c>
      <x:c r="K670" s="253" t="n">
        <x:v>0.57</x:v>
      </x:c>
      <x:c r="L670" s="253" t="n">
        <x:v>0.4</x:v>
      </x:c>
      <x:c r="M670" s="253" t="n">
        <x:v>0.55</x:v>
      </x:c>
      <x:c r="N670" s="252" t="d">
        <x:v>2026-10-26T00:00:00.000Z</x:v>
      </x:c>
      <x:c r="O670" s="48" t="str">
        <x:v>live</x:v>
      </x:c>
      <x:c r="P670" s="48" t="str">
        <x:v>v1.8</x:v>
      </x:c>
      <x:c r="Q670" s="48" t="n">
        <x:v>0.02</x:v>
      </x:c>
      <x:c r="R670" s="48" t="str">
        <x:v>pending</x:v>
      </x:c>
      <x:c r="S670" s="48"/>
      <x:c r="T670" s="48"/>
      <x:c r="U670" s="48"/>
      <x:c r="V670" s="254"/>
      <x:c r="W670" s="254"/>
      <x:c r="X670" s="254"/>
      <x:c r="Y670" s="48" t="str">
        <x:v>Raw=59.9; RiskPenalty=0; 影子观点不进入模拟组合</x:v>
      </x:c>
    </x:row>
    <x:row r="671">
      <x:c r="A671" s="252" t="d">
        <x:v>2026-10-26T00:00:00.000Z</x:v>
      </x:c>
      <x:c r="B671" s="48" t="str">
        <x:v>20261026-H05</x:v>
      </x:c>
      <x:c r="C671" s="48" t="str">
        <x:v>20261010-全球贸易与AI资本开支</x:v>
      </x:c>
      <x:c r="D671" s="48" t="str">
        <x:v>shadow</x:v>
      </x:c>
      <x:c r="E671" s="48" t="str">
        <x:v>纳指ETF</x:v>
      </x:c>
      <x:c r="F671" s="48" t="str">
        <x:v>513100.SH</x:v>
      </x:c>
      <x:c r="G671" s="48" t="str">
        <x:v>看多</x:v>
      </x:c>
      <x:c r="H671" s="48" t="str">
        <x:v>1-4周</x:v>
      </x:c>
      <x:c r="I671" s="48" t="n">
        <x:v>53</x:v>
      </x:c>
      <x:c r="J671" s="48" t="str">
        <x:v>C</x:v>
      </x:c>
      <x:c r="K671" s="253" t="n">
        <x:v>0.56</x:v>
      </x:c>
      <x:c r="L671" s="253" t="n">
        <x:v>0.4</x:v>
      </x:c>
      <x:c r="M671" s="253" t="n">
        <x:v>0.55</x:v>
      </x:c>
      <x:c r="N671" s="252" t="d">
        <x:v>2026-10-26T00:00:00.000Z</x:v>
      </x:c>
      <x:c r="O671" s="48" t="str">
        <x:v>live</x:v>
      </x:c>
      <x:c r="P671" s="48" t="str">
        <x:v>v1.8</x:v>
      </x:c>
      <x:c r="Q671" s="48" t="n">
        <x:v>0.02</x:v>
      </x:c>
      <x:c r="R671" s="48" t="str">
        <x:v>pending</x:v>
      </x:c>
      <x:c r="S671" s="48"/>
      <x:c r="T671" s="48"/>
      <x:c r="U671" s="48"/>
      <x:c r="V671" s="254"/>
      <x:c r="W671" s="254"/>
      <x:c r="X671" s="254"/>
      <x:c r="Y671" s="48" t="str">
        <x:v>Raw=59.2; RiskPenalty=0; 影子观点不进入模拟组合</x:v>
      </x:c>
    </x:row>
    <x:row r="672">
      <x:c r="A672" s="252" t="d">
        <x:v>2026-10-26T00:00:00.000Z</x:v>
      </x:c>
      <x:c r="B672" s="48" t="str">
        <x:v>20261026-H06</x:v>
      </x:c>
      <x:c r="C672" s="48" t="str">
        <x:v>20261010-S-513500-SH</x:v>
      </x:c>
      <x:c r="D672" s="48" t="str">
        <x:v>shadow</x:v>
      </x:c>
      <x:c r="E672" s="48" t="str">
        <x:v>标普500ETF</x:v>
      </x:c>
      <x:c r="F672" s="48" t="str">
        <x:v>513500.SH</x:v>
      </x:c>
      <x:c r="G672" s="48" t="str">
        <x:v>看多</x:v>
      </x:c>
      <x:c r="H672" s="48" t="str">
        <x:v>1-4周</x:v>
      </x:c>
      <x:c r="I672" s="48" t="n">
        <x:v>53</x:v>
      </x:c>
      <x:c r="J672" s="48" t="str">
        <x:v>C</x:v>
      </x:c>
      <x:c r="K672" s="253" t="n">
        <x:v>0.57</x:v>
      </x:c>
      <x:c r="L672" s="253" t="n">
        <x:v>0.4</x:v>
      </x:c>
      <x:c r="M672" s="253" t="n">
        <x:v>0.55</x:v>
      </x:c>
      <x:c r="N672" s="252" t="d">
        <x:v>2026-10-26T00:00:00.000Z</x:v>
      </x:c>
      <x:c r="O672" s="48" t="str">
        <x:v>live</x:v>
      </x:c>
      <x:c r="P672" s="48" t="str">
        <x:v>v1.8</x:v>
      </x:c>
      <x:c r="Q672" s="48" t="n">
        <x:v>0.02</x:v>
      </x:c>
      <x:c r="R672" s="48" t="str">
        <x:v>pending</x:v>
      </x:c>
      <x:c r="S672" s="48"/>
      <x:c r="T672" s="48"/>
      <x:c r="U672" s="48"/>
      <x:c r="V672" s="254"/>
      <x:c r="W672" s="254"/>
      <x:c r="X672" s="254"/>
      <x:c r="Y672" s="48" t="str">
        <x:v>Raw=59.7; RiskPenalty=0; 影子观点不进入模拟组合</x:v>
      </x:c>
    </x:row>
    <x:row r="673">
      <x:c r="A673" s="252" t="d">
        <x:v>2026-10-26T00:00:00.000Z</x:v>
      </x:c>
      <x:c r="B673" s="48" t="str">
        <x:v>20261026-H07</x:v>
      </x:c>
      <x:c r="C673" s="48" t="str">
        <x:v>20261010-S-513050-SH</x:v>
      </x:c>
      <x:c r="D673" s="48" t="str">
        <x:v>shadow</x:v>
      </x:c>
      <x:c r="E673" s="48" t="str">
        <x:v>中概互联网ETF</x:v>
      </x:c>
      <x:c r="F673" s="48" t="str">
        <x:v>513050.SH</x:v>
      </x:c>
      <x:c r="G673" s="48" t="str">
        <x:v>看多</x:v>
      </x:c>
      <x:c r="H673" s="48" t="str">
        <x:v>1-4周</x:v>
      </x:c>
      <x:c r="I673" s="48" t="n">
        <x:v>53</x:v>
      </x:c>
      <x:c r="J673" s="48" t="str">
        <x:v>C</x:v>
      </x:c>
      <x:c r="K673" s="253" t="n">
        <x:v>0.57</x:v>
      </x:c>
      <x:c r="L673" s="253" t="n">
        <x:v>0.4</x:v>
      </x:c>
      <x:c r="M673" s="253" t="n">
        <x:v>0.55</x:v>
      </x:c>
      <x:c r="N673" s="252" t="d">
        <x:v>2026-10-26T00:00:00.000Z</x:v>
      </x:c>
      <x:c r="O673" s="48" t="str">
        <x:v>live</x:v>
      </x:c>
      <x:c r="P673" s="48" t="str">
        <x:v>v1.8</x:v>
      </x:c>
      <x:c r="Q673" s="48" t="n">
        <x:v>0.02</x:v>
      </x:c>
      <x:c r="R673" s="48" t="str">
        <x:v>pending</x:v>
      </x:c>
      <x:c r="S673" s="48"/>
      <x:c r="T673" s="48"/>
      <x:c r="U673" s="48"/>
      <x:c r="V673" s="254"/>
      <x:c r="W673" s="254"/>
      <x:c r="X673" s="254"/>
      <x:c r="Y673" s="48" t="str">
        <x:v>Raw=60; RiskPenalty=0; 影子观点不进入模拟组合</x:v>
      </x:c>
    </x:row>
    <x:row r="674">
      <x:c r="A674" s="252" t="d">
        <x:v>2026-10-26T00:00:00.000Z</x:v>
      </x:c>
      <x:c r="B674" s="48" t="str">
        <x:v>20261026-H08</x:v>
      </x:c>
      <x:c r="C674" s="48" t="str">
        <x:v>20261010-S-159949-SZ</x:v>
      </x:c>
      <x:c r="D674" s="48" t="str">
        <x:v>shadow</x:v>
      </x:c>
      <x:c r="E674" s="48" t="str">
        <x:v>创业板50ETF</x:v>
      </x:c>
      <x:c r="F674" s="48" t="str">
        <x:v>159949.SZ</x:v>
      </x:c>
      <x:c r="G674" s="48" t="str">
        <x:v>看多</x:v>
      </x:c>
      <x:c r="H674" s="48" t="str">
        <x:v>1-4周</x:v>
      </x:c>
      <x:c r="I674" s="48" t="n">
        <x:v>53</x:v>
      </x:c>
      <x:c r="J674" s="48" t="str">
        <x:v>C</x:v>
      </x:c>
      <x:c r="K674" s="253" t="n">
        <x:v>0.57</x:v>
      </x:c>
      <x:c r="L674" s="253" t="n">
        <x:v>0.4</x:v>
      </x:c>
      <x:c r="M674" s="253" t="n">
        <x:v>0.55</x:v>
      </x:c>
      <x:c r="N674" s="252" t="d">
        <x:v>2026-10-26T00:00:00.000Z</x:v>
      </x:c>
      <x:c r="O674" s="48" t="str">
        <x:v>live</x:v>
      </x:c>
      <x:c r="P674" s="48" t="str">
        <x:v>v1.8</x:v>
      </x:c>
      <x:c r="Q674" s="48" t="n">
        <x:v>0.02</x:v>
      </x:c>
      <x:c r="R674" s="48" t="str">
        <x:v>pending</x:v>
      </x:c>
      <x:c r="S674" s="48"/>
      <x:c r="T674" s="48"/>
      <x:c r="U674" s="48"/>
      <x:c r="V674" s="254"/>
      <x:c r="W674" s="254"/>
      <x:c r="X674" s="254"/>
      <x:c r="Y674" s="48" t="str">
        <x:v>Raw=60.8; RiskPenalty=0; 影子观点不进入模拟组合</x:v>
      </x:c>
    </x:row>
    <x:row r="675">
      <x:c r="A675" s="252" t="d">
        <x:v>2026-10-26T00:00:00.000Z</x:v>
      </x:c>
      <x:c r="B675" s="48" t="str">
        <x:v>20261026-H09</x:v>
      </x:c>
      <x:c r="C675" s="48" t="str">
        <x:v>20261010-S-562500-SH</x:v>
      </x:c>
      <x:c r="D675" s="48" t="str">
        <x:v>shadow</x:v>
      </x:c>
      <x:c r="E675" s="48" t="str">
        <x:v>机器人ETF</x:v>
      </x:c>
      <x:c r="F675" s="48" t="str">
        <x:v>562500.SH</x:v>
      </x:c>
      <x:c r="G675" s="48" t="str">
        <x:v>看多</x:v>
      </x:c>
      <x:c r="H675" s="48" t="str">
        <x:v>1-4周</x:v>
      </x:c>
      <x:c r="I675" s="48" t="n">
        <x:v>34</x:v>
      </x:c>
      <x:c r="J675" s="48" t="str">
        <x:v>D</x:v>
      </x:c>
      <x:c r="K675" s="253" t="n">
        <x:v>0.53</x:v>
      </x:c>
      <x:c r="L675" s="253" t="n">
        <x:v>0.4</x:v>
      </x:c>
      <x:c r="M675" s="253" t="n">
        <x:v>0.48</x:v>
      </x:c>
      <x:c r="N675" s="252" t="d">
        <x:v>2026-10-26T00:00:00.000Z</x:v>
      </x:c>
      <x:c r="O675" s="48" t="str">
        <x:v>live</x:v>
      </x:c>
      <x:c r="P675" s="48" t="str">
        <x:v>v1.8</x:v>
      </x:c>
      <x:c r="Q675" s="48" t="n">
        <x:v>0.02</x:v>
      </x:c>
      <x:c r="R675" s="48" t="str">
        <x:v>pending</x:v>
      </x:c>
      <x:c r="S675" s="48"/>
      <x:c r="T675" s="48"/>
      <x:c r="U675" s="48"/>
      <x:c r="V675" s="254"/>
      <x:c r="W675" s="254"/>
      <x:c r="X675" s="254"/>
      <x:c r="Y675" s="48" t="str">
        <x:v>Raw=62.6; RiskPenalty=15; 影子观点不进入模拟组合</x:v>
      </x:c>
    </x:row>
    <x:row r="676">
      <x:c r="A676" s="252" t="d">
        <x:v>2026-10-26T00:00:00.000Z</x:v>
      </x:c>
      <x:c r="B676" s="48" t="str">
        <x:v>20261026-H10</x:v>
      </x:c>
      <x:c r="C676" s="48" t="str">
        <x:v>20260922-AI地球科学与数字孪生</x:v>
      </x:c>
      <x:c r="D676" s="48" t="str">
        <x:v>shadow</x:v>
      </x:c>
      <x:c r="E676" s="48" t="str">
        <x:v>科创50ETF</x:v>
      </x:c>
      <x:c r="F676" s="48" t="str">
        <x:v>588000.SH</x:v>
      </x:c>
      <x:c r="G676" s="48" t="str">
        <x:v>看多</x:v>
      </x:c>
      <x:c r="H676" s="48" t="str">
        <x:v>1-4周</x:v>
      </x:c>
      <x:c r="I676" s="48" t="n">
        <x:v>30</x:v>
      </x:c>
      <x:c r="J676" s="48" t="str">
        <x:v>D</x:v>
      </x:c>
      <x:c r="K676" s="253" t="n">
        <x:v>0.47</x:v>
      </x:c>
      <x:c r="L676" s="253" t="n">
        <x:v>0.4</x:v>
      </x:c>
      <x:c r="M676" s="253" t="n">
        <x:v>0.42</x:v>
      </x:c>
      <x:c r="N676" s="252" t="d">
        <x:v>2026-10-26T00:00:00.000Z</x:v>
      </x:c>
      <x:c r="O676" s="48" t="str">
        <x:v>live</x:v>
      </x:c>
      <x:c r="P676" s="48" t="str">
        <x:v>v1.8</x:v>
      </x:c>
      <x:c r="Q676" s="48" t="n">
        <x:v>0.02</x:v>
      </x:c>
      <x:c r="R676" s="48" t="str">
        <x:v>pending</x:v>
      </x:c>
      <x:c r="S676" s="48"/>
      <x:c r="T676" s="48"/>
      <x:c r="U676" s="48"/>
      <x:c r="V676" s="254"/>
      <x:c r="W676" s="254"/>
      <x:c r="X676" s="254"/>
      <x:c r="Y676" s="48" t="str">
        <x:v>Raw=56.3; RiskPenalty=15; 影子观点不进入模拟组合</x:v>
      </x:c>
    </x:row>
    <x:row r="677">
      <x:c r="A677" s="252" t="d">
        <x:v>2026-10-27T00:00:00.000Z</x:v>
      </x:c>
      <x:c r="B677" s="48" t="str">
        <x:v>20261027-O01</x:v>
      </x:c>
      <x:c r="C677" s="48" t="str">
        <x:v>20261010-中国财政扩张与信用传导</x:v>
      </x:c>
      <x:c r="D677" s="48" t="str">
        <x:v>official</x:v>
      </x:c>
      <x:c r="E677" s="48" t="str">
        <x:v>沪深300ETF</x:v>
      </x:c>
      <x:c r="F677" s="48" t="str">
        <x:v>510300.SH</x:v>
      </x:c>
      <x:c r="G677" s="48" t="str">
        <x:v>看多</x:v>
      </x:c>
      <x:c r="H677" s="48" t="str">
        <x:v>2-6周</x:v>
      </x:c>
      <x:c r="I677" s="48" t="n">
        <x:v>50</x:v>
      </x:c>
      <x:c r="J677" s="48" t="str">
        <x:v>C</x:v>
      </x:c>
      <x:c r="K677" s="253" t="n">
        <x:v>0.59</x:v>
      </x:c>
      <x:c r="L677" s="253" t="n">
        <x:v>0.19</x:v>
      </x:c>
      <x:c r="M677" s="253" t="n">
        <x:v>0.56</x:v>
      </x:c>
      <x:c r="N677" s="252" t="d">
        <x:v>2026-10-26T00:00:00.000Z</x:v>
      </x:c>
      <x:c r="O677" s="48" t="str">
        <x:v>live</x:v>
      </x:c>
      <x:c r="P677" s="48" t="str">
        <x:v>v1.8</x:v>
      </x:c>
      <x:c r="Q677" s="48" t="n">
        <x:v>0.02</x:v>
      </x:c>
      <x:c r="R677" s="48" t="str">
        <x:v>pending</x:v>
      </x:c>
      <x:c r="S677" s="48"/>
      <x:c r="T677" s="48"/>
      <x:c r="U677" s="48"/>
      <x:c r="V677" s="254"/>
      <x:c r="W677" s="254"/>
      <x:c r="X677" s="254"/>
      <x:c r="Y677" s="48" t="str">
        <x:v>Raw=64.7; RiskPenalty=0; 正式观点</x:v>
      </x:c>
    </x:row>
    <x:row r="678">
      <x:c r="A678" s="252" t="d">
        <x:v>2026-10-27T00:00:00.000Z</x:v>
      </x:c>
      <x:c r="B678" s="48" t="str">
        <x:v>20261027-O02</x:v>
      </x:c>
      <x:c r="C678" s="48" t="str">
        <x:v>20261007-文化服务与地方消费</x:v>
      </x:c>
      <x:c r="D678" s="48" t="str">
        <x:v>official</x:v>
      </x:c>
      <x:c r="E678" s="48" t="str">
        <x:v>消费ETF</x:v>
      </x:c>
      <x:c r="F678" s="48" t="str">
        <x:v>159928.SZ</x:v>
      </x:c>
      <x:c r="G678" s="48" t="str">
        <x:v>看多</x:v>
      </x:c>
      <x:c r="H678" s="48" t="str">
        <x:v>1-4周</x:v>
      </x:c>
      <x:c r="I678" s="48" t="n">
        <x:v>54</x:v>
      </x:c>
      <x:c r="J678" s="48" t="str">
        <x:v>C</x:v>
      </x:c>
      <x:c r="K678" s="253" t="n">
        <x:v>0.63</x:v>
      </x:c>
      <x:c r="L678" s="253" t="n">
        <x:v>0.24</x:v>
      </x:c>
      <x:c r="M678" s="253" t="n">
        <x:v>0.59</x:v>
      </x:c>
      <x:c r="N678" s="252" t="d">
        <x:v>2026-10-26T00:00:00.000Z</x:v>
      </x:c>
      <x:c r="O678" s="48" t="str">
        <x:v>live</x:v>
      </x:c>
      <x:c r="P678" s="48" t="str">
        <x:v>v1.8</x:v>
      </x:c>
      <x:c r="Q678" s="48" t="n">
        <x:v>0.02</x:v>
      </x:c>
      <x:c r="R678" s="48" t="str">
        <x:v>pending</x:v>
      </x:c>
      <x:c r="S678" s="48"/>
      <x:c r="T678" s="48"/>
      <x:c r="U678" s="48"/>
      <x:c r="V678" s="254"/>
      <x:c r="W678" s="254"/>
      <x:c r="X678" s="254"/>
      <x:c r="Y678" s="48" t="str">
        <x:v>Raw=69.4; RiskPenalty=0; 正式观点</x:v>
      </x:c>
    </x:row>
    <x:row r="679">
      <x:c r="A679" s="252" t="d">
        <x:v>2026-10-27T00:00:00.000Z</x:v>
      </x:c>
      <x:c r="B679" s="48" t="str">
        <x:v>20261027-O03</x:v>
      </x:c>
      <x:c r="C679" s="48" t="str">
        <x:v>20261008-AI监管与科技供应链</x:v>
      </x:c>
      <x:c r="D679" s="48" t="str">
        <x:v>official</x:v>
      </x:c>
      <x:c r="E679" s="48" t="str">
        <x:v>半导体ETF</x:v>
      </x:c>
      <x:c r="F679" s="48" t="str">
        <x:v>512480.SH</x:v>
      </x:c>
      <x:c r="G679" s="48" t="str">
        <x:v>看多</x:v>
      </x:c>
      <x:c r="H679" s="48" t="str">
        <x:v>1-4周</x:v>
      </x:c>
      <x:c r="I679" s="48" t="n">
        <x:v>30</x:v>
      </x:c>
      <x:c r="J679" s="48" t="str">
        <x:v>D</x:v>
      </x:c>
      <x:c r="K679" s="253" t="n">
        <x:v>0.53</x:v>
      </x:c>
      <x:c r="L679" s="253" t="n">
        <x:v>0.17</x:v>
      </x:c>
      <x:c r="M679" s="253" t="n">
        <x:v>0.48</x:v>
      </x:c>
      <x:c r="N679" s="252" t="d">
        <x:v>2026-10-26T00:00:00.000Z</x:v>
      </x:c>
      <x:c r="O679" s="48" t="str">
        <x:v>live</x:v>
      </x:c>
      <x:c r="P679" s="48" t="str">
        <x:v>v1.8</x:v>
      </x:c>
      <x:c r="Q679" s="48" t="n">
        <x:v>0.02</x:v>
      </x:c>
      <x:c r="R679" s="48" t="str">
        <x:v>pending</x:v>
      </x:c>
      <x:c r="S679" s="48"/>
      <x:c r="T679" s="48"/>
      <x:c r="U679" s="48"/>
      <x:c r="V679" s="254"/>
      <x:c r="W679" s="254"/>
      <x:c r="X679" s="254"/>
      <x:c r="Y679" s="48" t="str">
        <x:v>Raw=61.2; RiskPenalty=15; 正式观点</x:v>
      </x:c>
    </x:row>
    <x:row r="680">
      <x:c r="A680" s="252" t="d">
        <x:v>2026-10-27T00:00:00.000Z</x:v>
      </x:c>
      <x:c r="B680" s="48" t="str">
        <x:v>20261027-O04</x:v>
      </x:c>
      <x:c r="C680" s="48" t="str">
        <x:v>20261010-全球贸易与AI资本开支</x:v>
      </x:c>
      <x:c r="D680" s="48" t="str">
        <x:v>official</x:v>
      </x:c>
      <x:c r="E680" s="48" t="str">
        <x:v>纳指ETF</x:v>
      </x:c>
      <x:c r="F680" s="48" t="str">
        <x:v>513100.SH</x:v>
      </x:c>
      <x:c r="G680" s="48" t="str">
        <x:v>看多</x:v>
      </x:c>
      <x:c r="H680" s="48" t="str">
        <x:v>1-3周</x:v>
      </x:c>
      <x:c r="I680" s="48" t="n">
        <x:v>50</x:v>
      </x:c>
      <x:c r="J680" s="48" t="str">
        <x:v>C</x:v>
      </x:c>
      <x:c r="K680" s="253" t="n">
        <x:v>0.59</x:v>
      </x:c>
      <x:c r="L680" s="253" t="n">
        <x:v>0.16</x:v>
      </x:c>
      <x:c r="M680" s="253" t="n">
        <x:v>0.57</x:v>
      </x:c>
      <x:c r="N680" s="252" t="d">
        <x:v>2026-10-26T00:00:00.000Z</x:v>
      </x:c>
      <x:c r="O680" s="48" t="str">
        <x:v>live</x:v>
      </x:c>
      <x:c r="P680" s="48" t="str">
        <x:v>v1.8</x:v>
      </x:c>
      <x:c r="Q680" s="48" t="n">
        <x:v>0.02</x:v>
      </x:c>
      <x:c r="R680" s="48" t="str">
        <x:v>pending</x:v>
      </x:c>
      <x:c r="S680" s="48"/>
      <x:c r="T680" s="48"/>
      <x:c r="U680" s="48"/>
      <x:c r="V680" s="254"/>
      <x:c r="W680" s="254"/>
      <x:c r="X680" s="254"/>
      <x:c r="Y680" s="48" t="str">
        <x:v>Raw=63.7; RiskPenalty=0; 正式观点</x:v>
      </x:c>
    </x:row>
    <x:row r="681">
      <x:c r="A681" s="252" t="d">
        <x:v>2026-10-27T00:00:00.000Z</x:v>
      </x:c>
      <x:c r="B681" s="48" t="str">
        <x:v>20261027-O05</x:v>
      </x:c>
      <x:c r="C681" s="48" t="str">
        <x:v>20261010-能源风险与全球利率</x:v>
      </x:c>
      <x:c r="D681" s="48" t="str">
        <x:v>official</x:v>
      </x:c>
      <x:c r="E681" s="48" t="str">
        <x:v>黄金ETF</x:v>
      </x:c>
      <x:c r="F681" s="48" t="str">
        <x:v>518880.SH</x:v>
      </x:c>
      <x:c r="G681" s="48" t="str">
        <x:v>看多</x:v>
      </x:c>
      <x:c r="H681" s="48" t="str">
        <x:v>1-4周</x:v>
      </x:c>
      <x:c r="I681" s="48" t="n">
        <x:v>30</x:v>
      </x:c>
      <x:c r="J681" s="48" t="str">
        <x:v>D</x:v>
      </x:c>
      <x:c r="K681" s="253" t="n">
        <x:v>0.52</x:v>
      </x:c>
      <x:c r="L681" s="253" t="n">
        <x:v>0.21</x:v>
      </x:c>
      <x:c r="M681" s="253" t="n">
        <x:v>0.48</x:v>
      </x:c>
      <x:c r="N681" s="252" t="d">
        <x:v>2026-10-26T00:00:00.000Z</x:v>
      </x:c>
      <x:c r="O681" s="48" t="str">
        <x:v>live</x:v>
      </x:c>
      <x:c r="P681" s="48" t="str">
        <x:v>v1.8</x:v>
      </x:c>
      <x:c r="Q681" s="48" t="n">
        <x:v>0.02</x:v>
      </x:c>
      <x:c r="R681" s="48" t="str">
        <x:v>pending</x:v>
      </x:c>
      <x:c r="S681" s="48"/>
      <x:c r="T681" s="48"/>
      <x:c r="U681" s="48"/>
      <x:c r="V681" s="254"/>
      <x:c r="W681" s="254"/>
      <x:c r="X681" s="254"/>
      <x:c r="Y681" s="48" t="str">
        <x:v>Raw=61; RiskPenalty=15; 正式观点</x:v>
      </x:c>
    </x:row>
    <x:row r="682">
      <x:c r="A682" s="252" t="d">
        <x:v>2026-10-27T00:00:00.000Z</x:v>
      </x:c>
      <x:c r="B682" s="48" t="str">
        <x:v>20261027-H01</x:v>
      </x:c>
      <x:c r="C682" s="48" t="str">
        <x:v>20261010-S-159915-SZ</x:v>
      </x:c>
      <x:c r="D682" s="48" t="str">
        <x:v>shadow</x:v>
      </x:c>
      <x:c r="E682" s="48" t="str">
        <x:v>创业板ETF</x:v>
      </x:c>
      <x:c r="F682" s="48" t="str">
        <x:v>159915.SZ</x:v>
      </x:c>
      <x:c r="G682" s="48" t="str">
        <x:v>看多</x:v>
      </x:c>
      <x:c r="H682" s="48" t="str">
        <x:v>1-4周</x:v>
      </x:c>
      <x:c r="I682" s="48" t="n">
        <x:v>30</x:v>
      </x:c>
      <x:c r="J682" s="48" t="str">
        <x:v>D</x:v>
      </x:c>
      <x:c r="K682" s="253" t="n">
        <x:v>0.51</x:v>
      </x:c>
      <x:c r="L682" s="253" t="n">
        <x:v>0.4</x:v>
      </x:c>
      <x:c r="M682" s="253" t="n">
        <x:v>0.51</x:v>
      </x:c>
      <x:c r="N682" s="252"/>
      <x:c r="O682" s="48" t="str">
        <x:v>stale_cache</x:v>
      </x:c>
      <x:c r="P682" s="48" t="str">
        <x:v>v1.8</x:v>
      </x:c>
      <x:c r="Q682" s="48" t="n">
        <x:v>0.02</x:v>
      </x:c>
      <x:c r="R682" s="48" t="str">
        <x:v>pending</x:v>
      </x:c>
      <x:c r="S682" s="48"/>
      <x:c r="T682" s="48"/>
      <x:c r="U682" s="48"/>
      <x:c r="V682" s="254"/>
      <x:c r="W682" s="254"/>
      <x:c r="X682" s="254"/>
      <x:c r="Y682" s="48" t="str">
        <x:v>Raw=51; RiskPenalty=24; 影子观点不进入模拟组合</x:v>
      </x:c>
    </x:row>
    <x:row r="683">
      <x:c r="A683" s="252" t="d">
        <x:v>2026-10-27T00:00:00.000Z</x:v>
      </x:c>
      <x:c r="B683" s="48" t="str">
        <x:v>20261027-H02</x:v>
      </x:c>
      <x:c r="C683" s="48" t="str">
        <x:v>20261010-S-512100-SH</x:v>
      </x:c>
      <x:c r="D683" s="48" t="str">
        <x:v>shadow</x:v>
      </x:c>
      <x:c r="E683" s="48" t="str">
        <x:v>证券ETF</x:v>
      </x:c>
      <x:c r="F683" s="48" t="str">
        <x:v>512100.SH</x:v>
      </x:c>
      <x:c r="G683" s="48" t="str">
        <x:v>看多</x:v>
      </x:c>
      <x:c r="H683" s="48" t="str">
        <x:v>1-4周</x:v>
      </x:c>
      <x:c r="I683" s="48" t="n">
        <x:v>30</x:v>
      </x:c>
      <x:c r="J683" s="48" t="str">
        <x:v>D</x:v>
      </x:c>
      <x:c r="K683" s="253" t="n">
        <x:v>0.51</x:v>
      </x:c>
      <x:c r="L683" s="253" t="n">
        <x:v>0.4</x:v>
      </x:c>
      <x:c r="M683" s="253" t="n">
        <x:v>0.51</x:v>
      </x:c>
      <x:c r="N683" s="252"/>
      <x:c r="O683" s="48" t="str">
        <x:v>stale_cache</x:v>
      </x:c>
      <x:c r="P683" s="48" t="str">
        <x:v>v1.8</x:v>
      </x:c>
      <x:c r="Q683" s="48" t="n">
        <x:v>0.02</x:v>
      </x:c>
      <x:c r="R683" s="48" t="str">
        <x:v>pending</x:v>
      </x:c>
      <x:c r="S683" s="48"/>
      <x:c r="T683" s="48"/>
      <x:c r="U683" s="48"/>
      <x:c r="V683" s="254"/>
      <x:c r="W683" s="254"/>
      <x:c r="X683" s="254"/>
      <x:c r="Y683" s="48" t="str">
        <x:v>Raw=51; RiskPenalty=24; 影子观点不进入模拟组合</x:v>
      </x:c>
    </x:row>
    <x:row r="684">
      <x:c r="A684" s="252" t="d">
        <x:v>2026-10-27T00:00:00.000Z</x:v>
      </x:c>
      <x:c r="B684" s="48" t="str">
        <x:v>20261027-H03</x:v>
      </x:c>
      <x:c r="C684" s="48" t="str">
        <x:v>20261010-S-512690-SH</x:v>
      </x:c>
      <x:c r="D684" s="48" t="str">
        <x:v>shadow</x:v>
      </x:c>
      <x:c r="E684" s="48" t="str">
        <x:v>酒ETF</x:v>
      </x:c>
      <x:c r="F684" s="48" t="str">
        <x:v>512690.SH</x:v>
      </x:c>
      <x:c r="G684" s="48" t="str">
        <x:v>看多</x:v>
      </x:c>
      <x:c r="H684" s="48" t="str">
        <x:v>1-4周</x:v>
      </x:c>
      <x:c r="I684" s="48" t="n">
        <x:v>30</x:v>
      </x:c>
      <x:c r="J684" s="48" t="str">
        <x:v>D</x:v>
      </x:c>
      <x:c r="K684" s="253" t="n">
        <x:v>0.51</x:v>
      </x:c>
      <x:c r="L684" s="253" t="n">
        <x:v>0.4</x:v>
      </x:c>
      <x:c r="M684" s="253" t="n">
        <x:v>0.51</x:v>
      </x:c>
      <x:c r="N684" s="252"/>
      <x:c r="O684" s="48" t="str">
        <x:v>stale_cache</x:v>
      </x:c>
      <x:c r="P684" s="48" t="str">
        <x:v>v1.8</x:v>
      </x:c>
      <x:c r="Q684" s="48" t="n">
        <x:v>0.02</x:v>
      </x:c>
      <x:c r="R684" s="48" t="str">
        <x:v>pending</x:v>
      </x:c>
      <x:c r="S684" s="48"/>
      <x:c r="T684" s="48"/>
      <x:c r="U684" s="48"/>
      <x:c r="V684" s="254"/>
      <x:c r="W684" s="254"/>
      <x:c r="X684" s="254"/>
      <x:c r="Y684" s="48" t="str">
        <x:v>Raw=51; RiskPenalty=24; 影子观点不进入模拟组合</x:v>
      </x:c>
    </x:row>
    <x:row r="685">
      <x:c r="A685" s="252" t="d">
        <x:v>2026-10-27T00:00:00.000Z</x:v>
      </x:c>
      <x:c r="B685" s="48" t="str">
        <x:v>20261027-H04</x:v>
      </x:c>
      <x:c r="C685" s="48" t="str">
        <x:v>20261010-S-515790-SH</x:v>
      </x:c>
      <x:c r="D685" s="48" t="str">
        <x:v>shadow</x:v>
      </x:c>
      <x:c r="E685" s="48" t="str">
        <x:v>光伏ETF</x:v>
      </x:c>
      <x:c r="F685" s="48" t="str">
        <x:v>515790.SH</x:v>
      </x:c>
      <x:c r="G685" s="48" t="str">
        <x:v>看多</x:v>
      </x:c>
      <x:c r="H685" s="48" t="str">
        <x:v>1-4周</x:v>
      </x:c>
      <x:c r="I685" s="48" t="n">
        <x:v>30</x:v>
      </x:c>
      <x:c r="J685" s="48" t="str">
        <x:v>D</x:v>
      </x:c>
      <x:c r="K685" s="253" t="n">
        <x:v>0.51</x:v>
      </x:c>
      <x:c r="L685" s="253" t="n">
        <x:v>0.4</x:v>
      </x:c>
      <x:c r="M685" s="253" t="n">
        <x:v>0.51</x:v>
      </x:c>
      <x:c r="N685" s="252"/>
      <x:c r="O685" s="48" t="str">
        <x:v>stale_cache</x:v>
      </x:c>
      <x:c r="P685" s="48" t="str">
        <x:v>v1.8</x:v>
      </x:c>
      <x:c r="Q685" s="48" t="n">
        <x:v>0.02</x:v>
      </x:c>
      <x:c r="R685" s="48" t="str">
        <x:v>pending</x:v>
      </x:c>
      <x:c r="S685" s="48"/>
      <x:c r="T685" s="48"/>
      <x:c r="U685" s="48"/>
      <x:c r="V685" s="254"/>
      <x:c r="W685" s="254"/>
      <x:c r="X685" s="254"/>
      <x:c r="Y685" s="48" t="str">
        <x:v>Raw=51; RiskPenalty=24; 影子观点不进入模拟组合</x:v>
      </x:c>
    </x:row>
    <x:row r="686">
      <x:c r="A686" s="252" t="d">
        <x:v>2026-10-27T00:00:00.000Z</x:v>
      </x:c>
      <x:c r="B686" s="48" t="str">
        <x:v>20261027-H05</x:v>
      </x:c>
      <x:c r="C686" s="48" t="str">
        <x:v>20261010-全球贸易与AI资本开支</x:v>
      </x:c>
      <x:c r="D686" s="48" t="str">
        <x:v>shadow</x:v>
      </x:c>
      <x:c r="E686" s="48" t="str">
        <x:v>纳指ETF</x:v>
      </x:c>
      <x:c r="F686" s="48" t="str">
        <x:v>513100.SH</x:v>
      </x:c>
      <x:c r="G686" s="48" t="str">
        <x:v>看多</x:v>
      </x:c>
      <x:c r="H686" s="48" t="str">
        <x:v>1-4周</x:v>
      </x:c>
      <x:c r="I686" s="48" t="n">
        <x:v>53</x:v>
      </x:c>
      <x:c r="J686" s="48" t="str">
        <x:v>C</x:v>
      </x:c>
      <x:c r="K686" s="253" t="n">
        <x:v>0.57</x:v>
      </x:c>
      <x:c r="L686" s="253" t="n">
        <x:v>0.4</x:v>
      </x:c>
      <x:c r="M686" s="253" t="n">
        <x:v>0.55</x:v>
      </x:c>
      <x:c r="N686" s="252" t="d">
        <x:v>2026-10-26T00:00:00.000Z</x:v>
      </x:c>
      <x:c r="O686" s="48" t="str">
        <x:v>live</x:v>
      </x:c>
      <x:c r="P686" s="48" t="str">
        <x:v>v1.8</x:v>
      </x:c>
      <x:c r="Q686" s="48" t="n">
        <x:v>0.02</x:v>
      </x:c>
      <x:c r="R686" s="48" t="str">
        <x:v>pending</x:v>
      </x:c>
      <x:c r="S686" s="48"/>
      <x:c r="T686" s="48"/>
      <x:c r="U686" s="48"/>
      <x:c r="V686" s="254"/>
      <x:c r="W686" s="254"/>
      <x:c r="X686" s="254"/>
      <x:c r="Y686" s="48" t="str">
        <x:v>Raw=60.6; RiskPenalty=0; 影子观点不进入模拟组合</x:v>
      </x:c>
    </x:row>
    <x:row r="687">
      <x:c r="A687" s="252" t="d">
        <x:v>2026-10-27T00:00:00.000Z</x:v>
      </x:c>
      <x:c r="B687" s="48" t="str">
        <x:v>20261027-H06</x:v>
      </x:c>
      <x:c r="C687" s="48" t="str">
        <x:v>20261010-S-513500-SH</x:v>
      </x:c>
      <x:c r="D687" s="48" t="str">
        <x:v>shadow</x:v>
      </x:c>
      <x:c r="E687" s="48" t="str">
        <x:v>标普500ETF</x:v>
      </x:c>
      <x:c r="F687" s="48" t="str">
        <x:v>513500.SH</x:v>
      </x:c>
      <x:c r="G687" s="48" t="str">
        <x:v>看多</x:v>
      </x:c>
      <x:c r="H687" s="48" t="str">
        <x:v>1-4周</x:v>
      </x:c>
      <x:c r="I687" s="48" t="n">
        <x:v>30</x:v>
      </x:c>
      <x:c r="J687" s="48" t="str">
        <x:v>D</x:v>
      </x:c>
      <x:c r="K687" s="253" t="n">
        <x:v>0.51</x:v>
      </x:c>
      <x:c r="L687" s="253" t="n">
        <x:v>0.4</x:v>
      </x:c>
      <x:c r="M687" s="253" t="n">
        <x:v>0.51</x:v>
      </x:c>
      <x:c r="N687" s="252"/>
      <x:c r="O687" s="48" t="str">
        <x:v>stale_cache</x:v>
      </x:c>
      <x:c r="P687" s="48" t="str">
        <x:v>v1.8</x:v>
      </x:c>
      <x:c r="Q687" s="48" t="n">
        <x:v>0.02</x:v>
      </x:c>
      <x:c r="R687" s="48" t="str">
        <x:v>pending</x:v>
      </x:c>
      <x:c r="S687" s="48"/>
      <x:c r="T687" s="48"/>
      <x:c r="U687" s="48"/>
      <x:c r="V687" s="254"/>
      <x:c r="W687" s="254"/>
      <x:c r="X687" s="254"/>
      <x:c r="Y687" s="48" t="str">
        <x:v>Raw=51; RiskPenalty=24; 影子观点不进入模拟组合</x:v>
      </x:c>
    </x:row>
    <x:row r="688">
      <x:c r="A688" s="252" t="d">
        <x:v>2026-10-27T00:00:00.000Z</x:v>
      </x:c>
      <x:c r="B688" s="48" t="str">
        <x:v>20261027-H07</x:v>
      </x:c>
      <x:c r="C688" s="48" t="str">
        <x:v>20261010-S-513050-SH</x:v>
      </x:c>
      <x:c r="D688" s="48" t="str">
        <x:v>shadow</x:v>
      </x:c>
      <x:c r="E688" s="48" t="str">
        <x:v>中概互联网ETF</x:v>
      </x:c>
      <x:c r="F688" s="48" t="str">
        <x:v>513050.SH</x:v>
      </x:c>
      <x:c r="G688" s="48" t="str">
        <x:v>看多</x:v>
      </x:c>
      <x:c r="H688" s="48" t="str">
        <x:v>1-4周</x:v>
      </x:c>
      <x:c r="I688" s="48" t="n">
        <x:v>30</x:v>
      </x:c>
      <x:c r="J688" s="48" t="str">
        <x:v>D</x:v>
      </x:c>
      <x:c r="K688" s="253" t="n">
        <x:v>0.51</x:v>
      </x:c>
      <x:c r="L688" s="253" t="n">
        <x:v>0.4</x:v>
      </x:c>
      <x:c r="M688" s="253" t="n">
        <x:v>0.51</x:v>
      </x:c>
      <x:c r="N688" s="252"/>
      <x:c r="O688" s="48" t="str">
        <x:v>stale_cache</x:v>
      </x:c>
      <x:c r="P688" s="48" t="str">
        <x:v>v1.8</x:v>
      </x:c>
      <x:c r="Q688" s="48" t="n">
        <x:v>0.02</x:v>
      </x:c>
      <x:c r="R688" s="48" t="str">
        <x:v>pending</x:v>
      </x:c>
      <x:c r="S688" s="48"/>
      <x:c r="T688" s="48"/>
      <x:c r="U688" s="48"/>
      <x:c r="V688" s="254"/>
      <x:c r="W688" s="254"/>
      <x:c r="X688" s="254"/>
      <x:c r="Y688" s="48" t="str">
        <x:v>Raw=51; RiskPenalty=24; 影子观点不进入模拟组合</x:v>
      </x:c>
    </x:row>
    <x:row r="689">
      <x:c r="A689" s="252" t="d">
        <x:v>2026-10-27T00:00:00.000Z</x:v>
      </x:c>
      <x:c r="B689" s="48" t="str">
        <x:v>20261027-H08</x:v>
      </x:c>
      <x:c r="C689" s="48" t="str">
        <x:v>20261010-S-159949-SZ</x:v>
      </x:c>
      <x:c r="D689" s="48" t="str">
        <x:v>shadow</x:v>
      </x:c>
      <x:c r="E689" s="48" t="str">
        <x:v>创业板50ETF</x:v>
      </x:c>
      <x:c r="F689" s="48" t="str">
        <x:v>159949.SZ</x:v>
      </x:c>
      <x:c r="G689" s="48" t="str">
        <x:v>看多</x:v>
      </x:c>
      <x:c r="H689" s="48" t="str">
        <x:v>1-4周</x:v>
      </x:c>
      <x:c r="I689" s="48" t="n">
        <x:v>30</x:v>
      </x:c>
      <x:c r="J689" s="48" t="str">
        <x:v>D</x:v>
      </x:c>
      <x:c r="K689" s="253" t="n">
        <x:v>0.51</x:v>
      </x:c>
      <x:c r="L689" s="253" t="n">
        <x:v>0.4</x:v>
      </x:c>
      <x:c r="M689" s="253" t="n">
        <x:v>0.51</x:v>
      </x:c>
      <x:c r="N689" s="252"/>
      <x:c r="O689" s="48" t="str">
        <x:v>stale_cache</x:v>
      </x:c>
      <x:c r="P689" s="48" t="str">
        <x:v>v1.8</x:v>
      </x:c>
      <x:c r="Q689" s="48" t="n">
        <x:v>0.02</x:v>
      </x:c>
      <x:c r="R689" s="48" t="str">
        <x:v>pending</x:v>
      </x:c>
      <x:c r="S689" s="48"/>
      <x:c r="T689" s="48"/>
      <x:c r="U689" s="48"/>
      <x:c r="V689" s="254"/>
      <x:c r="W689" s="254"/>
      <x:c r="X689" s="254"/>
      <x:c r="Y689" s="48" t="str">
        <x:v>Raw=51; RiskPenalty=24; 影子观点不进入模拟组合</x:v>
      </x:c>
    </x:row>
    <x:row r="690">
      <x:c r="A690" s="252" t="d">
        <x:v>2026-10-27T00:00:00.000Z</x:v>
      </x:c>
      <x:c r="B690" s="48" t="str">
        <x:v>20261027-H09</x:v>
      </x:c>
      <x:c r="C690" s="48" t="str">
        <x:v>20261010-S-562500-SH</x:v>
      </x:c>
      <x:c r="D690" s="48" t="str">
        <x:v>shadow</x:v>
      </x:c>
      <x:c r="E690" s="48" t="str">
        <x:v>机器人ETF</x:v>
      </x:c>
      <x:c r="F690" s="48" t="str">
        <x:v>562500.SH</x:v>
      </x:c>
      <x:c r="G690" s="48" t="str">
        <x:v>看多</x:v>
      </x:c>
      <x:c r="H690" s="48" t="str">
        <x:v>1-4周</x:v>
      </x:c>
      <x:c r="I690" s="48" t="n">
        <x:v>30</x:v>
      </x:c>
      <x:c r="J690" s="48" t="str">
        <x:v>D</x:v>
      </x:c>
      <x:c r="K690" s="253" t="n">
        <x:v>0.44</x:v>
      </x:c>
      <x:c r="L690" s="253" t="n">
        <x:v>0.4</x:v>
      </x:c>
      <x:c r="M690" s="253" t="n">
        <x:v>0.42</x:v>
      </x:c>
      <x:c r="N690" s="252"/>
      <x:c r="O690" s="48" t="str">
        <x:v>stale_cache</x:v>
      </x:c>
      <x:c r="P690" s="48" t="str">
        <x:v>v1.8</x:v>
      </x:c>
      <x:c r="Q690" s="48" t="n">
        <x:v>0.02</x:v>
      </x:c>
      <x:c r="R690" s="48" t="str">
        <x:v>pending</x:v>
      </x:c>
      <x:c r="S690" s="48"/>
      <x:c r="T690" s="48"/>
      <x:c r="U690" s="48"/>
      <x:c r="V690" s="254"/>
      <x:c r="W690" s="254"/>
      <x:c r="X690" s="254"/>
      <x:c r="Y690" s="48" t="str">
        <x:v>Raw=48.1; RiskPenalty=39; 影子观点不进入模拟组合</x:v>
      </x:c>
    </x:row>
    <x:row r="691">
      <x:c r="A691" s="252" t="d">
        <x:v>2026-10-27T00:00:00.000Z</x:v>
      </x:c>
      <x:c r="B691" s="48" t="str">
        <x:v>20261027-H10</x:v>
      </x:c>
      <x:c r="C691" s="48" t="str">
        <x:v>20260922-AI地球科学与数字孪生</x:v>
      </x:c>
      <x:c r="D691" s="48" t="str">
        <x:v>shadow</x:v>
      </x:c>
      <x:c r="E691" s="48" t="str">
        <x:v>科创50ETF</x:v>
      </x:c>
      <x:c r="F691" s="48" t="str">
        <x:v>588000.SH</x:v>
      </x:c>
      <x:c r="G691" s="48" t="str">
        <x:v>看多</x:v>
      </x:c>
      <x:c r="H691" s="48" t="str">
        <x:v>1-4周</x:v>
      </x:c>
      <x:c r="I691" s="48" t="n">
        <x:v>30</x:v>
      </x:c>
      <x:c r="J691" s="48" t="str">
        <x:v>D</x:v>
      </x:c>
      <x:c r="K691" s="253" t="n">
        <x:v>0.41</x:v>
      </x:c>
      <x:c r="L691" s="253" t="n">
        <x:v>0.4</x:v>
      </x:c>
      <x:c r="M691" s="253" t="n">
        <x:v>0.38</x:v>
      </x:c>
      <x:c r="N691" s="252"/>
      <x:c r="O691" s="48" t="str">
        <x:v>stale_cache</x:v>
      </x:c>
      <x:c r="P691" s="48" t="str">
        <x:v>v1.8</x:v>
      </x:c>
      <x:c r="Q691" s="48" t="n">
        <x:v>0.02</x:v>
      </x:c>
      <x:c r="R691" s="48" t="str">
        <x:v>pending</x:v>
      </x:c>
      <x:c r="S691" s="48"/>
      <x:c r="T691" s="48"/>
      <x:c r="U691" s="48"/>
      <x:c r="V691" s="254"/>
      <x:c r="W691" s="254"/>
      <x:c r="X691" s="254"/>
      <x:c r="Y691" s="48" t="str">
        <x:v>Raw=47.1; RiskPenalty=39; 影子观点不进入模拟组合</x:v>
      </x:c>
    </x:row>
    <x:row r="692">
      <x:c r="K692" s="251"/>
      <x:c r="L692" s="251"/>
      <x:c r="M692" s="251"/>
      <x:c r="V692" s="158"/>
      <x:c r="W692" s="158"/>
      <x:c r="X692" s="158"/>
    </x:row>
    <x:row r="693">
      <x:c r="K693" s="251"/>
      <x:c r="L693" s="251"/>
      <x:c r="M693" s="251"/>
      <x:c r="V693" s="158"/>
      <x:c r="W693" s="158"/>
      <x:c r="X693" s="158"/>
    </x:row>
    <x:row r="694">
      <x:c r="K694" s="251"/>
      <x:c r="L694" s="251"/>
      <x:c r="M694" s="251"/>
      <x:c r="V694" s="158"/>
      <x:c r="W694" s="158"/>
      <x:c r="X694" s="158"/>
    </x:row>
    <x:row r="695">
      <x:c r="K695" s="251"/>
      <x:c r="L695" s="251"/>
      <x:c r="M695" s="251"/>
      <x:c r="V695" s="158"/>
      <x:c r="W695" s="158"/>
      <x:c r="X695" s="158"/>
    </x:row>
    <x:row r="696">
      <x:c r="K696" s="251"/>
      <x:c r="L696" s="251"/>
      <x:c r="M696" s="251"/>
      <x:c r="V696" s="158"/>
      <x:c r="W696" s="158"/>
      <x:c r="X696" s="158"/>
    </x:row>
    <x:row r="697">
      <x:c r="K697" s="251"/>
      <x:c r="L697" s="251"/>
      <x:c r="M697" s="251"/>
      <x:c r="V697" s="158"/>
      <x:c r="W697" s="158"/>
      <x:c r="X697" s="158"/>
    </x:row>
    <x:row r="698">
      <x:c r="K698" s="251"/>
      <x:c r="L698" s="251"/>
      <x:c r="M698" s="251"/>
      <x:c r="V698" s="158"/>
      <x:c r="W698" s="158"/>
      <x:c r="X698" s="158"/>
    </x:row>
    <x:row r="699">
      <x:c r="K699" s="251"/>
      <x:c r="L699" s="251"/>
      <x:c r="M699" s="251"/>
      <x:c r="V699" s="158"/>
      <x:c r="W699" s="158"/>
      <x:c r="X699" s="158"/>
    </x:row>
    <x:row r="700">
      <x:c r="K700" s="251"/>
      <x:c r="L700" s="251"/>
      <x:c r="M700" s="251"/>
      <x:c r="V700" s="158"/>
      <x:c r="W700" s="158"/>
      <x:c r="X700" s="158"/>
    </x:row>
    <x:row r="701">
      <x:c r="K701" s="251"/>
      <x:c r="L701" s="251"/>
      <x:c r="M701" s="251"/>
      <x:c r="V701" s="158"/>
      <x:c r="W701" s="158"/>
      <x:c r="X701" s="158"/>
    </x:row>
    <x:row r="702">
      <x:c r="K702" s="251"/>
      <x:c r="L702" s="251"/>
      <x:c r="M702" s="251"/>
      <x:c r="V702" s="158"/>
      <x:c r="W702" s="158"/>
      <x:c r="X702" s="158"/>
    </x:row>
    <x:row r="703">
      <x:c r="K703" s="251"/>
      <x:c r="L703" s="251"/>
      <x:c r="M703" s="251"/>
      <x:c r="V703" s="158"/>
      <x:c r="W703" s="158"/>
      <x:c r="X703" s="158"/>
    </x:row>
    <x:row r="704">
      <x:c r="K704" s="251"/>
      <x:c r="L704" s="251"/>
      <x:c r="M704" s="251"/>
      <x:c r="V704" s="158"/>
      <x:c r="W704" s="158"/>
      <x:c r="X704" s="158"/>
    </x:row>
    <x:row r="705">
      <x:c r="K705" s="251"/>
      <x:c r="L705" s="251"/>
      <x:c r="M705" s="251"/>
      <x:c r="V705" s="158"/>
      <x:c r="W705" s="158"/>
      <x:c r="X705" s="158"/>
    </x:row>
    <x:row r="706">
      <x:c r="K706" s="251"/>
      <x:c r="L706" s="251"/>
      <x:c r="M706" s="251"/>
      <x:c r="V706" s="158"/>
      <x:c r="W706" s="158"/>
      <x:c r="X706" s="158"/>
    </x:row>
    <x:row r="707">
      <x:c r="K707" s="251"/>
      <x:c r="L707" s="251"/>
      <x:c r="M707" s="251"/>
      <x:c r="V707" s="158"/>
      <x:c r="W707" s="158"/>
      <x:c r="X707" s="158"/>
    </x:row>
    <x:row r="708">
      <x:c r="K708" s="251"/>
      <x:c r="L708" s="251"/>
      <x:c r="M708" s="251"/>
      <x:c r="V708" s="158"/>
      <x:c r="W708" s="158"/>
      <x:c r="X708" s="158"/>
    </x:row>
    <x:row r="709">
      <x:c r="K709" s="251"/>
      <x:c r="L709" s="251"/>
      <x:c r="M709" s="251"/>
      <x:c r="V709" s="158"/>
      <x:c r="W709" s="158"/>
      <x:c r="X709" s="158"/>
    </x:row>
    <x:row r="710">
      <x:c r="K710" s="251"/>
      <x:c r="L710" s="251"/>
      <x:c r="M710" s="251"/>
      <x:c r="V710" s="158"/>
      <x:c r="W710" s="158"/>
      <x:c r="X710" s="158"/>
    </x:row>
    <x:row r="711">
      <x:c r="K711" s="251"/>
      <x:c r="L711" s="251"/>
      <x:c r="M711" s="251"/>
      <x:c r="V711" s="158"/>
      <x:c r="W711" s="158"/>
      <x:c r="X711" s="158"/>
    </x:row>
    <x:row r="712">
      <x:c r="K712" s="251"/>
      <x:c r="L712" s="251"/>
      <x:c r="M712" s="251"/>
      <x:c r="V712" s="158"/>
      <x:c r="W712" s="158"/>
      <x:c r="X712" s="158"/>
    </x:row>
    <x:row r="713">
      <x:c r="K713" s="251"/>
      <x:c r="L713" s="251"/>
      <x:c r="M713" s="251"/>
      <x:c r="V713" s="158"/>
      <x:c r="W713" s="158"/>
      <x:c r="X713" s="158"/>
    </x:row>
    <x:row r="714">
      <x:c r="K714" s="251"/>
      <x:c r="L714" s="251"/>
      <x:c r="M714" s="251"/>
      <x:c r="V714" s="158"/>
      <x:c r="W714" s="158"/>
      <x:c r="X714" s="158"/>
    </x:row>
    <x:row r="715">
      <x:c r="K715" s="251"/>
      <x:c r="L715" s="251"/>
      <x:c r="M715" s="251"/>
      <x:c r="V715" s="158"/>
      <x:c r="W715" s="158"/>
      <x:c r="X715" s="158"/>
    </x:row>
    <x:row r="716">
      <x:c r="K716" s="251"/>
      <x:c r="L716" s="251"/>
      <x:c r="M716" s="251"/>
      <x:c r="V716" s="158"/>
      <x:c r="W716" s="158"/>
      <x:c r="X716" s="158"/>
    </x:row>
    <x:row r="717">
      <x:c r="K717" s="251"/>
      <x:c r="L717" s="251"/>
      <x:c r="M717" s="251"/>
      <x:c r="V717" s="158"/>
      <x:c r="W717" s="158"/>
      <x:c r="X717" s="158"/>
    </x:row>
    <x:row r="718">
      <x:c r="K718" s="251"/>
      <x:c r="L718" s="251"/>
      <x:c r="M718" s="251"/>
      <x:c r="V718" s="158"/>
      <x:c r="W718" s="158"/>
      <x:c r="X718" s="158"/>
    </x:row>
    <x:row r="719">
      <x:c r="K719" s="251"/>
      <x:c r="L719" s="251"/>
      <x:c r="M719" s="251"/>
      <x:c r="V719" s="158"/>
      <x:c r="W719" s="158"/>
      <x:c r="X719" s="158"/>
    </x:row>
    <x:row r="720">
      <x:c r="K720" s="251"/>
      <x:c r="L720" s="251"/>
      <x:c r="M720" s="251"/>
      <x:c r="V720" s="158"/>
      <x:c r="W720" s="158"/>
      <x:c r="X720" s="158"/>
    </x:row>
    <x:row r="721">
      <x:c r="K721" s="251"/>
      <x:c r="L721" s="251"/>
      <x:c r="M721" s="251"/>
      <x:c r="V721" s="158"/>
      <x:c r="W721" s="158"/>
      <x:c r="X721" s="158"/>
    </x:row>
    <x:row r="722">
      <x:c r="K722" s="251"/>
      <x:c r="L722" s="251"/>
      <x:c r="M722" s="251"/>
      <x:c r="V722" s="158"/>
      <x:c r="W722" s="158"/>
      <x:c r="X722" s="158"/>
    </x:row>
    <x:row r="723">
      <x:c r="K723" s="251"/>
      <x:c r="L723" s="251"/>
      <x:c r="M723" s="251"/>
      <x:c r="V723" s="158"/>
      <x:c r="W723" s="158"/>
      <x:c r="X723" s="158"/>
    </x:row>
    <x:row r="724">
      <x:c r="K724" s="251"/>
      <x:c r="L724" s="251"/>
      <x:c r="M724" s="251"/>
      <x:c r="V724" s="158"/>
      <x:c r="W724" s="158"/>
      <x:c r="X724" s="158"/>
    </x:row>
    <x:row r="725">
      <x:c r="K725" s="251"/>
      <x:c r="L725" s="251"/>
      <x:c r="M725" s="251"/>
      <x:c r="V725" s="158"/>
      <x:c r="W725" s="158"/>
      <x:c r="X725" s="158"/>
    </x:row>
    <x:row r="726">
      <x:c r="K726" s="251"/>
      <x:c r="L726" s="251"/>
      <x:c r="M726" s="251"/>
      <x:c r="V726" s="158"/>
      <x:c r="W726" s="158"/>
      <x:c r="X726" s="158"/>
    </x:row>
    <x:row r="727">
      <x:c r="K727" s="251"/>
      <x:c r="L727" s="251"/>
      <x:c r="M727" s="251"/>
      <x:c r="V727" s="158"/>
      <x:c r="W727" s="158"/>
      <x:c r="X727" s="158"/>
    </x:row>
    <x:row r="728">
      <x:c r="K728" s="251"/>
      <x:c r="L728" s="251"/>
      <x:c r="M728" s="251"/>
      <x:c r="V728" s="158"/>
      <x:c r="W728" s="158"/>
      <x:c r="X728" s="158"/>
    </x:row>
    <x:row r="729">
      <x:c r="K729" s="251"/>
      <x:c r="L729" s="251"/>
      <x:c r="M729" s="251"/>
      <x:c r="V729" s="158"/>
      <x:c r="W729" s="158"/>
      <x:c r="X729" s="158"/>
    </x:row>
    <x:row r="730">
      <x:c r="K730" s="251"/>
      <x:c r="L730" s="251"/>
      <x:c r="M730" s="251"/>
      <x:c r="V730" s="158"/>
      <x:c r="W730" s="158"/>
      <x:c r="X730" s="158"/>
    </x:row>
    <x:row r="731">
      <x:c r="K731" s="251"/>
      <x:c r="L731" s="251"/>
      <x:c r="M731" s="251"/>
      <x:c r="V731" s="158"/>
      <x:c r="W731" s="158"/>
      <x:c r="X731" s="158"/>
    </x:row>
    <x:row r="732">
      <x:c r="K732" s="251"/>
      <x:c r="L732" s="251"/>
      <x:c r="M732" s="251"/>
      <x:c r="V732" s="158"/>
      <x:c r="W732" s="158"/>
      <x:c r="X732" s="158"/>
    </x:row>
    <x:row r="733">
      <x:c r="K733" s="251"/>
      <x:c r="L733" s="251"/>
      <x:c r="M733" s="251"/>
      <x:c r="V733" s="158"/>
      <x:c r="W733" s="158"/>
      <x:c r="X733" s="158"/>
    </x:row>
    <x:row r="734">
      <x:c r="K734" s="251"/>
      <x:c r="L734" s="251"/>
      <x:c r="M734" s="251"/>
      <x:c r="V734" s="158"/>
      <x:c r="W734" s="158"/>
      <x:c r="X734" s="158"/>
    </x:row>
    <x:row r="735">
      <x:c r="K735" s="251"/>
      <x:c r="L735" s="251"/>
      <x:c r="M735" s="251"/>
      <x:c r="V735" s="158"/>
      <x:c r="W735" s="158"/>
      <x:c r="X735" s="158"/>
    </x:row>
    <x:row r="736">
      <x:c r="K736" s="251"/>
      <x:c r="L736" s="251"/>
      <x:c r="M736" s="251"/>
      <x:c r="V736" s="158"/>
      <x:c r="W736" s="158"/>
      <x:c r="X736" s="158"/>
    </x:row>
    <x:row r="737">
      <x:c r="K737" s="251"/>
      <x:c r="L737" s="251"/>
      <x:c r="M737" s="251"/>
      <x:c r="V737" s="158"/>
      <x:c r="W737" s="158"/>
      <x:c r="X737" s="158"/>
    </x:row>
    <x:row r="738">
      <x:c r="K738" s="251"/>
      <x:c r="L738" s="251"/>
      <x:c r="M738" s="251"/>
      <x:c r="V738" s="158"/>
      <x:c r="W738" s="158"/>
      <x:c r="X738" s="158"/>
    </x:row>
    <x:row r="739">
      <x:c r="K739" s="251"/>
      <x:c r="L739" s="251"/>
      <x:c r="M739" s="251"/>
      <x:c r="V739" s="158"/>
      <x:c r="W739" s="158"/>
      <x:c r="X739" s="158"/>
    </x:row>
    <x:row r="740">
      <x:c r="K740" s="251"/>
      <x:c r="L740" s="251"/>
      <x:c r="M740" s="251"/>
      <x:c r="V740" s="158"/>
      <x:c r="W740" s="158"/>
      <x:c r="X740" s="158"/>
    </x:row>
    <x:row r="741">
      <x:c r="K741" s="251"/>
      <x:c r="L741" s="251"/>
      <x:c r="M741" s="251"/>
      <x:c r="V741" s="158"/>
      <x:c r="W741" s="158"/>
      <x:c r="X741" s="158"/>
    </x:row>
    <x:row r="742">
      <x:c r="K742" s="251"/>
      <x:c r="L742" s="251"/>
      <x:c r="M742" s="251"/>
      <x:c r="V742" s="158"/>
      <x:c r="W742" s="158"/>
      <x:c r="X742" s="158"/>
    </x:row>
    <x:row r="743">
      <x:c r="K743" s="251"/>
      <x:c r="L743" s="251"/>
      <x:c r="M743" s="251"/>
      <x:c r="V743" s="158"/>
      <x:c r="W743" s="158"/>
      <x:c r="X743" s="158"/>
    </x:row>
    <x:row r="744">
      <x:c r="K744" s="251"/>
      <x:c r="L744" s="251"/>
      <x:c r="M744" s="251"/>
      <x:c r="V744" s="158"/>
      <x:c r="W744" s="158"/>
      <x:c r="X744" s="158"/>
    </x:row>
    <x:row r="745">
      <x:c r="K745" s="251"/>
      <x:c r="L745" s="251"/>
      <x:c r="M745" s="251"/>
      <x:c r="V745" s="158"/>
      <x:c r="W745" s="158"/>
      <x:c r="X745" s="158"/>
    </x:row>
    <x:row r="746">
      <x:c r="K746" s="251"/>
      <x:c r="L746" s="251"/>
      <x:c r="M746" s="251"/>
      <x:c r="V746" s="158"/>
      <x:c r="W746" s="158"/>
      <x:c r="X746" s="158"/>
    </x:row>
    <x:row r="747">
      <x:c r="K747" s="251"/>
      <x:c r="L747" s="251"/>
      <x:c r="M747" s="251"/>
      <x:c r="V747" s="158"/>
      <x:c r="W747" s="158"/>
      <x:c r="X747" s="158"/>
    </x:row>
    <x:row r="748">
      <x:c r="K748" s="251"/>
      <x:c r="L748" s="251"/>
      <x:c r="M748" s="251"/>
      <x:c r="V748" s="158"/>
      <x:c r="W748" s="158"/>
      <x:c r="X748" s="158"/>
    </x:row>
    <x:row r="749">
      <x:c r="K749" s="251"/>
      <x:c r="L749" s="251"/>
      <x:c r="M749" s="251"/>
      <x:c r="V749" s="158"/>
      <x:c r="W749" s="158"/>
      <x:c r="X749" s="158"/>
    </x:row>
    <x:row r="750">
      <x:c r="K750" s="251"/>
      <x:c r="L750" s="251"/>
      <x:c r="M750" s="251"/>
      <x:c r="V750" s="158"/>
      <x:c r="W750" s="158"/>
      <x:c r="X750" s="158"/>
    </x:row>
    <x:row r="751">
      <x:c r="K751" s="251"/>
      <x:c r="L751" s="251"/>
      <x:c r="M751" s="251"/>
      <x:c r="V751" s="158"/>
      <x:c r="W751" s="158"/>
      <x:c r="X751" s="158"/>
    </x:row>
    <x:row r="752">
      <x:c r="K752" s="251"/>
      <x:c r="L752" s="251"/>
      <x:c r="M752" s="251"/>
      <x:c r="V752" s="158"/>
      <x:c r="W752" s="158"/>
      <x:c r="X752" s="158"/>
    </x:row>
    <x:row r="753">
      <x:c r="K753" s="251"/>
      <x:c r="L753" s="251"/>
      <x:c r="M753" s="251"/>
      <x:c r="V753" s="158"/>
      <x:c r="W753" s="158"/>
      <x:c r="X753" s="158"/>
    </x:row>
    <x:row r="754">
      <x:c r="K754" s="251"/>
      <x:c r="L754" s="251"/>
      <x:c r="M754" s="251"/>
      <x:c r="V754" s="158"/>
      <x:c r="W754" s="158"/>
      <x:c r="X754" s="158"/>
    </x:row>
    <x:row r="755">
      <x:c r="K755" s="251"/>
      <x:c r="L755" s="251"/>
      <x:c r="M755" s="251"/>
      <x:c r="V755" s="158"/>
      <x:c r="W755" s="158"/>
      <x:c r="X755" s="158"/>
    </x:row>
    <x:row r="756">
      <x:c r="K756" s="251"/>
      <x:c r="L756" s="251"/>
      <x:c r="M756" s="251"/>
      <x:c r="V756" s="158"/>
      <x:c r="W756" s="158"/>
      <x:c r="X756" s="158"/>
    </x:row>
    <x:row r="757">
      <x:c r="K757" s="251"/>
      <x:c r="L757" s="251"/>
      <x:c r="M757" s="251"/>
      <x:c r="V757" s="158"/>
      <x:c r="W757" s="158"/>
      <x:c r="X757" s="158"/>
    </x:row>
    <x:row r="758">
      <x:c r="K758" s="251"/>
      <x:c r="L758" s="251"/>
      <x:c r="M758" s="251"/>
      <x:c r="V758" s="158"/>
      <x:c r="W758" s="158"/>
      <x:c r="X758" s="158"/>
    </x:row>
    <x:row r="759">
      <x:c r="K759" s="251"/>
      <x:c r="L759" s="251"/>
      <x:c r="M759" s="251"/>
      <x:c r="V759" s="158"/>
      <x:c r="W759" s="158"/>
      <x:c r="X759" s="158"/>
    </x:row>
    <x:row r="760">
      <x:c r="K760" s="251"/>
      <x:c r="L760" s="251"/>
      <x:c r="M760" s="251"/>
      <x:c r="V760" s="158"/>
      <x:c r="W760" s="158"/>
      <x:c r="X760" s="158"/>
    </x:row>
    <x:row r="761">
      <x:c r="K761" s="251"/>
      <x:c r="L761" s="251"/>
      <x:c r="M761" s="251"/>
      <x:c r="V761" s="158"/>
      <x:c r="W761" s="158"/>
      <x:c r="X761" s="158"/>
    </x:row>
    <x:row r="762">
      <x:c r="K762" s="251"/>
      <x:c r="L762" s="251"/>
      <x:c r="M762" s="251"/>
      <x:c r="V762" s="158"/>
      <x:c r="W762" s="158"/>
      <x:c r="X762" s="158"/>
    </x:row>
    <x:row r="763">
      <x:c r="K763" s="251"/>
      <x:c r="L763" s="251"/>
      <x:c r="M763" s="251"/>
      <x:c r="V763" s="158"/>
      <x:c r="W763" s="158"/>
      <x:c r="X763" s="158"/>
    </x:row>
    <x:row r="764">
      <x:c r="K764" s="251"/>
      <x:c r="L764" s="251"/>
      <x:c r="M764" s="251"/>
      <x:c r="V764" s="158"/>
      <x:c r="W764" s="158"/>
      <x:c r="X764" s="158"/>
    </x:row>
    <x:row r="765">
      <x:c r="K765" s="251"/>
      <x:c r="L765" s="251"/>
      <x:c r="M765" s="251"/>
      <x:c r="V765" s="158"/>
      <x:c r="W765" s="158"/>
      <x:c r="X765" s="158"/>
    </x:row>
    <x:row r="766">
      <x:c r="K766" s="251"/>
      <x:c r="L766" s="251"/>
      <x:c r="M766" s="251"/>
      <x:c r="V766" s="158"/>
      <x:c r="W766" s="158"/>
      <x:c r="X766" s="158"/>
    </x:row>
    <x:row r="767">
      <x:c r="K767" s="251"/>
      <x:c r="L767" s="251"/>
      <x:c r="M767" s="251"/>
      <x:c r="V767" s="158"/>
      <x:c r="W767" s="158"/>
      <x:c r="X767" s="158"/>
    </x:row>
    <x:row r="768">
      <x:c r="K768" s="251"/>
      <x:c r="L768" s="251"/>
      <x:c r="M768" s="251"/>
      <x:c r="V768" s="158"/>
      <x:c r="W768" s="158"/>
      <x:c r="X768" s="158"/>
    </x:row>
    <x:row r="769">
      <x:c r="K769" s="251"/>
      <x:c r="L769" s="251"/>
      <x:c r="M769" s="251"/>
      <x:c r="V769" s="158"/>
      <x:c r="W769" s="158"/>
      <x:c r="X769" s="158"/>
    </x:row>
    <x:row r="770">
      <x:c r="K770" s="251"/>
      <x:c r="L770" s="251"/>
      <x:c r="M770" s="251"/>
      <x:c r="V770" s="158"/>
      <x:c r="W770" s="158"/>
      <x:c r="X770" s="158"/>
    </x:row>
    <x:row r="771">
      <x:c r="K771" s="251"/>
      <x:c r="L771" s="251"/>
      <x:c r="M771" s="251"/>
      <x:c r="V771" s="158"/>
      <x:c r="W771" s="158"/>
      <x:c r="X771" s="158"/>
    </x:row>
    <x:row r="772">
      <x:c r="K772" s="251"/>
      <x:c r="L772" s="251"/>
      <x:c r="M772" s="251"/>
      <x:c r="V772" s="158"/>
      <x:c r="W772" s="158"/>
      <x:c r="X772" s="158"/>
    </x:row>
    <x:row r="773">
      <x:c r="K773" s="251"/>
      <x:c r="L773" s="251"/>
      <x:c r="M773" s="251"/>
      <x:c r="V773" s="158"/>
      <x:c r="W773" s="158"/>
      <x:c r="X773" s="158"/>
    </x:row>
    <x:row r="774">
      <x:c r="K774" s="251"/>
      <x:c r="L774" s="251"/>
      <x:c r="M774" s="251"/>
      <x:c r="V774" s="158"/>
      <x:c r="W774" s="158"/>
      <x:c r="X774" s="158"/>
    </x:row>
    <x:row r="775">
      <x:c r="K775" s="251"/>
      <x:c r="L775" s="251"/>
      <x:c r="M775" s="251"/>
      <x:c r="V775" s="158"/>
      <x:c r="W775" s="158"/>
      <x:c r="X775" s="158"/>
    </x:row>
    <x:row r="776">
      <x:c r="K776" s="251"/>
      <x:c r="L776" s="251"/>
      <x:c r="M776" s="251"/>
      <x:c r="V776" s="158"/>
      <x:c r="W776" s="158"/>
      <x:c r="X776" s="158"/>
    </x:row>
    <x:row r="777">
      <x:c r="K777" s="251"/>
      <x:c r="L777" s="251"/>
      <x:c r="M777" s="251"/>
      <x:c r="V777" s="158"/>
      <x:c r="W777" s="158"/>
      <x:c r="X777" s="158"/>
    </x:row>
    <x:row r="778">
      <x:c r="K778" s="251"/>
      <x:c r="L778" s="251"/>
      <x:c r="M778" s="251"/>
      <x:c r="V778" s="158"/>
      <x:c r="W778" s="158"/>
      <x:c r="X778" s="158"/>
    </x:row>
    <x:row r="779">
      <x:c r="K779" s="251"/>
      <x:c r="L779" s="251"/>
      <x:c r="M779" s="251"/>
      <x:c r="V779" s="158"/>
      <x:c r="W779" s="158"/>
      <x:c r="X779" s="158"/>
    </x:row>
    <x:row r="780">
      <x:c r="K780" s="251"/>
      <x:c r="L780" s="251"/>
      <x:c r="M780" s="251"/>
      <x:c r="V780" s="158"/>
      <x:c r="W780" s="158"/>
      <x:c r="X780" s="158"/>
    </x:row>
    <x:row r="781">
      <x:c r="K781" s="251"/>
      <x:c r="L781" s="251"/>
      <x:c r="M781" s="251"/>
      <x:c r="V781" s="158"/>
      <x:c r="W781" s="158"/>
      <x:c r="X781" s="158"/>
    </x:row>
    <x:row r="782">
      <x:c r="K782" s="251"/>
      <x:c r="L782" s="251"/>
      <x:c r="M782" s="251"/>
      <x:c r="V782" s="158"/>
      <x:c r="W782" s="158"/>
      <x:c r="X782" s="158"/>
    </x:row>
    <x:row r="783">
      <x:c r="K783" s="251"/>
      <x:c r="L783" s="251"/>
      <x:c r="M783" s="251"/>
      <x:c r="V783" s="158"/>
      <x:c r="W783" s="158"/>
      <x:c r="X783" s="158"/>
    </x:row>
    <x:row r="784">
      <x:c r="K784" s="251"/>
      <x:c r="L784" s="251"/>
      <x:c r="M784" s="251"/>
      <x:c r="V784" s="158"/>
      <x:c r="W784" s="158"/>
      <x:c r="X784" s="158"/>
    </x:row>
    <x:row r="785">
      <x:c r="K785" s="251"/>
      <x:c r="L785" s="251"/>
      <x:c r="M785" s="251"/>
      <x:c r="V785" s="158"/>
      <x:c r="W785" s="158"/>
      <x:c r="X785" s="158"/>
    </x:row>
    <x:row r="786">
      <x:c r="K786" s="251"/>
      <x:c r="L786" s="251"/>
      <x:c r="M786" s="251"/>
      <x:c r="V786" s="158"/>
      <x:c r="W786" s="158"/>
      <x:c r="X786" s="158"/>
    </x:row>
    <x:row r="787">
      <x:c r="K787" s="251"/>
      <x:c r="L787" s="251"/>
      <x:c r="M787" s="251"/>
      <x:c r="V787" s="158"/>
      <x:c r="W787" s="158"/>
      <x:c r="X787" s="158"/>
    </x:row>
    <x:row r="788">
      <x:c r="K788" s="251"/>
      <x:c r="L788" s="251"/>
      <x:c r="M788" s="251"/>
      <x:c r="V788" s="158"/>
      <x:c r="W788" s="158"/>
      <x:c r="X788" s="158"/>
    </x:row>
    <x:row r="789">
      <x:c r="K789" s="251"/>
      <x:c r="L789" s="251"/>
      <x:c r="M789" s="251"/>
      <x:c r="V789" s="158"/>
      <x:c r="W789" s="158"/>
      <x:c r="X789" s="158"/>
    </x:row>
    <x:row r="790">
      <x:c r="K790" s="251"/>
      <x:c r="L790" s="251"/>
      <x:c r="M790" s="251"/>
      <x:c r="V790" s="158"/>
      <x:c r="W790" s="158"/>
      <x:c r="X790" s="158"/>
    </x:row>
    <x:row r="791">
      <x:c r="K791" s="251"/>
      <x:c r="L791" s="251"/>
      <x:c r="M791" s="251"/>
      <x:c r="V791" s="158"/>
      <x:c r="W791" s="158"/>
      <x:c r="X791" s="158"/>
    </x:row>
    <x:row r="792">
      <x:c r="K792" s="251"/>
      <x:c r="L792" s="251"/>
      <x:c r="M792" s="251"/>
      <x:c r="V792" s="158"/>
      <x:c r="W792" s="158"/>
      <x:c r="X792" s="158"/>
    </x:row>
    <x:row r="793">
      <x:c r="K793" s="251"/>
      <x:c r="L793" s="251"/>
      <x:c r="M793" s="251"/>
      <x:c r="V793" s="158"/>
      <x:c r="W793" s="158"/>
      <x:c r="X793" s="158"/>
    </x:row>
    <x:row r="794">
      <x:c r="K794" s="251"/>
      <x:c r="L794" s="251"/>
      <x:c r="M794" s="251"/>
      <x:c r="V794" s="158"/>
      <x:c r="W794" s="158"/>
      <x:c r="X794" s="158"/>
    </x:row>
    <x:row r="795">
      <x:c r="K795" s="251"/>
      <x:c r="L795" s="251"/>
      <x:c r="M795" s="251"/>
      <x:c r="V795" s="158"/>
      <x:c r="W795" s="158"/>
      <x:c r="X795" s="158"/>
    </x:row>
    <x:row r="796">
      <x:c r="K796" s="251"/>
      <x:c r="L796" s="251"/>
      <x:c r="M796" s="251"/>
      <x:c r="V796" s="158"/>
      <x:c r="W796" s="158"/>
      <x:c r="X796" s="158"/>
    </x:row>
    <x:row r="797">
      <x:c r="K797" s="251"/>
      <x:c r="L797" s="251"/>
      <x:c r="M797" s="251"/>
      <x:c r="V797" s="158"/>
      <x:c r="W797" s="158"/>
      <x:c r="X797" s="158"/>
    </x:row>
    <x:row r="798">
      <x:c r="K798" s="251"/>
      <x:c r="L798" s="251"/>
      <x:c r="M798" s="251"/>
      <x:c r="V798" s="158"/>
      <x:c r="W798" s="158"/>
      <x:c r="X798" s="158"/>
    </x:row>
    <x:row r="799">
      <x:c r="K799" s="251"/>
      <x:c r="L799" s="251"/>
      <x:c r="M799" s="251"/>
      <x:c r="V799" s="158"/>
      <x:c r="W799" s="158"/>
      <x:c r="X799" s="158"/>
    </x:row>
    <x:row r="800">
      <x:c r="K800" s="251"/>
      <x:c r="L800" s="251"/>
      <x:c r="M800" s="251"/>
      <x:c r="V800" s="158"/>
      <x:c r="W800" s="158"/>
      <x:c r="X800" s="158"/>
    </x:row>
    <x:row r="801">
      <x:c r="K801" s="251"/>
      <x:c r="L801" s="251"/>
      <x:c r="M801" s="251"/>
      <x:c r="V801" s="158"/>
      <x:c r="W801" s="158"/>
      <x:c r="X801" s="158"/>
    </x:row>
    <x:row r="802">
      <x:c r="K802" s="251"/>
      <x:c r="L802" s="251"/>
      <x:c r="M802" s="251"/>
      <x:c r="V802" s="158"/>
      <x:c r="W802" s="158"/>
      <x:c r="X802" s="158"/>
    </x:row>
    <x:row r="803">
      <x:c r="K803" s="251"/>
      <x:c r="L803" s="251"/>
      <x:c r="M803" s="251"/>
      <x:c r="V803" s="158"/>
      <x:c r="W803" s="158"/>
      <x:c r="X803" s="158"/>
    </x:row>
    <x:row r="804">
      <x:c r="K804" s="251"/>
      <x:c r="L804" s="251"/>
      <x:c r="M804" s="251"/>
      <x:c r="V804" s="158"/>
      <x:c r="W804" s="158"/>
      <x:c r="X804" s="158"/>
    </x:row>
    <x:row r="805">
      <x:c r="K805" s="251"/>
      <x:c r="L805" s="251"/>
      <x:c r="M805" s="251"/>
      <x:c r="V805" s="158"/>
      <x:c r="W805" s="158"/>
      <x:c r="X805" s="158"/>
    </x:row>
    <x:row r="806">
      <x:c r="K806" s="251"/>
      <x:c r="L806" s="251"/>
      <x:c r="M806" s="251"/>
      <x:c r="V806" s="158"/>
      <x:c r="W806" s="158"/>
      <x:c r="X806" s="158"/>
    </x:row>
    <x:row r="807">
      <x:c r="K807" s="251"/>
      <x:c r="L807" s="251"/>
      <x:c r="M807" s="251"/>
      <x:c r="V807" s="158"/>
      <x:c r="W807" s="158"/>
      <x:c r="X807" s="158"/>
    </x:row>
    <x:row r="808">
      <x:c r="K808" s="251"/>
      <x:c r="L808" s="251"/>
      <x:c r="M808" s="251"/>
      <x:c r="V808" s="158"/>
      <x:c r="W808" s="158"/>
      <x:c r="X808" s="158"/>
    </x:row>
    <x:row r="809">
      <x:c r="K809" s="251"/>
      <x:c r="L809" s="251"/>
      <x:c r="M809" s="251"/>
      <x:c r="V809" s="158"/>
      <x:c r="W809" s="158"/>
      <x:c r="X809" s="158"/>
    </x:row>
    <x:row r="810">
      <x:c r="K810" s="251"/>
      <x:c r="L810" s="251"/>
      <x:c r="M810" s="251"/>
      <x:c r="V810" s="158"/>
      <x:c r="W810" s="158"/>
      <x:c r="X810" s="158"/>
    </x:row>
    <x:row r="811">
      <x:c r="K811" s="251"/>
      <x:c r="L811" s="251"/>
      <x:c r="M811" s="251"/>
      <x:c r="V811" s="158"/>
      <x:c r="W811" s="158"/>
      <x:c r="X811" s="158"/>
    </x:row>
    <x:row r="812">
      <x:c r="K812" s="251"/>
      <x:c r="L812" s="251"/>
      <x:c r="M812" s="251"/>
      <x:c r="V812" s="158"/>
      <x:c r="W812" s="158"/>
      <x:c r="X812" s="158"/>
    </x:row>
    <x:row r="813">
      <x:c r="K813" s="251"/>
      <x:c r="L813" s="251"/>
      <x:c r="M813" s="251"/>
      <x:c r="V813" s="158"/>
      <x:c r="W813" s="158"/>
      <x:c r="X813" s="158"/>
    </x:row>
    <x:row r="814">
      <x:c r="K814" s="251"/>
      <x:c r="L814" s="251"/>
      <x:c r="M814" s="251"/>
      <x:c r="V814" s="158"/>
      <x:c r="W814" s="158"/>
      <x:c r="X814" s="158"/>
    </x:row>
    <x:row r="815">
      <x:c r="K815" s="251"/>
      <x:c r="L815" s="251"/>
      <x:c r="M815" s="251"/>
      <x:c r="V815" s="158"/>
      <x:c r="W815" s="158"/>
      <x:c r="X815" s="158"/>
    </x:row>
    <x:row r="816">
      <x:c r="K816" s="251"/>
      <x:c r="L816" s="251"/>
      <x:c r="M816" s="251"/>
      <x:c r="V816" s="158"/>
      <x:c r="W816" s="158"/>
      <x:c r="X816" s="158"/>
    </x:row>
    <x:row r="817">
      <x:c r="K817" s="251"/>
      <x:c r="L817" s="251"/>
      <x:c r="M817" s="251"/>
      <x:c r="V817" s="158"/>
      <x:c r="W817" s="158"/>
      <x:c r="X817" s="158"/>
    </x:row>
    <x:row r="818">
      <x:c r="K818" s="251"/>
      <x:c r="L818" s="251"/>
      <x:c r="M818" s="251"/>
      <x:c r="V818" s="158"/>
      <x:c r="W818" s="158"/>
      <x:c r="X818" s="158"/>
    </x:row>
    <x:row r="819">
      <x:c r="K819" s="251"/>
      <x:c r="L819" s="251"/>
      <x:c r="M819" s="251"/>
      <x:c r="V819" s="158"/>
      <x:c r="W819" s="158"/>
      <x:c r="X819" s="158"/>
    </x:row>
    <x:row r="820">
      <x:c r="K820" s="251"/>
      <x:c r="L820" s="251"/>
      <x:c r="M820" s="251"/>
      <x:c r="V820" s="158"/>
      <x:c r="W820" s="158"/>
      <x:c r="X820" s="158"/>
    </x:row>
    <x:row r="821">
      <x:c r="K821" s="251"/>
      <x:c r="L821" s="251"/>
      <x:c r="M821" s="251"/>
      <x:c r="V821" s="158"/>
      <x:c r="W821" s="158"/>
      <x:c r="X821" s="158"/>
    </x:row>
    <x:row r="822">
      <x:c r="K822" s="251"/>
      <x:c r="L822" s="251"/>
      <x:c r="M822" s="251"/>
      <x:c r="V822" s="158"/>
      <x:c r="W822" s="158"/>
      <x:c r="X822" s="158"/>
    </x:row>
    <x:row r="823">
      <x:c r="K823" s="251"/>
      <x:c r="L823" s="251"/>
      <x:c r="M823" s="251"/>
      <x:c r="V823" s="158"/>
      <x:c r="W823" s="158"/>
      <x:c r="X823" s="158"/>
    </x:row>
    <x:row r="824">
      <x:c r="K824" s="251"/>
      <x:c r="L824" s="251"/>
      <x:c r="M824" s="251"/>
      <x:c r="V824" s="158"/>
      <x:c r="W824" s="158"/>
      <x:c r="X824" s="158"/>
    </x:row>
    <x:row r="825">
      <x:c r="K825" s="251"/>
      <x:c r="L825" s="251"/>
      <x:c r="M825" s="251"/>
      <x:c r="V825" s="158"/>
      <x:c r="W825" s="158"/>
      <x:c r="X825" s="158"/>
    </x:row>
    <x:row r="826">
      <x:c r="K826" s="251"/>
      <x:c r="L826" s="251"/>
      <x:c r="M826" s="251"/>
      <x:c r="V826" s="158"/>
      <x:c r="W826" s="158"/>
      <x:c r="X826" s="158"/>
    </x:row>
    <x:row r="827">
      <x:c r="K827" s="251"/>
      <x:c r="L827" s="251"/>
      <x:c r="M827" s="251"/>
      <x:c r="V827" s="158"/>
      <x:c r="W827" s="158"/>
      <x:c r="X827" s="158"/>
    </x:row>
    <x:row r="828">
      <x:c r="K828" s="251"/>
      <x:c r="L828" s="251"/>
      <x:c r="M828" s="251"/>
      <x:c r="V828" s="158"/>
      <x:c r="W828" s="158"/>
      <x:c r="X828" s="158"/>
    </x:row>
    <x:row r="829">
      <x:c r="K829" s="251"/>
      <x:c r="L829" s="251"/>
      <x:c r="M829" s="251"/>
      <x:c r="V829" s="158"/>
      <x:c r="W829" s="158"/>
      <x:c r="X829" s="158"/>
    </x:row>
    <x:row r="830">
      <x:c r="K830" s="251"/>
      <x:c r="L830" s="251"/>
      <x:c r="M830" s="251"/>
      <x:c r="V830" s="158"/>
      <x:c r="W830" s="158"/>
      <x:c r="X830" s="158"/>
    </x:row>
    <x:row r="831">
      <x:c r="K831" s="251"/>
      <x:c r="L831" s="251"/>
      <x:c r="M831" s="251"/>
      <x:c r="V831" s="158"/>
      <x:c r="W831" s="158"/>
      <x:c r="X831" s="158"/>
    </x:row>
    <x:row r="832">
      <x:c r="K832" s="251"/>
      <x:c r="L832" s="251"/>
      <x:c r="M832" s="251"/>
      <x:c r="V832" s="158"/>
      <x:c r="W832" s="158"/>
      <x:c r="X832" s="158"/>
    </x:row>
    <x:row r="833">
      <x:c r="K833" s="251"/>
      <x:c r="L833" s="251"/>
      <x:c r="M833" s="251"/>
      <x:c r="V833" s="158"/>
      <x:c r="W833" s="158"/>
      <x:c r="X833" s="158"/>
    </x:row>
    <x:row r="834">
      <x:c r="K834" s="251"/>
      <x:c r="L834" s="251"/>
      <x:c r="M834" s="251"/>
      <x:c r="V834" s="158"/>
      <x:c r="W834" s="158"/>
      <x:c r="X834" s="158"/>
    </x:row>
    <x:row r="835">
      <x:c r="K835" s="251"/>
      <x:c r="L835" s="251"/>
      <x:c r="M835" s="251"/>
      <x:c r="V835" s="158"/>
      <x:c r="W835" s="158"/>
      <x:c r="X835" s="158"/>
    </x:row>
    <x:row r="836">
      <x:c r="K836" s="251"/>
      <x:c r="L836" s="251"/>
      <x:c r="M836" s="251"/>
      <x:c r="V836" s="158"/>
      <x:c r="W836" s="158"/>
      <x:c r="X836" s="158"/>
    </x:row>
    <x:row r="837">
      <x:c r="K837" s="251"/>
      <x:c r="L837" s="251"/>
      <x:c r="M837" s="251"/>
      <x:c r="V837" s="158"/>
      <x:c r="W837" s="158"/>
      <x:c r="X837" s="158"/>
    </x:row>
    <x:row r="838">
      <x:c r="K838" s="251"/>
      <x:c r="L838" s="251"/>
      <x:c r="M838" s="251"/>
      <x:c r="V838" s="158"/>
      <x:c r="W838" s="158"/>
      <x:c r="X838" s="158"/>
    </x:row>
    <x:row r="839">
      <x:c r="K839" s="251"/>
      <x:c r="L839" s="251"/>
      <x:c r="M839" s="251"/>
      <x:c r="V839" s="158"/>
      <x:c r="W839" s="158"/>
      <x:c r="X839" s="158"/>
    </x:row>
    <x:row r="840">
      <x:c r="K840" s="251"/>
      <x:c r="L840" s="251"/>
      <x:c r="M840" s="251"/>
      <x:c r="V840" s="158"/>
      <x:c r="W840" s="158"/>
      <x:c r="X840" s="158"/>
    </x:row>
    <x:row r="841">
      <x:c r="K841" s="251"/>
      <x:c r="L841" s="251"/>
      <x:c r="M841" s="251"/>
      <x:c r="V841" s="158"/>
      <x:c r="W841" s="158"/>
      <x:c r="X841" s="158"/>
    </x:row>
    <x:row r="842">
      <x:c r="K842" s="251"/>
      <x:c r="L842" s="251"/>
      <x:c r="M842" s="251"/>
      <x:c r="V842" s="158"/>
      <x:c r="W842" s="158"/>
      <x:c r="X842" s="158"/>
    </x:row>
    <x:row r="843">
      <x:c r="K843" s="251"/>
      <x:c r="L843" s="251"/>
      <x:c r="M843" s="251"/>
      <x:c r="V843" s="158"/>
      <x:c r="W843" s="158"/>
      <x:c r="X843" s="158"/>
    </x:row>
    <x:row r="844">
      <x:c r="K844" s="251"/>
      <x:c r="L844" s="251"/>
      <x:c r="M844" s="251"/>
      <x:c r="V844" s="158"/>
      <x:c r="W844" s="158"/>
      <x:c r="X844" s="158"/>
    </x:row>
    <x:row r="845">
      <x:c r="K845" s="251"/>
      <x:c r="L845" s="251"/>
      <x:c r="M845" s="251"/>
      <x:c r="V845" s="158"/>
      <x:c r="W845" s="158"/>
      <x:c r="X845" s="158"/>
    </x:row>
    <x:row r="846">
      <x:c r="K846" s="251"/>
      <x:c r="L846" s="251"/>
      <x:c r="M846" s="251"/>
      <x:c r="V846" s="158"/>
      <x:c r="W846" s="158"/>
      <x:c r="X846" s="158"/>
    </x:row>
    <x:row r="847">
      <x:c r="K847" s="251"/>
      <x:c r="L847" s="251"/>
      <x:c r="M847" s="251"/>
      <x:c r="V847" s="158"/>
      <x:c r="W847" s="158"/>
      <x:c r="X847" s="158"/>
    </x:row>
    <x:row r="848">
      <x:c r="K848" s="251"/>
      <x:c r="L848" s="251"/>
      <x:c r="M848" s="251"/>
      <x:c r="V848" s="158"/>
      <x:c r="W848" s="158"/>
      <x:c r="X848" s="158"/>
    </x:row>
    <x:row r="849">
      <x:c r="K849" s="251"/>
      <x:c r="L849" s="251"/>
      <x:c r="M849" s="251"/>
      <x:c r="V849" s="158"/>
      <x:c r="W849" s="158"/>
      <x:c r="X849" s="158"/>
    </x:row>
    <x:row r="850">
      <x:c r="K850" s="251"/>
      <x:c r="L850" s="251"/>
      <x:c r="M850" s="251"/>
      <x:c r="V850" s="158"/>
      <x:c r="W850" s="158"/>
      <x:c r="X850" s="158"/>
    </x:row>
    <x:row r="851">
      <x:c r="K851" s="251"/>
      <x:c r="L851" s="251"/>
      <x:c r="M851" s="251"/>
      <x:c r="V851" s="158"/>
      <x:c r="W851" s="158"/>
      <x:c r="X851" s="158"/>
    </x:row>
    <x:row r="852">
      <x:c r="K852" s="251"/>
      <x:c r="L852" s="251"/>
      <x:c r="M852" s="251"/>
      <x:c r="V852" s="158"/>
      <x:c r="W852" s="158"/>
      <x:c r="X852" s="158"/>
    </x:row>
    <x:row r="853">
      <x:c r="K853" s="251"/>
      <x:c r="L853" s="251"/>
      <x:c r="M853" s="251"/>
      <x:c r="V853" s="158"/>
      <x:c r="W853" s="158"/>
      <x:c r="X853" s="158"/>
    </x:row>
    <x:row r="854">
      <x:c r="K854" s="251"/>
      <x:c r="L854" s="251"/>
      <x:c r="M854" s="251"/>
      <x:c r="V854" s="158"/>
      <x:c r="W854" s="158"/>
      <x:c r="X854" s="158"/>
    </x:row>
    <x:row r="855">
      <x:c r="K855" s="251"/>
      <x:c r="L855" s="251"/>
      <x:c r="M855" s="251"/>
      <x:c r="V855" s="158"/>
      <x:c r="W855" s="158"/>
      <x:c r="X855" s="158"/>
    </x:row>
    <x:row r="856">
      <x:c r="K856" s="251"/>
      <x:c r="L856" s="251"/>
      <x:c r="M856" s="251"/>
      <x:c r="V856" s="158"/>
      <x:c r="W856" s="158"/>
      <x:c r="X856" s="158"/>
    </x:row>
    <x:row r="857">
      <x:c r="K857" s="251"/>
      <x:c r="L857" s="251"/>
      <x:c r="M857" s="251"/>
      <x:c r="V857" s="158"/>
      <x:c r="W857" s="158"/>
      <x:c r="X857" s="158"/>
    </x:row>
    <x:row r="858">
      <x:c r="K858" s="251"/>
      <x:c r="L858" s="251"/>
      <x:c r="M858" s="251"/>
      <x:c r="V858" s="158"/>
      <x:c r="W858" s="158"/>
      <x:c r="X858" s="158"/>
    </x:row>
    <x:row r="859">
      <x:c r="K859" s="251"/>
      <x:c r="L859" s="251"/>
      <x:c r="M859" s="251"/>
      <x:c r="V859" s="158"/>
      <x:c r="W859" s="158"/>
      <x:c r="X859" s="158"/>
    </x:row>
    <x:row r="860">
      <x:c r="K860" s="251"/>
      <x:c r="L860" s="251"/>
      <x:c r="M860" s="251"/>
      <x:c r="V860" s="158"/>
      <x:c r="W860" s="158"/>
      <x:c r="X860" s="158"/>
    </x:row>
    <x:row r="861">
      <x:c r="K861" s="251"/>
      <x:c r="L861" s="251"/>
      <x:c r="M861" s="251"/>
      <x:c r="V861" s="158"/>
      <x:c r="W861" s="158"/>
      <x:c r="X861" s="158"/>
    </x:row>
    <x:row r="862">
      <x:c r="K862" s="251"/>
      <x:c r="L862" s="251"/>
      <x:c r="M862" s="251"/>
      <x:c r="V862" s="158"/>
      <x:c r="W862" s="158"/>
      <x:c r="X862" s="158"/>
    </x:row>
    <x:row r="863">
      <x:c r="K863" s="251"/>
      <x:c r="L863" s="251"/>
      <x:c r="M863" s="251"/>
      <x:c r="V863" s="158"/>
      <x:c r="W863" s="158"/>
      <x:c r="X863" s="158"/>
    </x:row>
    <x:row r="864">
      <x:c r="K864" s="251"/>
      <x:c r="L864" s="251"/>
      <x:c r="M864" s="251"/>
      <x:c r="V864" s="158"/>
      <x:c r="W864" s="158"/>
      <x:c r="X864" s="158"/>
    </x:row>
    <x:row r="865">
      <x:c r="K865" s="251"/>
      <x:c r="L865" s="251"/>
      <x:c r="M865" s="251"/>
      <x:c r="V865" s="158"/>
      <x:c r="W865" s="158"/>
      <x:c r="X865" s="158"/>
    </x:row>
    <x:row r="866">
      <x:c r="K866" s="251"/>
      <x:c r="L866" s="251"/>
      <x:c r="M866" s="251"/>
      <x:c r="V866" s="158"/>
      <x:c r="W866" s="158"/>
      <x:c r="X866" s="158"/>
    </x:row>
    <x:row r="867">
      <x:c r="K867" s="251"/>
      <x:c r="L867" s="251"/>
      <x:c r="M867" s="251"/>
      <x:c r="V867" s="158"/>
      <x:c r="W867" s="158"/>
      <x:c r="X867" s="158"/>
    </x:row>
    <x:row r="868">
      <x:c r="K868" s="251"/>
      <x:c r="L868" s="251"/>
      <x:c r="M868" s="251"/>
      <x:c r="V868" s="158"/>
      <x:c r="W868" s="158"/>
      <x:c r="X868" s="158"/>
    </x:row>
    <x:row r="869">
      <x:c r="K869" s="251"/>
      <x:c r="L869" s="251"/>
      <x:c r="M869" s="251"/>
      <x:c r="V869" s="158"/>
      <x:c r="W869" s="158"/>
      <x:c r="X869" s="158"/>
    </x:row>
    <x:row r="870">
      <x:c r="K870" s="251"/>
      <x:c r="L870" s="251"/>
      <x:c r="M870" s="251"/>
      <x:c r="V870" s="158"/>
      <x:c r="W870" s="158"/>
      <x:c r="X870" s="158"/>
    </x:row>
    <x:row r="871">
      <x:c r="K871" s="251"/>
      <x:c r="L871" s="251"/>
      <x:c r="M871" s="251"/>
      <x:c r="V871" s="158"/>
      <x:c r="W871" s="158"/>
      <x:c r="X871" s="158"/>
    </x:row>
    <x:row r="872">
      <x:c r="K872" s="251"/>
      <x:c r="L872" s="251"/>
      <x:c r="M872" s="251"/>
      <x:c r="V872" s="158"/>
      <x:c r="W872" s="158"/>
      <x:c r="X872" s="158"/>
    </x:row>
    <x:row r="873">
      <x:c r="K873" s="251"/>
      <x:c r="L873" s="251"/>
      <x:c r="M873" s="251"/>
      <x:c r="V873" s="158"/>
      <x:c r="W873" s="158"/>
      <x:c r="X873" s="158"/>
    </x:row>
    <x:row r="874">
      <x:c r="K874" s="251"/>
      <x:c r="L874" s="251"/>
      <x:c r="M874" s="251"/>
      <x:c r="V874" s="158"/>
      <x:c r="W874" s="158"/>
      <x:c r="X874" s="158"/>
    </x:row>
    <x:row r="875">
      <x:c r="K875" s="251"/>
      <x:c r="L875" s="251"/>
      <x:c r="M875" s="251"/>
      <x:c r="V875" s="158"/>
      <x:c r="W875" s="158"/>
      <x:c r="X875" s="158"/>
    </x:row>
    <x:row r="876">
      <x:c r="K876" s="251"/>
      <x:c r="L876" s="251"/>
      <x:c r="M876" s="251"/>
      <x:c r="V876" s="158"/>
      <x:c r="W876" s="158"/>
      <x:c r="X876" s="158"/>
    </x:row>
    <x:row r="877">
      <x:c r="K877" s="251"/>
      <x:c r="L877" s="251"/>
      <x:c r="M877" s="251"/>
      <x:c r="V877" s="158"/>
      <x:c r="W877" s="158"/>
      <x:c r="X877" s="158"/>
    </x:row>
    <x:row r="878">
      <x:c r="K878" s="251"/>
      <x:c r="L878" s="251"/>
      <x:c r="M878" s="251"/>
      <x:c r="V878" s="158"/>
      <x:c r="W878" s="158"/>
      <x:c r="X878" s="158"/>
    </x:row>
    <x:row r="879">
      <x:c r="K879" s="251"/>
      <x:c r="L879" s="251"/>
      <x:c r="M879" s="251"/>
      <x:c r="V879" s="158"/>
      <x:c r="W879" s="158"/>
      <x:c r="X879" s="158"/>
    </x:row>
    <x:row r="880">
      <x:c r="K880" s="251"/>
      <x:c r="L880" s="251"/>
      <x:c r="M880" s="251"/>
      <x:c r="V880" s="158"/>
      <x:c r="W880" s="158"/>
      <x:c r="X880" s="158"/>
    </x:row>
    <x:row r="881">
      <x:c r="K881" s="251"/>
      <x:c r="L881" s="251"/>
      <x:c r="M881" s="251"/>
      <x:c r="V881" s="158"/>
      <x:c r="W881" s="158"/>
      <x:c r="X881" s="158"/>
    </x:row>
    <x:row r="882">
      <x:c r="K882" s="251"/>
      <x:c r="L882" s="251"/>
      <x:c r="M882" s="251"/>
      <x:c r="V882" s="158"/>
      <x:c r="W882" s="158"/>
      <x:c r="X882" s="158"/>
    </x:row>
    <x:row r="883">
      <x:c r="K883" s="251"/>
      <x:c r="L883" s="251"/>
      <x:c r="M883" s="251"/>
      <x:c r="V883" s="158"/>
      <x:c r="W883" s="158"/>
      <x:c r="X883" s="158"/>
    </x:row>
    <x:row r="884">
      <x:c r="K884" s="251"/>
      <x:c r="L884" s="251"/>
      <x:c r="M884" s="251"/>
      <x:c r="V884" s="158"/>
      <x:c r="W884" s="158"/>
      <x:c r="X884" s="158"/>
    </x:row>
    <x:row r="885">
      <x:c r="K885" s="251"/>
      <x:c r="L885" s="251"/>
      <x:c r="M885" s="251"/>
      <x:c r="V885" s="158"/>
      <x:c r="W885" s="158"/>
      <x:c r="X885" s="158"/>
    </x:row>
    <x:row r="886">
      <x:c r="K886" s="251"/>
      <x:c r="L886" s="251"/>
      <x:c r="M886" s="251"/>
      <x:c r="V886" s="158"/>
      <x:c r="W886" s="158"/>
      <x:c r="X886" s="158"/>
    </x:row>
    <x:row r="887">
      <x:c r="K887" s="251"/>
      <x:c r="L887" s="251"/>
      <x:c r="M887" s="251"/>
      <x:c r="V887" s="158"/>
      <x:c r="W887" s="158"/>
      <x:c r="X887" s="158"/>
    </x:row>
    <x:row r="888">
      <x:c r="K888" s="251"/>
      <x:c r="L888" s="251"/>
      <x:c r="M888" s="251"/>
      <x:c r="V888" s="158"/>
      <x:c r="W888" s="158"/>
      <x:c r="X888" s="158"/>
    </x:row>
    <x:row r="889">
      <x:c r="K889" s="251"/>
      <x:c r="L889" s="251"/>
      <x:c r="M889" s="251"/>
      <x:c r="V889" s="158"/>
      <x:c r="W889" s="158"/>
      <x:c r="X889" s="158"/>
    </x:row>
    <x:row r="890">
      <x:c r="K890" s="251"/>
      <x:c r="L890" s="251"/>
      <x:c r="M890" s="251"/>
      <x:c r="V890" s="158"/>
      <x:c r="W890" s="158"/>
      <x:c r="X890" s="158"/>
    </x:row>
    <x:row r="891">
      <x:c r="K891" s="251"/>
      <x:c r="L891" s="251"/>
      <x:c r="M891" s="251"/>
      <x:c r="V891" s="158"/>
      <x:c r="W891" s="158"/>
      <x:c r="X891" s="158"/>
    </x:row>
    <x:row r="892">
      <x:c r="K892" s="251"/>
      <x:c r="L892" s="251"/>
      <x:c r="M892" s="251"/>
      <x:c r="V892" s="158"/>
      <x:c r="W892" s="158"/>
      <x:c r="X892" s="158"/>
    </x:row>
    <x:row r="893">
      <x:c r="K893" s="251"/>
      <x:c r="L893" s="251"/>
      <x:c r="M893" s="251"/>
      <x:c r="V893" s="158"/>
      <x:c r="W893" s="158"/>
      <x:c r="X893" s="158"/>
    </x:row>
    <x:row r="894">
      <x:c r="K894" s="251"/>
      <x:c r="L894" s="251"/>
      <x:c r="M894" s="251"/>
      <x:c r="V894" s="158"/>
      <x:c r="W894" s="158"/>
      <x:c r="X894" s="158"/>
    </x:row>
    <x:row r="895">
      <x:c r="K895" s="251"/>
      <x:c r="L895" s="251"/>
      <x:c r="M895" s="251"/>
      <x:c r="V895" s="158"/>
      <x:c r="W895" s="158"/>
      <x:c r="X895" s="158"/>
    </x:row>
    <x:row r="896">
      <x:c r="K896" s="251"/>
      <x:c r="L896" s="251"/>
      <x:c r="M896" s="251"/>
      <x:c r="V896" s="158"/>
      <x:c r="W896" s="158"/>
      <x:c r="X896" s="158"/>
    </x:row>
    <x:row r="897">
      <x:c r="K897" s="251"/>
      <x:c r="L897" s="251"/>
      <x:c r="M897" s="251"/>
      <x:c r="V897" s="158"/>
      <x:c r="W897" s="158"/>
      <x:c r="X897" s="158"/>
    </x:row>
    <x:row r="898">
      <x:c r="K898" s="251"/>
      <x:c r="L898" s="251"/>
      <x:c r="M898" s="251"/>
      <x:c r="V898" s="158"/>
      <x:c r="W898" s="158"/>
      <x:c r="X898" s="158"/>
    </x:row>
    <x:row r="899">
      <x:c r="K899" s="251"/>
      <x:c r="L899" s="251"/>
      <x:c r="M899" s="251"/>
      <x:c r="V899" s="158"/>
      <x:c r="W899" s="158"/>
      <x:c r="X899" s="158"/>
    </x:row>
    <x:row r="900">
      <x:c r="K900" s="251"/>
      <x:c r="L900" s="251"/>
      <x:c r="M900" s="251"/>
      <x:c r="V900" s="158"/>
      <x:c r="W900" s="158"/>
      <x:c r="X900" s="158"/>
    </x:row>
    <x:row r="901">
      <x:c r="K901" s="251"/>
      <x:c r="L901" s="251"/>
      <x:c r="M901" s="251"/>
      <x:c r="V901" s="158"/>
      <x:c r="W901" s="158"/>
      <x:c r="X901" s="158"/>
    </x:row>
    <x:row r="902">
      <x:c r="K902" s="251"/>
      <x:c r="L902" s="251"/>
      <x:c r="M902" s="251"/>
      <x:c r="V902" s="158"/>
      <x:c r="W902" s="158"/>
      <x:c r="X902" s="158"/>
    </x:row>
    <x:row r="903">
      <x:c r="K903" s="251"/>
      <x:c r="L903" s="251"/>
      <x:c r="M903" s="251"/>
      <x:c r="V903" s="158"/>
      <x:c r="W903" s="158"/>
      <x:c r="X903" s="158"/>
    </x:row>
    <x:row r="904">
      <x:c r="K904" s="251"/>
      <x:c r="L904" s="251"/>
      <x:c r="M904" s="251"/>
      <x:c r="V904" s="158"/>
      <x:c r="W904" s="158"/>
      <x:c r="X904" s="158"/>
    </x:row>
    <x:row r="905">
      <x:c r="K905" s="251"/>
      <x:c r="L905" s="251"/>
      <x:c r="M905" s="251"/>
      <x:c r="V905" s="158"/>
      <x:c r="W905" s="158"/>
      <x:c r="X905" s="158"/>
    </x:row>
    <x:row r="906">
      <x:c r="K906" s="251"/>
      <x:c r="L906" s="251"/>
      <x:c r="M906" s="251"/>
      <x:c r="V906" s="158"/>
      <x:c r="W906" s="158"/>
      <x:c r="X906" s="158"/>
    </x:row>
    <x:row r="907">
      <x:c r="K907" s="251"/>
      <x:c r="L907" s="251"/>
      <x:c r="M907" s="251"/>
      <x:c r="V907" s="158"/>
      <x:c r="W907" s="158"/>
      <x:c r="X907" s="158"/>
    </x:row>
    <x:row r="908">
      <x:c r="K908" s="251"/>
      <x:c r="L908" s="251"/>
      <x:c r="M908" s="251"/>
      <x:c r="V908" s="158"/>
      <x:c r="W908" s="158"/>
      <x:c r="X908" s="158"/>
    </x:row>
    <x:row r="909">
      <x:c r="K909" s="251"/>
      <x:c r="L909" s="251"/>
      <x:c r="M909" s="251"/>
      <x:c r="V909" s="158"/>
      <x:c r="W909" s="158"/>
      <x:c r="X909" s="158"/>
    </x:row>
    <x:row r="910">
      <x:c r="K910" s="251"/>
      <x:c r="L910" s="251"/>
      <x:c r="M910" s="251"/>
      <x:c r="V910" s="158"/>
      <x:c r="W910" s="158"/>
      <x:c r="X910" s="158"/>
    </x:row>
    <x:row r="911">
      <x:c r="K911" s="251"/>
      <x:c r="L911" s="251"/>
      <x:c r="M911" s="251"/>
      <x:c r="V911" s="158"/>
      <x:c r="W911" s="158"/>
      <x:c r="X911" s="158"/>
    </x:row>
    <x:row r="912">
      <x:c r="K912" s="251"/>
      <x:c r="L912" s="251"/>
      <x:c r="M912" s="251"/>
      <x:c r="V912" s="158"/>
      <x:c r="W912" s="158"/>
      <x:c r="X912" s="158"/>
    </x:row>
    <x:row r="913">
      <x:c r="K913" s="251"/>
      <x:c r="L913" s="251"/>
      <x:c r="M913" s="251"/>
      <x:c r="V913" s="158"/>
      <x:c r="W913" s="158"/>
      <x:c r="X913" s="158"/>
    </x:row>
    <x:row r="914">
      <x:c r="K914" s="251"/>
      <x:c r="L914" s="251"/>
      <x:c r="M914" s="251"/>
      <x:c r="V914" s="158"/>
      <x:c r="W914" s="158"/>
      <x:c r="X914" s="158"/>
    </x:row>
    <x:row r="915">
      <x:c r="K915" s="251"/>
      <x:c r="L915" s="251"/>
      <x:c r="M915" s="251"/>
      <x:c r="V915" s="158"/>
      <x:c r="W915" s="158"/>
      <x:c r="X915" s="158"/>
    </x:row>
    <x:row r="916">
      <x:c r="K916" s="251"/>
      <x:c r="L916" s="251"/>
      <x:c r="M916" s="251"/>
      <x:c r="V916" s="158"/>
      <x:c r="W916" s="158"/>
      <x:c r="X916" s="158"/>
    </x:row>
    <x:row r="917">
      <x:c r="K917" s="251"/>
      <x:c r="L917" s="251"/>
      <x:c r="M917" s="251"/>
      <x:c r="V917" s="158"/>
      <x:c r="W917" s="158"/>
      <x:c r="X917" s="158"/>
    </x:row>
    <x:row r="918">
      <x:c r="K918" s="251"/>
      <x:c r="L918" s="251"/>
      <x:c r="M918" s="251"/>
      <x:c r="V918" s="158"/>
      <x:c r="W918" s="158"/>
      <x:c r="X918" s="158"/>
    </x:row>
    <x:row r="919">
      <x:c r="K919" s="251"/>
      <x:c r="L919" s="251"/>
      <x:c r="M919" s="251"/>
      <x:c r="V919" s="158"/>
      <x:c r="W919" s="158"/>
      <x:c r="X919" s="158"/>
    </x:row>
    <x:row r="920">
      <x:c r="K920" s="251"/>
      <x:c r="L920" s="251"/>
      <x:c r="M920" s="251"/>
      <x:c r="V920" s="158"/>
      <x:c r="W920" s="158"/>
      <x:c r="X920" s="158"/>
    </x:row>
    <x:row r="921">
      <x:c r="K921" s="251"/>
      <x:c r="L921" s="251"/>
      <x:c r="M921" s="251"/>
      <x:c r="V921" s="158"/>
      <x:c r="W921" s="158"/>
      <x:c r="X921" s="158"/>
    </x:row>
    <x:row r="922">
      <x:c r="K922" s="251"/>
      <x:c r="L922" s="251"/>
      <x:c r="M922" s="251"/>
      <x:c r="V922" s="158"/>
      <x:c r="W922" s="158"/>
      <x:c r="X922" s="158"/>
    </x:row>
    <x:row r="923">
      <x:c r="K923" s="251"/>
      <x:c r="L923" s="251"/>
      <x:c r="M923" s="251"/>
      <x:c r="V923" s="158"/>
      <x:c r="W923" s="158"/>
      <x:c r="X923" s="158"/>
    </x:row>
    <x:row r="924">
      <x:c r="K924" s="251"/>
      <x:c r="L924" s="251"/>
      <x:c r="M924" s="251"/>
      <x:c r="V924" s="158"/>
      <x:c r="W924" s="158"/>
      <x:c r="X924" s="158"/>
    </x:row>
    <x:row r="925">
      <x:c r="K925" s="251"/>
      <x:c r="L925" s="251"/>
      <x:c r="M925" s="251"/>
      <x:c r="V925" s="158"/>
      <x:c r="W925" s="158"/>
      <x:c r="X925" s="158"/>
    </x:row>
    <x:row r="926">
      <x:c r="K926" s="251"/>
      <x:c r="L926" s="251"/>
      <x:c r="M926" s="251"/>
      <x:c r="V926" s="158"/>
      <x:c r="W926" s="158"/>
      <x:c r="X926" s="158"/>
    </x:row>
    <x:row r="927">
      <x:c r="K927" s="251"/>
      <x:c r="L927" s="251"/>
      <x:c r="M927" s="251"/>
      <x:c r="V927" s="158"/>
      <x:c r="W927" s="158"/>
      <x:c r="X927" s="158"/>
    </x:row>
    <x:row r="928">
      <x:c r="K928" s="251"/>
      <x:c r="L928" s="251"/>
      <x:c r="M928" s="251"/>
      <x:c r="V928" s="158"/>
      <x:c r="W928" s="158"/>
      <x:c r="X928" s="158"/>
    </x:row>
    <x:row r="929">
      <x:c r="K929" s="251"/>
      <x:c r="L929" s="251"/>
      <x:c r="M929" s="251"/>
      <x:c r="V929" s="158"/>
      <x:c r="W929" s="158"/>
      <x:c r="X929" s="158"/>
    </x:row>
    <x:row r="930">
      <x:c r="K930" s="251"/>
      <x:c r="L930" s="251"/>
      <x:c r="M930" s="251"/>
      <x:c r="V930" s="158"/>
      <x:c r="W930" s="158"/>
      <x:c r="X930" s="158"/>
    </x:row>
    <x:row r="931">
      <x:c r="K931" s="251"/>
      <x:c r="L931" s="251"/>
      <x:c r="M931" s="251"/>
      <x:c r="V931" s="158"/>
      <x:c r="W931" s="158"/>
      <x:c r="X931" s="158"/>
    </x:row>
    <x:row r="932">
      <x:c r="K932" s="251"/>
      <x:c r="L932" s="251"/>
      <x:c r="M932" s="251"/>
      <x:c r="V932" s="158"/>
      <x:c r="W932" s="158"/>
      <x:c r="X932" s="158"/>
    </x:row>
    <x:row r="933">
      <x:c r="K933" s="251"/>
      <x:c r="L933" s="251"/>
      <x:c r="M933" s="251"/>
      <x:c r="V933" s="158"/>
      <x:c r="W933" s="158"/>
      <x:c r="X933" s="158"/>
    </x:row>
    <x:row r="934">
      <x:c r="K934" s="251"/>
      <x:c r="L934" s="251"/>
      <x:c r="M934" s="251"/>
      <x:c r="V934" s="158"/>
      <x:c r="W934" s="158"/>
      <x:c r="X934" s="158"/>
    </x:row>
    <x:row r="935">
      <x:c r="K935" s="251"/>
      <x:c r="L935" s="251"/>
      <x:c r="M935" s="251"/>
      <x:c r="V935" s="158"/>
      <x:c r="W935" s="158"/>
      <x:c r="X935" s="158"/>
    </x:row>
    <x:row r="936">
      <x:c r="K936" s="251"/>
      <x:c r="L936" s="251"/>
      <x:c r="M936" s="251"/>
      <x:c r="V936" s="158"/>
      <x:c r="W936" s="158"/>
      <x:c r="X936" s="158"/>
    </x:row>
    <x:row r="937">
      <x:c r="K937" s="251"/>
      <x:c r="L937" s="251"/>
      <x:c r="M937" s="251"/>
      <x:c r="V937" s="158"/>
      <x:c r="W937" s="158"/>
      <x:c r="X937" s="158"/>
    </x:row>
    <x:row r="938">
      <x:c r="K938" s="251"/>
      <x:c r="L938" s="251"/>
      <x:c r="M938" s="251"/>
      <x:c r="V938" s="158"/>
      <x:c r="W938" s="158"/>
      <x:c r="X938" s="158"/>
    </x:row>
    <x:row r="939">
      <x:c r="K939" s="251"/>
      <x:c r="L939" s="251"/>
      <x:c r="M939" s="251"/>
      <x:c r="V939" s="158"/>
      <x:c r="W939" s="158"/>
      <x:c r="X939" s="158"/>
    </x:row>
    <x:row r="940">
      <x:c r="K940" s="251"/>
      <x:c r="L940" s="251"/>
      <x:c r="M940" s="251"/>
      <x:c r="V940" s="158"/>
      <x:c r="W940" s="158"/>
      <x:c r="X940" s="158"/>
    </x:row>
    <x:row r="941">
      <x:c r="K941" s="251"/>
      <x:c r="L941" s="251"/>
      <x:c r="M941" s="251"/>
      <x:c r="V941" s="158"/>
      <x:c r="W941" s="158"/>
      <x:c r="X941" s="158"/>
    </x:row>
    <x:row r="942">
      <x:c r="K942" s="251"/>
      <x:c r="L942" s="251"/>
      <x:c r="M942" s="251"/>
      <x:c r="V942" s="158"/>
      <x:c r="W942" s="158"/>
      <x:c r="X942" s="158"/>
    </x:row>
    <x:row r="943">
      <x:c r="K943" s="251"/>
      <x:c r="L943" s="251"/>
      <x:c r="M943" s="251"/>
      <x:c r="V943" s="158"/>
      <x:c r="W943" s="158"/>
      <x:c r="X943" s="158"/>
    </x:row>
    <x:row r="944">
      <x:c r="K944" s="251"/>
      <x:c r="L944" s="251"/>
      <x:c r="M944" s="251"/>
      <x:c r="V944" s="158"/>
      <x:c r="W944" s="158"/>
      <x:c r="X944" s="158"/>
    </x:row>
    <x:row r="945">
      <x:c r="K945" s="251"/>
      <x:c r="L945" s="251"/>
      <x:c r="M945" s="251"/>
      <x:c r="V945" s="158"/>
      <x:c r="W945" s="158"/>
      <x:c r="X945" s="158"/>
    </x:row>
    <x:row r="946">
      <x:c r="K946" s="251"/>
      <x:c r="L946" s="251"/>
      <x:c r="M946" s="251"/>
      <x:c r="V946" s="158"/>
      <x:c r="W946" s="158"/>
      <x:c r="X946" s="158"/>
    </x:row>
    <x:row r="947">
      <x:c r="K947" s="251"/>
      <x:c r="L947" s="251"/>
      <x:c r="M947" s="251"/>
      <x:c r="V947" s="158"/>
      <x:c r="W947" s="158"/>
      <x:c r="X947" s="158"/>
    </x:row>
    <x:row r="948">
      <x:c r="K948" s="251"/>
      <x:c r="L948" s="251"/>
      <x:c r="M948" s="251"/>
      <x:c r="V948" s="158"/>
      <x:c r="W948" s="158"/>
      <x:c r="X948" s="158"/>
    </x:row>
    <x:row r="949">
      <x:c r="K949" s="251"/>
      <x:c r="L949" s="251"/>
      <x:c r="M949" s="251"/>
      <x:c r="V949" s="158"/>
      <x:c r="W949" s="158"/>
      <x:c r="X949" s="158"/>
    </x:row>
    <x:row r="950">
      <x:c r="K950" s="251"/>
      <x:c r="L950" s="251"/>
      <x:c r="M950" s="251"/>
      <x:c r="V950" s="158"/>
      <x:c r="W950" s="158"/>
      <x:c r="X950" s="158"/>
    </x:row>
    <x:row r="951">
      <x:c r="K951" s="251"/>
      <x:c r="L951" s="251"/>
      <x:c r="M951" s="251"/>
      <x:c r="V951" s="158"/>
      <x:c r="W951" s="158"/>
      <x:c r="X951" s="158"/>
    </x:row>
    <x:row r="952">
      <x:c r="K952" s="251"/>
      <x:c r="L952" s="251"/>
      <x:c r="M952" s="251"/>
      <x:c r="V952" s="158"/>
      <x:c r="W952" s="158"/>
      <x:c r="X952" s="158"/>
    </x:row>
    <x:row r="953">
      <x:c r="K953" s="251"/>
      <x:c r="L953" s="251"/>
      <x:c r="M953" s="251"/>
      <x:c r="V953" s="158"/>
      <x:c r="W953" s="158"/>
      <x:c r="X953" s="158"/>
    </x:row>
    <x:row r="954">
      <x:c r="K954" s="251"/>
      <x:c r="L954" s="251"/>
      <x:c r="M954" s="251"/>
      <x:c r="V954" s="158"/>
      <x:c r="W954" s="158"/>
      <x:c r="X954" s="158"/>
    </x:row>
    <x:row r="955">
      <x:c r="K955" s="251"/>
      <x:c r="L955" s="251"/>
      <x:c r="M955" s="251"/>
      <x:c r="V955" s="158"/>
      <x:c r="W955" s="158"/>
      <x:c r="X955" s="158"/>
    </x:row>
    <x:row r="956">
      <x:c r="K956" s="251"/>
      <x:c r="L956" s="251"/>
      <x:c r="M956" s="251"/>
      <x:c r="V956" s="158"/>
      <x:c r="W956" s="158"/>
      <x:c r="X956" s="158"/>
    </x:row>
    <x:row r="957">
      <x:c r="K957" s="251"/>
      <x:c r="L957" s="251"/>
      <x:c r="M957" s="251"/>
      <x:c r="V957" s="158"/>
      <x:c r="W957" s="158"/>
      <x:c r="X957" s="158"/>
    </x:row>
    <x:row r="958">
      <x:c r="K958" s="251"/>
      <x:c r="L958" s="251"/>
      <x:c r="M958" s="251"/>
      <x:c r="V958" s="158"/>
      <x:c r="W958" s="158"/>
      <x:c r="X958" s="158"/>
    </x:row>
    <x:row r="959">
      <x:c r="K959" s="251"/>
      <x:c r="L959" s="251"/>
      <x:c r="M959" s="251"/>
      <x:c r="V959" s="158"/>
      <x:c r="W959" s="158"/>
      <x:c r="X959" s="158"/>
    </x:row>
    <x:row r="960">
      <x:c r="K960" s="251"/>
      <x:c r="L960" s="251"/>
      <x:c r="M960" s="251"/>
      <x:c r="V960" s="158"/>
      <x:c r="W960" s="158"/>
      <x:c r="X960" s="158"/>
    </x:row>
    <x:row r="961">
      <x:c r="K961" s="251"/>
      <x:c r="L961" s="251"/>
      <x:c r="M961" s="251"/>
      <x:c r="V961" s="158"/>
      <x:c r="W961" s="158"/>
      <x:c r="X961" s="158"/>
    </x:row>
    <x:row r="962">
      <x:c r="K962" s="251"/>
      <x:c r="L962" s="251"/>
      <x:c r="M962" s="251"/>
      <x:c r="V962" s="158"/>
      <x:c r="W962" s="158"/>
      <x:c r="X962" s="158"/>
    </x:row>
    <x:row r="963">
      <x:c r="K963" s="251"/>
      <x:c r="L963" s="251"/>
      <x:c r="M963" s="251"/>
      <x:c r="V963" s="158"/>
      <x:c r="W963" s="158"/>
      <x:c r="X963" s="158"/>
    </x:row>
    <x:row r="964">
      <x:c r="K964" s="251"/>
      <x:c r="L964" s="251"/>
      <x:c r="M964" s="251"/>
      <x:c r="V964" s="158"/>
      <x:c r="W964" s="158"/>
      <x:c r="X964" s="158"/>
    </x:row>
    <x:row r="965">
      <x:c r="K965" s="251"/>
      <x:c r="L965" s="251"/>
      <x:c r="M965" s="251"/>
      <x:c r="V965" s="158"/>
      <x:c r="W965" s="158"/>
      <x:c r="X965" s="158"/>
    </x:row>
    <x:row r="966">
      <x:c r="K966" s="251"/>
      <x:c r="L966" s="251"/>
      <x:c r="M966" s="251"/>
      <x:c r="V966" s="158"/>
      <x:c r="W966" s="158"/>
      <x:c r="X966" s="158"/>
    </x:row>
    <x:row r="967">
      <x:c r="K967" s="251"/>
      <x:c r="L967" s="251"/>
      <x:c r="M967" s="251"/>
      <x:c r="V967" s="158"/>
      <x:c r="W967" s="158"/>
      <x:c r="X967" s="158"/>
    </x:row>
    <x:row r="968">
      <x:c r="K968" s="251"/>
      <x:c r="L968" s="251"/>
      <x:c r="M968" s="251"/>
      <x:c r="V968" s="158"/>
      <x:c r="W968" s="158"/>
      <x:c r="X968" s="158"/>
    </x:row>
    <x:row r="969">
      <x:c r="K969" s="251"/>
      <x:c r="L969" s="251"/>
      <x:c r="M969" s="251"/>
      <x:c r="V969" s="158"/>
      <x:c r="W969" s="158"/>
      <x:c r="X969" s="158"/>
    </x:row>
    <x:row r="970">
      <x:c r="K970" s="251"/>
      <x:c r="L970" s="251"/>
      <x:c r="M970" s="251"/>
      <x:c r="V970" s="158"/>
      <x:c r="W970" s="158"/>
      <x:c r="X970" s="158"/>
    </x:row>
    <x:row r="971">
      <x:c r="K971" s="251"/>
      <x:c r="L971" s="251"/>
      <x:c r="M971" s="251"/>
      <x:c r="V971" s="158"/>
      <x:c r="W971" s="158"/>
      <x:c r="X971" s="158"/>
    </x:row>
    <x:row r="972">
      <x:c r="K972" s="251"/>
      <x:c r="L972" s="251"/>
      <x:c r="M972" s="251"/>
      <x:c r="V972" s="158"/>
      <x:c r="W972" s="158"/>
      <x:c r="X972" s="158"/>
    </x:row>
    <x:row r="973">
      <x:c r="K973" s="251"/>
      <x:c r="L973" s="251"/>
      <x:c r="M973" s="251"/>
      <x:c r="V973" s="158"/>
      <x:c r="W973" s="158"/>
      <x:c r="X973" s="158"/>
    </x:row>
    <x:row r="974">
      <x:c r="K974" s="251"/>
      <x:c r="L974" s="251"/>
      <x:c r="M974" s="251"/>
      <x:c r="V974" s="158"/>
      <x:c r="W974" s="158"/>
      <x:c r="X974" s="158"/>
    </x:row>
    <x:row r="975">
      <x:c r="K975" s="251"/>
      <x:c r="L975" s="251"/>
      <x:c r="M975" s="251"/>
      <x:c r="V975" s="158"/>
      <x:c r="W975" s="158"/>
      <x:c r="X975" s="158"/>
    </x:row>
    <x:row r="976">
      <x:c r="K976" s="251"/>
      <x:c r="L976" s="251"/>
      <x:c r="M976" s="251"/>
      <x:c r="V976" s="158"/>
      <x:c r="W976" s="158"/>
      <x:c r="X976" s="158"/>
    </x:row>
    <x:row r="977">
      <x:c r="K977" s="251"/>
      <x:c r="L977" s="251"/>
      <x:c r="M977" s="251"/>
      <x:c r="V977" s="158"/>
      <x:c r="W977" s="158"/>
      <x:c r="X977" s="158"/>
    </x:row>
    <x:row r="978">
      <x:c r="K978" s="251"/>
      <x:c r="L978" s="251"/>
      <x:c r="M978" s="251"/>
      <x:c r="V978" s="158"/>
      <x:c r="W978" s="158"/>
      <x:c r="X978" s="158"/>
    </x:row>
    <x:row r="979">
      <x:c r="K979" s="251"/>
      <x:c r="L979" s="251"/>
      <x:c r="M979" s="251"/>
      <x:c r="V979" s="158"/>
      <x:c r="W979" s="158"/>
      <x:c r="X979" s="158"/>
    </x:row>
    <x:row r="980">
      <x:c r="K980" s="251"/>
      <x:c r="L980" s="251"/>
      <x:c r="M980" s="251"/>
      <x:c r="V980" s="158"/>
      <x:c r="W980" s="158"/>
      <x:c r="X980" s="158"/>
    </x:row>
    <x:row r="981">
      <x:c r="K981" s="251"/>
      <x:c r="L981" s="251"/>
      <x:c r="M981" s="251"/>
      <x:c r="V981" s="158"/>
      <x:c r="W981" s="158"/>
      <x:c r="X981" s="158"/>
    </x:row>
    <x:row r="982">
      <x:c r="K982" s="251"/>
      <x:c r="L982" s="251"/>
      <x:c r="M982" s="251"/>
      <x:c r="V982" s="158"/>
      <x:c r="W982" s="158"/>
      <x:c r="X982" s="158"/>
    </x:row>
    <x:row r="983">
      <x:c r="K983" s="251"/>
      <x:c r="L983" s="251"/>
      <x:c r="M983" s="251"/>
      <x:c r="V983" s="158"/>
      <x:c r="W983" s="158"/>
      <x:c r="X983" s="158"/>
    </x:row>
    <x:row r="984">
      <x:c r="K984" s="251"/>
      <x:c r="L984" s="251"/>
      <x:c r="M984" s="251"/>
      <x:c r="V984" s="158"/>
      <x:c r="W984" s="158"/>
      <x:c r="X984" s="158"/>
    </x:row>
    <x:row r="985">
      <x:c r="K985" s="251"/>
      <x:c r="L985" s="251"/>
      <x:c r="M985" s="251"/>
      <x:c r="V985" s="158"/>
      <x:c r="W985" s="158"/>
      <x:c r="X985" s="158"/>
    </x:row>
    <x:row r="986">
      <x:c r="K986" s="251"/>
      <x:c r="L986" s="251"/>
      <x:c r="M986" s="251"/>
      <x:c r="V986" s="158"/>
      <x:c r="W986" s="158"/>
      <x:c r="X986" s="158"/>
    </x:row>
    <x:row r="987">
      <x:c r="K987" s="251"/>
      <x:c r="L987" s="251"/>
      <x:c r="M987" s="251"/>
      <x:c r="V987" s="158"/>
      <x:c r="W987" s="158"/>
      <x:c r="X987" s="158"/>
    </x:row>
    <x:row r="988">
      <x:c r="K988" s="251"/>
      <x:c r="L988" s="251"/>
      <x:c r="M988" s="251"/>
      <x:c r="V988" s="158"/>
      <x:c r="W988" s="158"/>
      <x:c r="X988" s="158"/>
    </x:row>
    <x:row r="989">
      <x:c r="K989" s="251"/>
      <x:c r="L989" s="251"/>
      <x:c r="M989" s="251"/>
      <x:c r="V989" s="158"/>
      <x:c r="W989" s="158"/>
      <x:c r="X989" s="158"/>
    </x:row>
    <x:row r="990">
      <x:c r="K990" s="251"/>
      <x:c r="L990" s="251"/>
      <x:c r="M990" s="251"/>
      <x:c r="V990" s="158"/>
      <x:c r="W990" s="158"/>
      <x:c r="X990" s="158"/>
    </x:row>
    <x:row r="991">
      <x:c r="K991" s="251"/>
      <x:c r="L991" s="251"/>
      <x:c r="M991" s="251"/>
      <x:c r="V991" s="158"/>
      <x:c r="W991" s="158"/>
      <x:c r="X991" s="158"/>
    </x:row>
    <x:row r="992">
      <x:c r="K992" s="251"/>
      <x:c r="L992" s="251"/>
      <x:c r="M992" s="251"/>
      <x:c r="V992" s="158"/>
      <x:c r="W992" s="158"/>
      <x:c r="X992" s="158"/>
    </x:row>
    <x:row r="993">
      <x:c r="K993" s="251"/>
      <x:c r="L993" s="251"/>
      <x:c r="M993" s="251"/>
      <x:c r="V993" s="158"/>
      <x:c r="W993" s="158"/>
      <x:c r="X993" s="158"/>
    </x:row>
    <x:row r="994">
      <x:c r="K994" s="251"/>
      <x:c r="L994" s="251"/>
      <x:c r="M994" s="251"/>
      <x:c r="V994" s="158"/>
      <x:c r="W994" s="158"/>
      <x:c r="X994" s="158"/>
    </x:row>
    <x:row r="995">
      <x:c r="K995" s="251"/>
      <x:c r="L995" s="251"/>
      <x:c r="M995" s="251"/>
      <x:c r="V995" s="158"/>
      <x:c r="W995" s="158"/>
      <x:c r="X995" s="158"/>
    </x:row>
    <x:row r="996">
      <x:c r="K996" s="251"/>
      <x:c r="L996" s="251"/>
      <x:c r="M996" s="251"/>
      <x:c r="V996" s="158"/>
      <x:c r="W996" s="158"/>
      <x:c r="X996" s="158"/>
    </x:row>
    <x:row r="997">
      <x:c r="K997" s="251"/>
      <x:c r="L997" s="251"/>
      <x:c r="M997" s="251"/>
      <x:c r="V997" s="158"/>
      <x:c r="W997" s="158"/>
      <x:c r="X997" s="158"/>
    </x:row>
    <x:row r="998">
      <x:c r="K998" s="251"/>
      <x:c r="L998" s="251"/>
      <x:c r="M998" s="251"/>
      <x:c r="V998" s="158"/>
      <x:c r="W998" s="158"/>
      <x:c r="X998" s="158"/>
    </x:row>
    <x:row r="999">
      <x:c r="K999" s="251"/>
      <x:c r="L999" s="251"/>
      <x:c r="M999" s="251"/>
      <x:c r="V999" s="158"/>
      <x:c r="W999" s="158"/>
      <x:c r="X999" s="158"/>
    </x:row>
    <x:row r="1000">
      <x:c r="K1000" s="251"/>
      <x:c r="L1000" s="251"/>
      <x:c r="M1000" s="251"/>
      <x:c r="V1000" s="158"/>
      <x:c r="W1000" s="158"/>
      <x:c r="X1000" s="158"/>
    </x:row>
    <x:row r="1001">
      <x:c r="K1001" s="251"/>
      <x:c r="L1001" s="251"/>
      <x:c r="M1001" s="251"/>
      <x:c r="V1001" s="158"/>
      <x:c r="W1001" s="158"/>
      <x:c r="X1001" s="158"/>
    </x:row>
    <x:row r="1002">
      <x:c r="K1002" s="251"/>
      <x:c r="L1002" s="251"/>
      <x:c r="M1002" s="251"/>
      <x:c r="V1002" s="158"/>
      <x:c r="W1002" s="158"/>
      <x:c r="X1002" s="158"/>
    </x:row>
    <x:row r="1003">
      <x:c r="K1003" s="251"/>
      <x:c r="L1003" s="251"/>
      <x:c r="M1003" s="251"/>
      <x:c r="V1003" s="158"/>
      <x:c r="W1003" s="158"/>
      <x:c r="X1003" s="158"/>
    </x:row>
    <x:row r="1004">
      <x:c r="K1004" s="251"/>
      <x:c r="L1004" s="251"/>
      <x:c r="M1004" s="251"/>
      <x:c r="V1004" s="158"/>
      <x:c r="W1004" s="158"/>
      <x:c r="X1004" s="158"/>
    </x:row>
    <x:row r="1005">
      <x:c r="K1005" s="251"/>
      <x:c r="L1005" s="251"/>
      <x:c r="M1005" s="251"/>
      <x:c r="V1005" s="158"/>
      <x:c r="W1005" s="158"/>
      <x:c r="X1005" s="158"/>
    </x:row>
    <x:row r="1006">
      <x:c r="K1006" s="251"/>
      <x:c r="L1006" s="251"/>
      <x:c r="M1006" s="251"/>
      <x:c r="V1006" s="158"/>
      <x:c r="W1006" s="158"/>
      <x:c r="X1006" s="158"/>
    </x:row>
    <x:row r="1007">
      <x:c r="K1007" s="251"/>
      <x:c r="L1007" s="251"/>
      <x:c r="M1007" s="251"/>
      <x:c r="V1007" s="158"/>
      <x:c r="W1007" s="158"/>
      <x:c r="X1007" s="158"/>
    </x:row>
    <x:row r="1008">
      <x:c r="K1008" s="251"/>
      <x:c r="L1008" s="251"/>
      <x:c r="M1008" s="251"/>
      <x:c r="V1008" s="158"/>
      <x:c r="W1008" s="158"/>
      <x:c r="X1008" s="158"/>
    </x:row>
    <x:row r="1009">
      <x:c r="K1009" s="251"/>
      <x:c r="L1009" s="251"/>
      <x:c r="M1009" s="251"/>
      <x:c r="V1009" s="158"/>
      <x:c r="W1009" s="158"/>
      <x:c r="X1009" s="158"/>
    </x:row>
    <x:row r="1010">
      <x:c r="K1010" s="251"/>
      <x:c r="L1010" s="251"/>
      <x:c r="M1010" s="251"/>
      <x:c r="V1010" s="158"/>
      <x:c r="W1010" s="158"/>
      <x:c r="X1010" s="158"/>
    </x:row>
    <x:row r="1011">
      <x:c r="K1011" s="251"/>
      <x:c r="L1011" s="251"/>
      <x:c r="M1011" s="251"/>
      <x:c r="V1011" s="158"/>
      <x:c r="W1011" s="158"/>
      <x:c r="X1011" s="158"/>
    </x:row>
    <x:row r="1012">
      <x:c r="K1012" s="251"/>
      <x:c r="L1012" s="251"/>
      <x:c r="M1012" s="251"/>
      <x:c r="V1012" s="158"/>
      <x:c r="W1012" s="158"/>
      <x:c r="X1012" s="158"/>
    </x:row>
    <x:row r="1013">
      <x:c r="K1013" s="251"/>
      <x:c r="L1013" s="251"/>
      <x:c r="M1013" s="251"/>
      <x:c r="V1013" s="158"/>
      <x:c r="W1013" s="158"/>
      <x:c r="X1013" s="158"/>
    </x:row>
    <x:row r="1014">
      <x:c r="K1014" s="251"/>
      <x:c r="L1014" s="251"/>
      <x:c r="M1014" s="251"/>
      <x:c r="V1014" s="158"/>
      <x:c r="W1014" s="158"/>
      <x:c r="X1014" s="158"/>
    </x:row>
    <x:row r="1015">
      <x:c r="K1015" s="251"/>
      <x:c r="L1015" s="251"/>
      <x:c r="M1015" s="251"/>
      <x:c r="V1015" s="158"/>
      <x:c r="W1015" s="158"/>
      <x:c r="X1015" s="158"/>
    </x:row>
    <x:row r="1016">
      <x:c r="K1016" s="251"/>
      <x:c r="L1016" s="251"/>
      <x:c r="M1016" s="251"/>
      <x:c r="V1016" s="158"/>
      <x:c r="W1016" s="158"/>
      <x:c r="X1016" s="158"/>
    </x:row>
    <x:row r="1017">
      <x:c r="K1017" s="251"/>
      <x:c r="L1017" s="251"/>
      <x:c r="M1017" s="251"/>
      <x:c r="V1017" s="158"/>
      <x:c r="W1017" s="158"/>
      <x:c r="X1017" s="158"/>
    </x:row>
    <x:row r="1018">
      <x:c r="K1018" s="251"/>
      <x:c r="L1018" s="251"/>
      <x:c r="M1018" s="251"/>
      <x:c r="V1018" s="158"/>
      <x:c r="W1018" s="158"/>
      <x:c r="X1018" s="158"/>
    </x:row>
    <x:row r="1019">
      <x:c r="K1019" s="251"/>
      <x:c r="L1019" s="251"/>
      <x:c r="M1019" s="251"/>
      <x:c r="V1019" s="158"/>
      <x:c r="W1019" s="158"/>
      <x:c r="X1019" s="158"/>
    </x:row>
    <x:row r="1020">
      <x:c r="K1020" s="251"/>
      <x:c r="L1020" s="251"/>
      <x:c r="M1020" s="251"/>
      <x:c r="V1020" s="158"/>
      <x:c r="W1020" s="158"/>
      <x:c r="X1020" s="158"/>
    </x:row>
    <x:row r="1021">
      <x:c r="K1021" s="251"/>
      <x:c r="L1021" s="251"/>
      <x:c r="M1021" s="251"/>
      <x:c r="V1021" s="158"/>
      <x:c r="W1021" s="158"/>
      <x:c r="X1021" s="158"/>
    </x:row>
    <x:row r="1022">
      <x:c r="K1022" s="251"/>
      <x:c r="L1022" s="251"/>
      <x:c r="M1022" s="251"/>
      <x:c r="V1022" s="158"/>
      <x:c r="W1022" s="158"/>
      <x:c r="X1022" s="158"/>
    </x:row>
    <x:row r="1023">
      <x:c r="K1023" s="251"/>
      <x:c r="L1023" s="251"/>
      <x:c r="M1023" s="251"/>
      <x:c r="V1023" s="158"/>
      <x:c r="W1023" s="158"/>
      <x:c r="X1023" s="158"/>
    </x:row>
    <x:row r="1024">
      <x:c r="K1024" s="251"/>
      <x:c r="L1024" s="251"/>
      <x:c r="M1024" s="251"/>
      <x:c r="V1024" s="158"/>
      <x:c r="W1024" s="158"/>
      <x:c r="X1024" s="158"/>
    </x:row>
    <x:row r="1025">
      <x:c r="K1025" s="251"/>
      <x:c r="L1025" s="251"/>
      <x:c r="M1025" s="251"/>
      <x:c r="V1025" s="158"/>
      <x:c r="W1025" s="158"/>
      <x:c r="X1025" s="158"/>
    </x:row>
    <x:row r="1026">
      <x:c r="K1026" s="251"/>
      <x:c r="L1026" s="251"/>
      <x:c r="M1026" s="251"/>
      <x:c r="V1026" s="158"/>
      <x:c r="W1026" s="158"/>
      <x:c r="X1026" s="158"/>
    </x:row>
    <x:row r="1027">
      <x:c r="K1027" s="251"/>
      <x:c r="L1027" s="251"/>
      <x:c r="M1027" s="251"/>
      <x:c r="V1027" s="158"/>
      <x:c r="W1027" s="158"/>
      <x:c r="X1027" s="158"/>
    </x:row>
    <x:row r="1028">
      <x:c r="K1028" s="251"/>
      <x:c r="L1028" s="251"/>
      <x:c r="M1028" s="251"/>
      <x:c r="V1028" s="158"/>
      <x:c r="W1028" s="158"/>
      <x:c r="X1028" s="158"/>
    </x:row>
    <x:row r="1029">
      <x:c r="K1029" s="251"/>
      <x:c r="L1029" s="251"/>
      <x:c r="M1029" s="251"/>
      <x:c r="V1029" s="158"/>
      <x:c r="W1029" s="158"/>
      <x:c r="X1029" s="158"/>
    </x:row>
    <x:row r="1030">
      <x:c r="K1030" s="251"/>
      <x:c r="L1030" s="251"/>
      <x:c r="M1030" s="251"/>
      <x:c r="V1030" s="158"/>
      <x:c r="W1030" s="158"/>
      <x:c r="X1030" s="158"/>
    </x:row>
    <x:row r="1031">
      <x:c r="K1031" s="251"/>
      <x:c r="L1031" s="251"/>
      <x:c r="M1031" s="251"/>
      <x:c r="V1031" s="158"/>
      <x:c r="W1031" s="158"/>
      <x:c r="X1031" s="158"/>
    </x:row>
    <x:row r="1032">
      <x:c r="K1032" s="251"/>
      <x:c r="L1032" s="251"/>
      <x:c r="M1032" s="251"/>
      <x:c r="V1032" s="158"/>
      <x:c r="W1032" s="158"/>
      <x:c r="X1032" s="158"/>
    </x:row>
    <x:row r="1033">
      <x:c r="K1033" s="251"/>
      <x:c r="L1033" s="251"/>
      <x:c r="M1033" s="251"/>
      <x:c r="V1033" s="158"/>
      <x:c r="W1033" s="158"/>
      <x:c r="X1033" s="158"/>
    </x:row>
    <x:row r="1034">
      <x:c r="K1034" s="251"/>
      <x:c r="L1034" s="251"/>
      <x:c r="M1034" s="251"/>
      <x:c r="V1034" s="158"/>
      <x:c r="W1034" s="158"/>
      <x:c r="X1034" s="158"/>
    </x:row>
    <x:row r="1035">
      <x:c r="K1035" s="251"/>
      <x:c r="L1035" s="251"/>
      <x:c r="M1035" s="251"/>
      <x:c r="V1035" s="158"/>
      <x:c r="W1035" s="158"/>
      <x:c r="X1035" s="158"/>
    </x:row>
    <x:row r="1036">
      <x:c r="K1036" s="251"/>
      <x:c r="L1036" s="251"/>
      <x:c r="M1036" s="251"/>
      <x:c r="V1036" s="158"/>
      <x:c r="W1036" s="158"/>
      <x:c r="X1036" s="158"/>
    </x:row>
    <x:row r="1037">
      <x:c r="K1037" s="251"/>
      <x:c r="L1037" s="251"/>
      <x:c r="M1037" s="251"/>
      <x:c r="V1037" s="158"/>
      <x:c r="W1037" s="158"/>
      <x:c r="X1037" s="158"/>
    </x:row>
    <x:row r="1038">
      <x:c r="K1038" s="251"/>
      <x:c r="L1038" s="251"/>
      <x:c r="M1038" s="251"/>
      <x:c r="V1038" s="158"/>
      <x:c r="W1038" s="158"/>
      <x:c r="X1038" s="158"/>
    </x:row>
    <x:row r="1039">
      <x:c r="K1039" s="251"/>
      <x:c r="L1039" s="251"/>
      <x:c r="M1039" s="251"/>
      <x:c r="V1039" s="158"/>
      <x:c r="W1039" s="158"/>
      <x:c r="X1039" s="158"/>
    </x:row>
    <x:row r="1040">
      <x:c r="K1040" s="251"/>
      <x:c r="L1040" s="251"/>
      <x:c r="M1040" s="251"/>
      <x:c r="V1040" s="158"/>
      <x:c r="W1040" s="158"/>
      <x:c r="X1040" s="158"/>
    </x:row>
    <x:row r="1041">
      <x:c r="K1041" s="251"/>
      <x:c r="L1041" s="251"/>
      <x:c r="M1041" s="251"/>
      <x:c r="V1041" s="158"/>
      <x:c r="W1041" s="158"/>
      <x:c r="X1041" s="158"/>
    </x:row>
    <x:row r="1042">
      <x:c r="K1042" s="251"/>
      <x:c r="L1042" s="251"/>
      <x:c r="M1042" s="251"/>
      <x:c r="V1042" s="158"/>
      <x:c r="W1042" s="158"/>
      <x:c r="X1042" s="158"/>
    </x:row>
    <x:row r="1043">
      <x:c r="K1043" s="251"/>
      <x:c r="L1043" s="251"/>
      <x:c r="M1043" s="251"/>
      <x:c r="V1043" s="158"/>
      <x:c r="W1043" s="158"/>
      <x:c r="X1043" s="158"/>
    </x:row>
    <x:row r="1044">
      <x:c r="K1044" s="251"/>
      <x:c r="L1044" s="251"/>
      <x:c r="M1044" s="251"/>
      <x:c r="V1044" s="158"/>
      <x:c r="W1044" s="158"/>
      <x:c r="X1044" s="158"/>
    </x:row>
    <x:row r="1045">
      <x:c r="K1045" s="251"/>
      <x:c r="L1045" s="251"/>
      <x:c r="M1045" s="251"/>
      <x:c r="V1045" s="158"/>
      <x:c r="W1045" s="158"/>
      <x:c r="X1045" s="158"/>
    </x:row>
    <x:row r="1046">
      <x:c r="K1046" s="251"/>
      <x:c r="L1046" s="251"/>
      <x:c r="M1046" s="251"/>
      <x:c r="V1046" s="158"/>
      <x:c r="W1046" s="158"/>
      <x:c r="X1046" s="158"/>
    </x:row>
    <x:row r="1047">
      <x:c r="K1047" s="251"/>
      <x:c r="L1047" s="251"/>
      <x:c r="M1047" s="251"/>
      <x:c r="V1047" s="158"/>
      <x:c r="W1047" s="158"/>
      <x:c r="X1047" s="158"/>
    </x:row>
    <x:row r="1048">
      <x:c r="K1048" s="251"/>
      <x:c r="L1048" s="251"/>
      <x:c r="M1048" s="251"/>
      <x:c r="V1048" s="158"/>
      <x:c r="W1048" s="158"/>
      <x:c r="X1048" s="158"/>
    </x:row>
    <x:row r="1049">
      <x:c r="K1049" s="251"/>
      <x:c r="L1049" s="251"/>
      <x:c r="M1049" s="251"/>
      <x:c r="V1049" s="158"/>
      <x:c r="W1049" s="158"/>
      <x:c r="X1049" s="158"/>
    </x:row>
    <x:row r="1050">
      <x:c r="K1050" s="251"/>
      <x:c r="L1050" s="251"/>
      <x:c r="M1050" s="251"/>
      <x:c r="V1050" s="158"/>
      <x:c r="W1050" s="158"/>
      <x:c r="X1050" s="158"/>
    </x:row>
    <x:row r="1051">
      <x:c r="K1051" s="251"/>
      <x:c r="L1051" s="251"/>
      <x:c r="M1051" s="251"/>
      <x:c r="V1051" s="158"/>
      <x:c r="W1051" s="158"/>
      <x:c r="X1051" s="158"/>
    </x:row>
    <x:row r="1052">
      <x:c r="K1052" s="251"/>
      <x:c r="L1052" s="251"/>
      <x:c r="M1052" s="251"/>
      <x:c r="V1052" s="158"/>
      <x:c r="W1052" s="158"/>
      <x:c r="X1052" s="158"/>
    </x:row>
    <x:row r="1053">
      <x:c r="K1053" s="251"/>
      <x:c r="L1053" s="251"/>
      <x:c r="M1053" s="251"/>
      <x:c r="V1053" s="158"/>
      <x:c r="W1053" s="158"/>
      <x:c r="X1053" s="158"/>
    </x:row>
    <x:row r="1054">
      <x:c r="K1054" s="251"/>
      <x:c r="L1054" s="251"/>
      <x:c r="M1054" s="251"/>
      <x:c r="V1054" s="158"/>
      <x:c r="W1054" s="158"/>
      <x:c r="X1054" s="158"/>
    </x:row>
    <x:row r="1055">
      <x:c r="K1055" s="251"/>
      <x:c r="L1055" s="251"/>
      <x:c r="M1055" s="251"/>
      <x:c r="V1055" s="158"/>
      <x:c r="W1055" s="158"/>
      <x:c r="X1055" s="158"/>
    </x:row>
    <x:row r="1056">
      <x:c r="K1056" s="251"/>
      <x:c r="L1056" s="251"/>
      <x:c r="M1056" s="251"/>
      <x:c r="V1056" s="158"/>
      <x:c r="W1056" s="158"/>
      <x:c r="X1056" s="158"/>
    </x:row>
    <x:row r="1057">
      <x:c r="K1057" s="251"/>
      <x:c r="L1057" s="251"/>
      <x:c r="M1057" s="251"/>
      <x:c r="V1057" s="158"/>
      <x:c r="W1057" s="158"/>
      <x:c r="X1057" s="158"/>
    </x:row>
    <x:row r="1058">
      <x:c r="K1058" s="251"/>
      <x:c r="L1058" s="251"/>
      <x:c r="M1058" s="251"/>
      <x:c r="V1058" s="158"/>
      <x:c r="W1058" s="158"/>
      <x:c r="X1058" s="158"/>
    </x:row>
    <x:row r="1059">
      <x:c r="K1059" s="251"/>
      <x:c r="L1059" s="251"/>
      <x:c r="M1059" s="251"/>
      <x:c r="V1059" s="158"/>
      <x:c r="W1059" s="158"/>
      <x:c r="X1059" s="158"/>
    </x:row>
    <x:row r="1060">
      <x:c r="K1060" s="251"/>
      <x:c r="L1060" s="251"/>
      <x:c r="M1060" s="251"/>
      <x:c r="V1060" s="158"/>
      <x:c r="W1060" s="158"/>
      <x:c r="X1060" s="158"/>
    </x:row>
    <x:row r="1061">
      <x:c r="K1061" s="251"/>
      <x:c r="L1061" s="251"/>
      <x:c r="M1061" s="251"/>
      <x:c r="V1061" s="158"/>
      <x:c r="W1061" s="158"/>
      <x:c r="X1061" s="158"/>
    </x:row>
    <x:row r="1062">
      <x:c r="K1062" s="251"/>
      <x:c r="L1062" s="251"/>
      <x:c r="M1062" s="251"/>
      <x:c r="V1062" s="158"/>
      <x:c r="W1062" s="158"/>
      <x:c r="X1062" s="158"/>
    </x:row>
    <x:row r="1063">
      <x:c r="K1063" s="251"/>
      <x:c r="L1063" s="251"/>
      <x:c r="M1063" s="251"/>
      <x:c r="V1063" s="158"/>
      <x:c r="W1063" s="158"/>
      <x:c r="X1063" s="158"/>
    </x:row>
    <x:row r="1064">
      <x:c r="K1064" s="251"/>
      <x:c r="L1064" s="251"/>
      <x:c r="M1064" s="251"/>
      <x:c r="V1064" s="158"/>
      <x:c r="W1064" s="158"/>
      <x:c r="X1064" s="158"/>
    </x:row>
    <x:row r="1065">
      <x:c r="K1065" s="251"/>
      <x:c r="L1065" s="251"/>
      <x:c r="M1065" s="251"/>
      <x:c r="V1065" s="158"/>
      <x:c r="W1065" s="158"/>
      <x:c r="X1065" s="158"/>
    </x:row>
    <x:row r="1066">
      <x:c r="K1066" s="251"/>
      <x:c r="L1066" s="251"/>
      <x:c r="M1066" s="251"/>
      <x:c r="V1066" s="158"/>
      <x:c r="W1066" s="158"/>
      <x:c r="X1066" s="158"/>
    </x:row>
    <x:row r="1067">
      <x:c r="K1067" s="251"/>
      <x:c r="L1067" s="251"/>
      <x:c r="M1067" s="251"/>
      <x:c r="V1067" s="158"/>
      <x:c r="W1067" s="158"/>
      <x:c r="X1067" s="158"/>
    </x:row>
    <x:row r="1068">
      <x:c r="K1068" s="251"/>
      <x:c r="L1068" s="251"/>
      <x:c r="M1068" s="251"/>
      <x:c r="V1068" s="158"/>
      <x:c r="W1068" s="158"/>
      <x:c r="X1068" s="158"/>
    </x:row>
    <x:row r="1069">
      <x:c r="K1069" s="251"/>
      <x:c r="L1069" s="251"/>
      <x:c r="M1069" s="251"/>
      <x:c r="V1069" s="158"/>
      <x:c r="W1069" s="158"/>
      <x:c r="X1069" s="158"/>
    </x:row>
    <x:row r="1070">
      <x:c r="K1070" s="251"/>
      <x:c r="L1070" s="251"/>
      <x:c r="M1070" s="251"/>
      <x:c r="V1070" s="158"/>
      <x:c r="W1070" s="158"/>
      <x:c r="X1070" s="158"/>
    </x:row>
    <x:row r="1071">
      <x:c r="K1071" s="251"/>
      <x:c r="L1071" s="251"/>
      <x:c r="M1071" s="251"/>
      <x:c r="V1071" s="158"/>
      <x:c r="W1071" s="158"/>
      <x:c r="X1071" s="158"/>
    </x:row>
    <x:row r="1072">
      <x:c r="K1072" s="251"/>
      <x:c r="L1072" s="251"/>
      <x:c r="M1072" s="251"/>
      <x:c r="V1072" s="158"/>
      <x:c r="W1072" s="158"/>
      <x:c r="X1072" s="158"/>
    </x:row>
    <x:row r="1073">
      <x:c r="K1073" s="251"/>
      <x:c r="L1073" s="251"/>
      <x:c r="M1073" s="251"/>
      <x:c r="V1073" s="158"/>
      <x:c r="W1073" s="158"/>
      <x:c r="X1073" s="158"/>
    </x:row>
    <x:row r="1074">
      <x:c r="K1074" s="251"/>
      <x:c r="L1074" s="251"/>
      <x:c r="M1074" s="251"/>
      <x:c r="V1074" s="158"/>
      <x:c r="W1074" s="158"/>
      <x:c r="X1074" s="158"/>
    </x:row>
    <x:row r="1075">
      <x:c r="K1075" s="251"/>
      <x:c r="L1075" s="251"/>
      <x:c r="M1075" s="251"/>
      <x:c r="V1075" s="158"/>
      <x:c r="W1075" s="158"/>
      <x:c r="X1075" s="158"/>
    </x:row>
    <x:row r="1076">
      <x:c r="K1076" s="251"/>
      <x:c r="L1076" s="251"/>
      <x:c r="M1076" s="251"/>
      <x:c r="V1076" s="158"/>
      <x:c r="W1076" s="158"/>
      <x:c r="X1076" s="158"/>
    </x:row>
    <x:row r="1077">
      <x:c r="K1077" s="251"/>
      <x:c r="L1077" s="251"/>
      <x:c r="M1077" s="251"/>
      <x:c r="V1077" s="158"/>
      <x:c r="W1077" s="158"/>
      <x:c r="X1077" s="158"/>
    </x:row>
    <x:row r="1078">
      <x:c r="K1078" s="251"/>
      <x:c r="L1078" s="251"/>
      <x:c r="M1078" s="251"/>
      <x:c r="V1078" s="158"/>
      <x:c r="W1078" s="158"/>
      <x:c r="X1078" s="158"/>
    </x:row>
    <x:row r="1079">
      <x:c r="K1079" s="251"/>
      <x:c r="L1079" s="251"/>
      <x:c r="M1079" s="251"/>
      <x:c r="V1079" s="158"/>
      <x:c r="W1079" s="158"/>
      <x:c r="X1079" s="158"/>
    </x:row>
    <x:row r="1080">
      <x:c r="K1080" s="251"/>
      <x:c r="L1080" s="251"/>
      <x:c r="M1080" s="251"/>
      <x:c r="V1080" s="158"/>
      <x:c r="W1080" s="158"/>
      <x:c r="X1080" s="158"/>
    </x:row>
    <x:row r="1081">
      <x:c r="K1081" s="251"/>
      <x:c r="L1081" s="251"/>
      <x:c r="M1081" s="251"/>
      <x:c r="V1081" s="158"/>
      <x:c r="W1081" s="158"/>
      <x:c r="X1081" s="158"/>
    </x:row>
    <x:row r="1082">
      <x:c r="K1082" s="251"/>
      <x:c r="L1082" s="251"/>
      <x:c r="M1082" s="251"/>
      <x:c r="V1082" s="158"/>
      <x:c r="W1082" s="158"/>
      <x:c r="X1082" s="158"/>
    </x:row>
    <x:row r="1083">
      <x:c r="K1083" s="251"/>
      <x:c r="L1083" s="251"/>
      <x:c r="M1083" s="251"/>
      <x:c r="V1083" s="158"/>
      <x:c r="W1083" s="158"/>
      <x:c r="X1083" s="158"/>
    </x:row>
    <x:row r="1084">
      <x:c r="K1084" s="251"/>
      <x:c r="L1084" s="251"/>
      <x:c r="M1084" s="251"/>
      <x:c r="V1084" s="158"/>
      <x:c r="W1084" s="158"/>
      <x:c r="X1084" s="158"/>
    </x:row>
    <x:row r="1085">
      <x:c r="K1085" s="251"/>
      <x:c r="L1085" s="251"/>
      <x:c r="M1085" s="251"/>
      <x:c r="V1085" s="158"/>
      <x:c r="W1085" s="158"/>
      <x:c r="X1085" s="158"/>
    </x:row>
    <x:row r="1086">
      <x:c r="K1086" s="251"/>
      <x:c r="L1086" s="251"/>
      <x:c r="M1086" s="251"/>
      <x:c r="V1086" s="158"/>
      <x:c r="W1086" s="158"/>
      <x:c r="X1086" s="158"/>
    </x:row>
    <x:row r="1087">
      <x:c r="K1087" s="251"/>
      <x:c r="L1087" s="251"/>
      <x:c r="M1087" s="251"/>
      <x:c r="V1087" s="158"/>
      <x:c r="W1087" s="158"/>
      <x:c r="X1087" s="158"/>
    </x:row>
    <x:row r="1088">
      <x:c r="K1088" s="251"/>
      <x:c r="L1088" s="251"/>
      <x:c r="M1088" s="251"/>
      <x:c r="V1088" s="158"/>
      <x:c r="W1088" s="158"/>
      <x:c r="X1088" s="158"/>
    </x:row>
    <x:row r="1089">
      <x:c r="K1089" s="251"/>
      <x:c r="L1089" s="251"/>
      <x:c r="M1089" s="251"/>
      <x:c r="V1089" s="158"/>
      <x:c r="W1089" s="158"/>
      <x:c r="X1089" s="158"/>
    </x:row>
    <x:row r="1090">
      <x:c r="K1090" s="251"/>
      <x:c r="L1090" s="251"/>
      <x:c r="M1090" s="251"/>
      <x:c r="V1090" s="158"/>
      <x:c r="W1090" s="158"/>
      <x:c r="X1090" s="158"/>
    </x:row>
    <x:row r="1091">
      <x:c r="K1091" s="251"/>
      <x:c r="L1091" s="251"/>
      <x:c r="M1091" s="251"/>
      <x:c r="V1091" s="158"/>
      <x:c r="W1091" s="158"/>
      <x:c r="X1091" s="158"/>
    </x:row>
    <x:row r="1092">
      <x:c r="K1092" s="251"/>
      <x:c r="L1092" s="251"/>
      <x:c r="M1092" s="251"/>
      <x:c r="V1092" s="158"/>
      <x:c r="W1092" s="158"/>
      <x:c r="X1092" s="158"/>
    </x:row>
    <x:row r="1093">
      <x:c r="K1093" s="251"/>
      <x:c r="L1093" s="251"/>
      <x:c r="M1093" s="251"/>
      <x:c r="V1093" s="158"/>
      <x:c r="W1093" s="158"/>
      <x:c r="X1093" s="158"/>
    </x:row>
    <x:row r="1094">
      <x:c r="K1094" s="251"/>
      <x:c r="L1094" s="251"/>
      <x:c r="M1094" s="251"/>
      <x:c r="V1094" s="158"/>
      <x:c r="W1094" s="158"/>
      <x:c r="X1094" s="158"/>
    </x:row>
    <x:row r="1095">
      <x:c r="K1095" s="251"/>
      <x:c r="L1095" s="251"/>
      <x:c r="M1095" s="251"/>
      <x:c r="V1095" s="158"/>
      <x:c r="W1095" s="158"/>
      <x:c r="X1095" s="158"/>
    </x:row>
    <x:row r="1096">
      <x:c r="K1096" s="251"/>
      <x:c r="L1096" s="251"/>
      <x:c r="M1096" s="251"/>
      <x:c r="V1096" s="158"/>
      <x:c r="W1096" s="158"/>
      <x:c r="X1096" s="158"/>
    </x:row>
    <x:row r="1097">
      <x:c r="K1097" s="251"/>
      <x:c r="L1097" s="251"/>
      <x:c r="M1097" s="251"/>
      <x:c r="V1097" s="158"/>
      <x:c r="W1097" s="158"/>
      <x:c r="X1097" s="158"/>
    </x:row>
    <x:row r="1098">
      <x:c r="K1098" s="251"/>
      <x:c r="L1098" s="251"/>
      <x:c r="M1098" s="251"/>
      <x:c r="V1098" s="158"/>
      <x:c r="W1098" s="158"/>
      <x:c r="X1098" s="158"/>
    </x:row>
    <x:row r="1099">
      <x:c r="K1099" s="251"/>
      <x:c r="L1099" s="251"/>
      <x:c r="M1099" s="251"/>
      <x:c r="V1099" s="158"/>
      <x:c r="W1099" s="158"/>
      <x:c r="X1099" s="158"/>
    </x:row>
    <x:row r="1100">
      <x:c r="K1100" s="251"/>
      <x:c r="L1100" s="251"/>
      <x:c r="M1100" s="251"/>
      <x:c r="V1100" s="158"/>
      <x:c r="W1100" s="158"/>
      <x:c r="X1100" s="158"/>
    </x:row>
    <x:row r="1101">
      <x:c r="K1101" s="251"/>
      <x:c r="L1101" s="251"/>
      <x:c r="M1101" s="251"/>
      <x:c r="V1101" s="158"/>
      <x:c r="W1101" s="158"/>
      <x:c r="X1101" s="158"/>
    </x:row>
    <x:row r="1102">
      <x:c r="K1102" s="251"/>
      <x:c r="L1102" s="251"/>
      <x:c r="M1102" s="251"/>
      <x:c r="V1102" s="158"/>
      <x:c r="W1102" s="158"/>
      <x:c r="X1102" s="158"/>
    </x:row>
    <x:row r="1103">
      <x:c r="K1103" s="251"/>
      <x:c r="L1103" s="251"/>
      <x:c r="M1103" s="251"/>
      <x:c r="V1103" s="158"/>
      <x:c r="W1103" s="158"/>
      <x:c r="X1103" s="158"/>
    </x:row>
    <x:row r="1104">
      <x:c r="K1104" s="251"/>
      <x:c r="L1104" s="251"/>
      <x:c r="M1104" s="251"/>
      <x:c r="V1104" s="158"/>
      <x:c r="W1104" s="158"/>
      <x:c r="X1104" s="158"/>
    </x:row>
    <x:row r="1105">
      <x:c r="K1105" s="251"/>
      <x:c r="L1105" s="251"/>
      <x:c r="M1105" s="251"/>
      <x:c r="V1105" s="158"/>
      <x:c r="W1105" s="158"/>
      <x:c r="X1105" s="158"/>
    </x:row>
    <x:row r="1106">
      <x:c r="K1106" s="251"/>
      <x:c r="L1106" s="251"/>
      <x:c r="M1106" s="251"/>
      <x:c r="V1106" s="158"/>
      <x:c r="W1106" s="158"/>
      <x:c r="X1106" s="158"/>
    </x:row>
    <x:row r="1107">
      <x:c r="K1107" s="251"/>
      <x:c r="L1107" s="251"/>
      <x:c r="M1107" s="251"/>
      <x:c r="V1107" s="158"/>
      <x:c r="W1107" s="158"/>
      <x:c r="X1107" s="158"/>
    </x:row>
    <x:row r="1108">
      <x:c r="K1108" s="251"/>
      <x:c r="L1108" s="251"/>
      <x:c r="M1108" s="251"/>
      <x:c r="V1108" s="158"/>
      <x:c r="W1108" s="158"/>
      <x:c r="X1108" s="158"/>
    </x:row>
    <x:row r="1109">
      <x:c r="K1109" s="251"/>
      <x:c r="L1109" s="251"/>
      <x:c r="M1109" s="251"/>
      <x:c r="V1109" s="158"/>
      <x:c r="W1109" s="158"/>
      <x:c r="X1109" s="158"/>
    </x:row>
    <x:row r="1110">
      <x:c r="K1110" s="251"/>
      <x:c r="L1110" s="251"/>
      <x:c r="M1110" s="251"/>
      <x:c r="V1110" s="158"/>
      <x:c r="W1110" s="158"/>
      <x:c r="X1110" s="158"/>
    </x:row>
    <x:row r="1111">
      <x:c r="K1111" s="251"/>
      <x:c r="L1111" s="251"/>
      <x:c r="M1111" s="251"/>
      <x:c r="V1111" s="158"/>
      <x:c r="W1111" s="158"/>
      <x:c r="X1111" s="158"/>
    </x:row>
    <x:row r="1112">
      <x:c r="K1112" s="251"/>
      <x:c r="L1112" s="251"/>
      <x:c r="M1112" s="251"/>
      <x:c r="V1112" s="158"/>
      <x:c r="W1112" s="158"/>
      <x:c r="X1112" s="158"/>
    </x:row>
    <x:row r="1113">
      <x:c r="K1113" s="251"/>
      <x:c r="L1113" s="251"/>
      <x:c r="M1113" s="251"/>
      <x:c r="V1113" s="158"/>
      <x:c r="W1113" s="158"/>
      <x:c r="X1113" s="158"/>
    </x:row>
    <x:row r="1114">
      <x:c r="K1114" s="251"/>
      <x:c r="L1114" s="251"/>
      <x:c r="M1114" s="251"/>
      <x:c r="V1114" s="158"/>
      <x:c r="W1114" s="158"/>
      <x:c r="X1114" s="158"/>
    </x:row>
    <x:row r="1115">
      <x:c r="K1115" s="251"/>
      <x:c r="L1115" s="251"/>
      <x:c r="M1115" s="251"/>
      <x:c r="V1115" s="158"/>
      <x:c r="W1115" s="158"/>
      <x:c r="X1115" s="158"/>
    </x:row>
    <x:row r="1116">
      <x:c r="K1116" s="251"/>
      <x:c r="L1116" s="251"/>
      <x:c r="M1116" s="251"/>
      <x:c r="V1116" s="158"/>
      <x:c r="W1116" s="158"/>
      <x:c r="X1116" s="158"/>
    </x:row>
    <x:row r="1117">
      <x:c r="K1117" s="251"/>
      <x:c r="L1117" s="251"/>
      <x:c r="M1117" s="251"/>
      <x:c r="V1117" s="158"/>
      <x:c r="W1117" s="158"/>
      <x:c r="X1117" s="158"/>
    </x:row>
    <x:row r="1118">
      <x:c r="K1118" s="251"/>
      <x:c r="L1118" s="251"/>
      <x:c r="M1118" s="251"/>
      <x:c r="V1118" s="158"/>
      <x:c r="W1118" s="158"/>
      <x:c r="X1118" s="158"/>
    </x:row>
    <x:row r="1119">
      <x:c r="K1119" s="251"/>
      <x:c r="L1119" s="251"/>
      <x:c r="M1119" s="251"/>
      <x:c r="V1119" s="158"/>
      <x:c r="W1119" s="158"/>
      <x:c r="X1119" s="158"/>
    </x:row>
    <x:row r="1120">
      <x:c r="K1120" s="251"/>
      <x:c r="L1120" s="251"/>
      <x:c r="M1120" s="251"/>
      <x:c r="V1120" s="158"/>
      <x:c r="W1120" s="158"/>
      <x:c r="X1120" s="158"/>
    </x:row>
    <x:row r="1121">
      <x:c r="K1121" s="251"/>
      <x:c r="L1121" s="251"/>
      <x:c r="M1121" s="251"/>
      <x:c r="V1121" s="158"/>
      <x:c r="W1121" s="158"/>
      <x:c r="X1121" s="158"/>
    </x:row>
    <x:row r="1122">
      <x:c r="K1122" s="251"/>
      <x:c r="L1122" s="251"/>
      <x:c r="M1122" s="251"/>
      <x:c r="V1122" s="158"/>
      <x:c r="W1122" s="158"/>
      <x:c r="X1122" s="158"/>
    </x:row>
    <x:row r="1123">
      <x:c r="K1123" s="251"/>
      <x:c r="L1123" s="251"/>
      <x:c r="M1123" s="251"/>
      <x:c r="V1123" s="158"/>
      <x:c r="W1123" s="158"/>
      <x:c r="X1123" s="158"/>
    </x:row>
    <x:row r="1124">
      <x:c r="K1124" s="251"/>
      <x:c r="L1124" s="251"/>
      <x:c r="M1124" s="251"/>
      <x:c r="V1124" s="158"/>
      <x:c r="W1124" s="158"/>
      <x:c r="X1124" s="158"/>
    </x:row>
    <x:row r="1125">
      <x:c r="K1125" s="251"/>
      <x:c r="L1125" s="251"/>
      <x:c r="M1125" s="251"/>
      <x:c r="V1125" s="158"/>
      <x:c r="W1125" s="158"/>
      <x:c r="X1125" s="158"/>
    </x:row>
    <x:row r="1126">
      <x:c r="K1126" s="251"/>
      <x:c r="L1126" s="251"/>
      <x:c r="M1126" s="251"/>
      <x:c r="V1126" s="158"/>
      <x:c r="W1126" s="158"/>
      <x:c r="X1126" s="158"/>
    </x:row>
    <x:row r="1127">
      <x:c r="K1127" s="251"/>
      <x:c r="L1127" s="251"/>
      <x:c r="M1127" s="251"/>
      <x:c r="V1127" s="158"/>
      <x:c r="W1127" s="158"/>
      <x:c r="X1127" s="158"/>
    </x:row>
    <x:row r="1128">
      <x:c r="K1128" s="251"/>
      <x:c r="L1128" s="251"/>
      <x:c r="M1128" s="251"/>
      <x:c r="V1128" s="158"/>
      <x:c r="W1128" s="158"/>
      <x:c r="X1128" s="158"/>
    </x:row>
    <x:row r="1129">
      <x:c r="K1129" s="251"/>
      <x:c r="L1129" s="251"/>
      <x:c r="M1129" s="251"/>
      <x:c r="V1129" s="158"/>
      <x:c r="W1129" s="158"/>
      <x:c r="X1129" s="158"/>
    </x:row>
    <x:row r="1130">
      <x:c r="K1130" s="251"/>
      <x:c r="L1130" s="251"/>
      <x:c r="M1130" s="251"/>
      <x:c r="V1130" s="158"/>
      <x:c r="W1130" s="158"/>
      <x:c r="X1130" s="158"/>
    </x:row>
    <x:row r="1131">
      <x:c r="K1131" s="251"/>
      <x:c r="L1131" s="251"/>
      <x:c r="M1131" s="251"/>
      <x:c r="V1131" s="158"/>
      <x:c r="W1131" s="158"/>
      <x:c r="X1131" s="158"/>
    </x:row>
    <x:row r="1132">
      <x:c r="K1132" s="251"/>
      <x:c r="L1132" s="251"/>
      <x:c r="M1132" s="251"/>
      <x:c r="V1132" s="158"/>
      <x:c r="W1132" s="158"/>
      <x:c r="X1132" s="158"/>
    </x:row>
    <x:row r="1133">
      <x:c r="K1133" s="251"/>
      <x:c r="L1133" s="251"/>
      <x:c r="M1133" s="251"/>
      <x:c r="V1133" s="158"/>
      <x:c r="W1133" s="158"/>
      <x:c r="X1133" s="158"/>
    </x:row>
    <x:row r="1134">
      <x:c r="K1134" s="251"/>
      <x:c r="L1134" s="251"/>
      <x:c r="M1134" s="251"/>
      <x:c r="V1134" s="158"/>
      <x:c r="W1134" s="158"/>
      <x:c r="X1134" s="158"/>
    </x:row>
    <x:row r="1135">
      <x:c r="K1135" s="251"/>
      <x:c r="L1135" s="251"/>
      <x:c r="M1135" s="251"/>
      <x:c r="V1135" s="158"/>
      <x:c r="W1135" s="158"/>
      <x:c r="X1135" s="158"/>
    </x:row>
    <x:row r="1136">
      <x:c r="K1136" s="251"/>
      <x:c r="L1136" s="251"/>
      <x:c r="M1136" s="251"/>
      <x:c r="V1136" s="158"/>
      <x:c r="W1136" s="158"/>
      <x:c r="X1136" s="158"/>
    </x:row>
    <x:row r="1137">
      <x:c r="K1137" s="251"/>
      <x:c r="L1137" s="251"/>
      <x:c r="M1137" s="251"/>
      <x:c r="V1137" s="158"/>
      <x:c r="W1137" s="158"/>
      <x:c r="X1137" s="158"/>
    </x:row>
    <x:row r="1138">
      <x:c r="K1138" s="251"/>
      <x:c r="L1138" s="251"/>
      <x:c r="M1138" s="251"/>
      <x:c r="V1138" s="158"/>
      <x:c r="W1138" s="158"/>
      <x:c r="X1138" s="158"/>
    </x:row>
    <x:row r="1139">
      <x:c r="K1139" s="251"/>
      <x:c r="L1139" s="251"/>
      <x:c r="M1139" s="251"/>
      <x:c r="V1139" s="158"/>
      <x:c r="W1139" s="158"/>
      <x:c r="X1139" s="158"/>
    </x:row>
    <x:row r="1140">
      <x:c r="K1140" s="251"/>
      <x:c r="L1140" s="251"/>
      <x:c r="M1140" s="251"/>
      <x:c r="V1140" s="158"/>
      <x:c r="W1140" s="158"/>
      <x:c r="X1140" s="158"/>
    </x:row>
    <x:row r="1141">
      <x:c r="K1141" s="251"/>
      <x:c r="L1141" s="251"/>
      <x:c r="M1141" s="251"/>
      <x:c r="V1141" s="158"/>
      <x:c r="W1141" s="158"/>
      <x:c r="X1141" s="158"/>
    </x:row>
    <x:row r="1142">
      <x:c r="K1142" s="251"/>
      <x:c r="L1142" s="251"/>
      <x:c r="M1142" s="251"/>
      <x:c r="V1142" s="158"/>
      <x:c r="W1142" s="158"/>
      <x:c r="X1142" s="158"/>
    </x:row>
    <x:row r="1143">
      <x:c r="K1143" s="251"/>
      <x:c r="L1143" s="251"/>
      <x:c r="M1143" s="251"/>
      <x:c r="V1143" s="158"/>
      <x:c r="W1143" s="158"/>
      <x:c r="X1143" s="158"/>
    </x:row>
    <x:row r="1144">
      <x:c r="K1144" s="251"/>
      <x:c r="L1144" s="251"/>
      <x:c r="M1144" s="251"/>
      <x:c r="V1144" s="158"/>
      <x:c r="W1144" s="158"/>
      <x:c r="X1144" s="158"/>
    </x:row>
    <x:row r="1145">
      <x:c r="K1145" s="251"/>
      <x:c r="L1145" s="251"/>
      <x:c r="M1145" s="251"/>
      <x:c r="V1145" s="158"/>
      <x:c r="W1145" s="158"/>
      <x:c r="X1145" s="158"/>
    </x:row>
    <x:row r="1146">
      <x:c r="K1146" s="251"/>
      <x:c r="L1146" s="251"/>
      <x:c r="M1146" s="251"/>
      <x:c r="V1146" s="158"/>
      <x:c r="W1146" s="158"/>
      <x:c r="X1146" s="158"/>
    </x:row>
    <x:row r="1147">
      <x:c r="K1147" s="251"/>
      <x:c r="L1147" s="251"/>
      <x:c r="M1147" s="251"/>
      <x:c r="V1147" s="158"/>
      <x:c r="W1147" s="158"/>
      <x:c r="X1147" s="158"/>
    </x:row>
    <x:row r="1148">
      <x:c r="K1148" s="251"/>
      <x:c r="L1148" s="251"/>
      <x:c r="M1148" s="251"/>
      <x:c r="V1148" s="158"/>
      <x:c r="W1148" s="158"/>
      <x:c r="X1148" s="158"/>
    </x:row>
    <x:row r="1149">
      <x:c r="K1149" s="251"/>
      <x:c r="L1149" s="251"/>
      <x:c r="M1149" s="251"/>
      <x:c r="V1149" s="158"/>
      <x:c r="W1149" s="158"/>
      <x:c r="X1149" s="158"/>
    </x:row>
    <x:row r="1150">
      <x:c r="K1150" s="251"/>
      <x:c r="L1150" s="251"/>
      <x:c r="M1150" s="251"/>
      <x:c r="V1150" s="158"/>
      <x:c r="W1150" s="158"/>
      <x:c r="X1150" s="158"/>
    </x:row>
    <x:row r="1151">
      <x:c r="K1151" s="251"/>
      <x:c r="L1151" s="251"/>
      <x:c r="M1151" s="251"/>
      <x:c r="V1151" s="158"/>
      <x:c r="W1151" s="158"/>
      <x:c r="X1151" s="158"/>
    </x:row>
    <x:row r="1152">
      <x:c r="K1152" s="251"/>
      <x:c r="L1152" s="251"/>
      <x:c r="M1152" s="251"/>
      <x:c r="V1152" s="158"/>
      <x:c r="W1152" s="158"/>
      <x:c r="X1152" s="158"/>
    </x:row>
    <x:row r="1153">
      <x:c r="K1153" s="251"/>
      <x:c r="L1153" s="251"/>
      <x:c r="M1153" s="251"/>
      <x:c r="V1153" s="158"/>
      <x:c r="W1153" s="158"/>
      <x:c r="X1153" s="158"/>
    </x:row>
    <x:row r="1154">
      <x:c r="K1154" s="251"/>
      <x:c r="L1154" s="251"/>
      <x:c r="M1154" s="251"/>
      <x:c r="V1154" s="158"/>
      <x:c r="W1154" s="158"/>
      <x:c r="X1154" s="158"/>
    </x:row>
    <x:row r="1155">
      <x:c r="K1155" s="251"/>
      <x:c r="L1155" s="251"/>
      <x:c r="M1155" s="251"/>
      <x:c r="V1155" s="158"/>
      <x:c r="W1155" s="158"/>
      <x:c r="X1155" s="158"/>
    </x:row>
    <x:row r="1156">
      <x:c r="K1156" s="251"/>
      <x:c r="L1156" s="251"/>
      <x:c r="M1156" s="251"/>
      <x:c r="V1156" s="158"/>
      <x:c r="W1156" s="158"/>
      <x:c r="X1156" s="158"/>
    </x:row>
    <x:row r="1157">
      <x:c r="K1157" s="251"/>
      <x:c r="L1157" s="251"/>
      <x:c r="M1157" s="251"/>
      <x:c r="V1157" s="158"/>
      <x:c r="W1157" s="158"/>
      <x:c r="X1157" s="158"/>
    </x:row>
    <x:row r="1158">
      <x:c r="K1158" s="251"/>
      <x:c r="L1158" s="251"/>
      <x:c r="M1158" s="251"/>
      <x:c r="V1158" s="158"/>
      <x:c r="W1158" s="158"/>
      <x:c r="X1158" s="158"/>
    </x:row>
    <x:row r="1159">
      <x:c r="K1159" s="251"/>
      <x:c r="L1159" s="251"/>
      <x:c r="M1159" s="251"/>
      <x:c r="V1159" s="158"/>
      <x:c r="W1159" s="158"/>
      <x:c r="X1159" s="158"/>
    </x:row>
    <x:row r="1160">
      <x:c r="K1160" s="251"/>
      <x:c r="L1160" s="251"/>
      <x:c r="M1160" s="251"/>
      <x:c r="V1160" s="158"/>
      <x:c r="W1160" s="158"/>
      <x:c r="X1160" s="158"/>
    </x:row>
    <x:row r="1161">
      <x:c r="K1161" s="251"/>
      <x:c r="L1161" s="251"/>
      <x:c r="M1161" s="251"/>
      <x:c r="V1161" s="158"/>
      <x:c r="W1161" s="158"/>
      <x:c r="X1161" s="158"/>
    </x:row>
    <x:row r="1162">
      <x:c r="K1162" s="251"/>
      <x:c r="L1162" s="251"/>
      <x:c r="M1162" s="251"/>
      <x:c r="V1162" s="158"/>
      <x:c r="W1162" s="158"/>
      <x:c r="X1162" s="158"/>
    </x:row>
    <x:row r="1163">
      <x:c r="K1163" s="251"/>
      <x:c r="L1163" s="251"/>
      <x:c r="M1163" s="251"/>
      <x:c r="V1163" s="158"/>
      <x:c r="W1163" s="158"/>
      <x:c r="X1163" s="158"/>
    </x:row>
    <x:row r="1164">
      <x:c r="K1164" s="251"/>
      <x:c r="L1164" s="251"/>
      <x:c r="M1164" s="251"/>
      <x:c r="V1164" s="158"/>
      <x:c r="W1164" s="158"/>
      <x:c r="X1164" s="158"/>
    </x:row>
    <x:row r="1165">
      <x:c r="K1165" s="251"/>
      <x:c r="L1165" s="251"/>
      <x:c r="M1165" s="251"/>
      <x:c r="V1165" s="158"/>
      <x:c r="W1165" s="158"/>
      <x:c r="X1165" s="158"/>
    </x:row>
    <x:row r="1166">
      <x:c r="K1166" s="251"/>
      <x:c r="L1166" s="251"/>
      <x:c r="M1166" s="251"/>
      <x:c r="V1166" s="158"/>
      <x:c r="W1166" s="158"/>
      <x:c r="X1166" s="158"/>
    </x:row>
    <x:row r="1167">
      <x:c r="K1167" s="251"/>
      <x:c r="L1167" s="251"/>
      <x:c r="M1167" s="251"/>
      <x:c r="V1167" s="158"/>
      <x:c r="W1167" s="158"/>
      <x:c r="X1167" s="158"/>
    </x:row>
    <x:row r="1168">
      <x:c r="K1168" s="251"/>
      <x:c r="L1168" s="251"/>
      <x:c r="M1168" s="251"/>
      <x:c r="V1168" s="158"/>
      <x:c r="W1168" s="158"/>
      <x:c r="X1168" s="158"/>
    </x:row>
    <x:row r="1169">
      <x:c r="K1169" s="251"/>
      <x:c r="L1169" s="251"/>
      <x:c r="M1169" s="251"/>
      <x:c r="V1169" s="158"/>
      <x:c r="W1169" s="158"/>
      <x:c r="X1169" s="158"/>
    </x:row>
    <x:row r="1170">
      <x:c r="K1170" s="251"/>
      <x:c r="L1170" s="251"/>
      <x:c r="M1170" s="251"/>
      <x:c r="V1170" s="158"/>
      <x:c r="W1170" s="158"/>
      <x:c r="X1170" s="158"/>
    </x:row>
    <x:row r="1171">
      <x:c r="K1171" s="251"/>
      <x:c r="L1171" s="251"/>
      <x:c r="M1171" s="251"/>
      <x:c r="V1171" s="158"/>
      <x:c r="W1171" s="158"/>
      <x:c r="X1171" s="158"/>
    </x:row>
    <x:row r="1172">
      <x:c r="K1172" s="251"/>
      <x:c r="L1172" s="251"/>
      <x:c r="M1172" s="251"/>
      <x:c r="V1172" s="158"/>
      <x:c r="W1172" s="158"/>
      <x:c r="X1172" s="158"/>
    </x:row>
    <x:row r="1173">
      <x:c r="K1173" s="251"/>
      <x:c r="L1173" s="251"/>
      <x:c r="M1173" s="251"/>
      <x:c r="V1173" s="158"/>
      <x:c r="W1173" s="158"/>
      <x:c r="X1173" s="158"/>
    </x:row>
    <x:row r="1174">
      <x:c r="K1174" s="251"/>
      <x:c r="L1174" s="251"/>
      <x:c r="M1174" s="251"/>
      <x:c r="V1174" s="158"/>
      <x:c r="W1174" s="158"/>
      <x:c r="X1174" s="158"/>
    </x:row>
    <x:row r="1175">
      <x:c r="K1175" s="251"/>
      <x:c r="L1175" s="251"/>
      <x:c r="M1175" s="251"/>
      <x:c r="V1175" s="158"/>
      <x:c r="W1175" s="158"/>
      <x:c r="X1175" s="158"/>
    </x:row>
    <x:row r="1176">
      <x:c r="K1176" s="251"/>
      <x:c r="L1176" s="251"/>
      <x:c r="M1176" s="251"/>
      <x:c r="V1176" s="158"/>
      <x:c r="W1176" s="158"/>
      <x:c r="X1176" s="158"/>
    </x:row>
    <x:row r="1177">
      <x:c r="K1177" s="251"/>
      <x:c r="L1177" s="251"/>
      <x:c r="M1177" s="251"/>
      <x:c r="V1177" s="158"/>
      <x:c r="W1177" s="158"/>
      <x:c r="X1177" s="158"/>
    </x:row>
    <x:row r="1178">
      <x:c r="K1178" s="251"/>
      <x:c r="L1178" s="251"/>
      <x:c r="M1178" s="251"/>
      <x:c r="V1178" s="158"/>
      <x:c r="W1178" s="158"/>
      <x:c r="X1178" s="158"/>
    </x:row>
    <x:row r="1179">
      <x:c r="K1179" s="251"/>
      <x:c r="L1179" s="251"/>
      <x:c r="M1179" s="251"/>
      <x:c r="V1179" s="158"/>
      <x:c r="W1179" s="158"/>
      <x:c r="X1179" s="158"/>
    </x:row>
    <x:row r="1180">
      <x:c r="K1180" s="251"/>
      <x:c r="L1180" s="251"/>
      <x:c r="M1180" s="251"/>
      <x:c r="V1180" s="158"/>
      <x:c r="W1180" s="158"/>
      <x:c r="X1180" s="158"/>
    </x:row>
    <x:row r="1181">
      <x:c r="K1181" s="251"/>
      <x:c r="L1181" s="251"/>
      <x:c r="M1181" s="251"/>
      <x:c r="V1181" s="158"/>
      <x:c r="W1181" s="158"/>
      <x:c r="X1181" s="158"/>
    </x:row>
    <x:row r="1182">
      <x:c r="K1182" s="251"/>
      <x:c r="L1182" s="251"/>
      <x:c r="M1182" s="251"/>
      <x:c r="V1182" s="158"/>
      <x:c r="W1182" s="158"/>
      <x:c r="X1182" s="158"/>
    </x:row>
    <x:row r="1183">
      <x:c r="K1183" s="251"/>
      <x:c r="L1183" s="251"/>
      <x:c r="M1183" s="251"/>
      <x:c r="V1183" s="158"/>
      <x:c r="W1183" s="158"/>
      <x:c r="X1183" s="158"/>
    </x:row>
    <x:row r="1184">
      <x:c r="K1184" s="251"/>
      <x:c r="L1184" s="251"/>
      <x:c r="M1184" s="251"/>
      <x:c r="V1184" s="158"/>
      <x:c r="W1184" s="158"/>
      <x:c r="X1184" s="158"/>
    </x:row>
    <x:row r="1185">
      <x:c r="K1185" s="251"/>
      <x:c r="L1185" s="251"/>
      <x:c r="M1185" s="251"/>
      <x:c r="V1185" s="158"/>
      <x:c r="W1185" s="158"/>
      <x:c r="X1185" s="158"/>
    </x:row>
    <x:row r="1186">
      <x:c r="K1186" s="251"/>
      <x:c r="L1186" s="251"/>
      <x:c r="M1186" s="251"/>
      <x:c r="V1186" s="158"/>
      <x:c r="W1186" s="158"/>
      <x:c r="X1186" s="158"/>
    </x:row>
    <x:row r="1187">
      <x:c r="K1187" s="251"/>
      <x:c r="L1187" s="251"/>
      <x:c r="M1187" s="251"/>
      <x:c r="V1187" s="158"/>
      <x:c r="W1187" s="158"/>
      <x:c r="X1187" s="158"/>
    </x:row>
    <x:row r="1188">
      <x:c r="K1188" s="251"/>
      <x:c r="L1188" s="251"/>
      <x:c r="M1188" s="251"/>
      <x:c r="V1188" s="158"/>
      <x:c r="W1188" s="158"/>
      <x:c r="X1188" s="158"/>
    </x:row>
    <x:row r="1189">
      <x:c r="K1189" s="251"/>
      <x:c r="L1189" s="251"/>
      <x:c r="M1189" s="251"/>
      <x:c r="V1189" s="158"/>
      <x:c r="W1189" s="158"/>
      <x:c r="X1189" s="158"/>
    </x:row>
    <x:row r="1190">
      <x:c r="K1190" s="251"/>
      <x:c r="L1190" s="251"/>
      <x:c r="M1190" s="251"/>
      <x:c r="V1190" s="158"/>
      <x:c r="W1190" s="158"/>
      <x:c r="X1190" s="158"/>
    </x:row>
    <x:row r="1191">
      <x:c r="K1191" s="251"/>
      <x:c r="L1191" s="251"/>
      <x:c r="M1191" s="251"/>
      <x:c r="V1191" s="158"/>
      <x:c r="W1191" s="158"/>
      <x:c r="X1191" s="158"/>
    </x:row>
    <x:row r="1192">
      <x:c r="K1192" s="251"/>
      <x:c r="L1192" s="251"/>
      <x:c r="M1192" s="251"/>
      <x:c r="V1192" s="158"/>
      <x:c r="W1192" s="158"/>
      <x:c r="X1192" s="158"/>
    </x:row>
    <x:row r="1193">
      <x:c r="K1193" s="251"/>
      <x:c r="L1193" s="251"/>
      <x:c r="M1193" s="251"/>
      <x:c r="V1193" s="158"/>
      <x:c r="W1193" s="158"/>
      <x:c r="X1193" s="158"/>
    </x:row>
    <x:row r="1194">
      <x:c r="K1194" s="251"/>
      <x:c r="L1194" s="251"/>
      <x:c r="M1194" s="251"/>
      <x:c r="V1194" s="158"/>
      <x:c r="W1194" s="158"/>
      <x:c r="X1194" s="158"/>
    </x:row>
    <x:row r="1195">
      <x:c r="K1195" s="251"/>
      <x:c r="L1195" s="251"/>
      <x:c r="M1195" s="251"/>
      <x:c r="V1195" s="158"/>
      <x:c r="W1195" s="158"/>
      <x:c r="X1195" s="158"/>
    </x:row>
    <x:row r="1196">
      <x:c r="K1196" s="251"/>
      <x:c r="L1196" s="251"/>
      <x:c r="M1196" s="251"/>
      <x:c r="V1196" s="158"/>
      <x:c r="W1196" s="158"/>
      <x:c r="X1196" s="158"/>
    </x:row>
    <x:row r="1197">
      <x:c r="K1197" s="251"/>
      <x:c r="L1197" s="251"/>
      <x:c r="M1197" s="251"/>
      <x:c r="V1197" s="158"/>
      <x:c r="W1197" s="158"/>
      <x:c r="X1197" s="158"/>
    </x:row>
    <x:row r="1198">
      <x:c r="K1198" s="251"/>
      <x:c r="L1198" s="251"/>
      <x:c r="M1198" s="251"/>
      <x:c r="V1198" s="158"/>
      <x:c r="W1198" s="158"/>
      <x:c r="X1198" s="158"/>
    </x:row>
    <x:row r="1199">
      <x:c r="K1199" s="251"/>
      <x:c r="L1199" s="251"/>
      <x:c r="M1199" s="251"/>
      <x:c r="V1199" s="158"/>
      <x:c r="W1199" s="158"/>
      <x:c r="X1199" s="158"/>
    </x:row>
    <x:row r="1200">
      <x:c r="K1200" s="251"/>
      <x:c r="L1200" s="251"/>
      <x:c r="M1200" s="251"/>
      <x:c r="V1200" s="158"/>
      <x:c r="W1200" s="158"/>
      <x:c r="X1200" s="158"/>
    </x:row>
    <x:row r="1201">
      <x:c r="K1201" s="251"/>
      <x:c r="L1201" s="251"/>
      <x:c r="M1201" s="251"/>
      <x:c r="V1201" s="158"/>
      <x:c r="W1201" s="158"/>
      <x:c r="X1201" s="158"/>
    </x:row>
    <x:row r="1202">
      <x:c r="K1202" s="251"/>
      <x:c r="L1202" s="251"/>
      <x:c r="M1202" s="251"/>
      <x:c r="V1202" s="158"/>
      <x:c r="W1202" s="158"/>
      <x:c r="X1202" s="158"/>
    </x:row>
    <x:row r="1203">
      <x:c r="K1203" s="251"/>
      <x:c r="L1203" s="251"/>
      <x:c r="M1203" s="251"/>
      <x:c r="V1203" s="158"/>
      <x:c r="W1203" s="158"/>
      <x:c r="X1203" s="158"/>
    </x:row>
    <x:row r="1204">
      <x:c r="K1204" s="251"/>
      <x:c r="L1204" s="251"/>
      <x:c r="M1204" s="251"/>
      <x:c r="V1204" s="158"/>
      <x:c r="W1204" s="158"/>
      <x:c r="X1204" s="158"/>
    </x:row>
    <x:row r="1205">
      <x:c r="K1205" s="251"/>
      <x:c r="L1205" s="251"/>
      <x:c r="M1205" s="251"/>
      <x:c r="V1205" s="158"/>
      <x:c r="W1205" s="158"/>
      <x:c r="X1205" s="158"/>
    </x:row>
    <x:row r="1206">
      <x:c r="K1206" s="251"/>
      <x:c r="L1206" s="251"/>
      <x:c r="M1206" s="251"/>
      <x:c r="V1206" s="158"/>
      <x:c r="W1206" s="158"/>
      <x:c r="X1206" s="158"/>
    </x:row>
    <x:row r="1207">
      <x:c r="K1207" s="251"/>
      <x:c r="L1207" s="251"/>
      <x:c r="M1207" s="251"/>
      <x:c r="V1207" s="158"/>
      <x:c r="W1207" s="158"/>
      <x:c r="X1207" s="158"/>
    </x:row>
    <x:row r="1208">
      <x:c r="K1208" s="251"/>
      <x:c r="L1208" s="251"/>
      <x:c r="M1208" s="251"/>
      <x:c r="V1208" s="158"/>
      <x:c r="W1208" s="158"/>
      <x:c r="X1208" s="158"/>
    </x:row>
    <x:row r="1209">
      <x:c r="K1209" s="251"/>
      <x:c r="L1209" s="251"/>
      <x:c r="M1209" s="251"/>
      <x:c r="V1209" s="158"/>
      <x:c r="W1209" s="158"/>
      <x:c r="X1209" s="158"/>
    </x:row>
    <x:row r="1210">
      <x:c r="K1210" s="251"/>
      <x:c r="L1210" s="251"/>
      <x:c r="M1210" s="251"/>
      <x:c r="V1210" s="158"/>
      <x:c r="W1210" s="158"/>
      <x:c r="X1210" s="158"/>
    </x:row>
    <x:row r="1211">
      <x:c r="K1211" s="251"/>
      <x:c r="L1211" s="251"/>
      <x:c r="M1211" s="251"/>
      <x:c r="V1211" s="158"/>
      <x:c r="W1211" s="158"/>
      <x:c r="X1211" s="158"/>
    </x:row>
    <x:row r="1212">
      <x:c r="K1212" s="251"/>
      <x:c r="L1212" s="251"/>
      <x:c r="M1212" s="251"/>
      <x:c r="V1212" s="158"/>
      <x:c r="W1212" s="158"/>
      <x:c r="X1212" s="158"/>
    </x:row>
    <x:row r="1213">
      <x:c r="K1213" s="251"/>
      <x:c r="L1213" s="251"/>
      <x:c r="M1213" s="251"/>
      <x:c r="V1213" s="158"/>
      <x:c r="W1213" s="158"/>
      <x:c r="X1213" s="158"/>
    </x:row>
    <x:row r="1214">
      <x:c r="K1214" s="251"/>
      <x:c r="L1214" s="251"/>
      <x:c r="M1214" s="251"/>
      <x:c r="V1214" s="158"/>
      <x:c r="W1214" s="158"/>
      <x:c r="X1214" s="158"/>
    </x:row>
    <x:row r="1215">
      <x:c r="K1215" s="251"/>
      <x:c r="L1215" s="251"/>
      <x:c r="M1215" s="251"/>
      <x:c r="V1215" s="158"/>
      <x:c r="W1215" s="158"/>
      <x:c r="X1215" s="158"/>
    </x:row>
    <x:row r="1216">
      <x:c r="K1216" s="251"/>
      <x:c r="L1216" s="251"/>
      <x:c r="M1216" s="251"/>
      <x:c r="V1216" s="158"/>
      <x:c r="W1216" s="158"/>
      <x:c r="X1216" s="158"/>
    </x:row>
    <x:row r="1217">
      <x:c r="K1217" s="251"/>
      <x:c r="L1217" s="251"/>
      <x:c r="M1217" s="251"/>
      <x:c r="V1217" s="158"/>
      <x:c r="W1217" s="158"/>
      <x:c r="X1217" s="158"/>
    </x:row>
    <x:row r="1218">
      <x:c r="K1218" s="251"/>
      <x:c r="L1218" s="251"/>
      <x:c r="M1218" s="251"/>
      <x:c r="V1218" s="158"/>
      <x:c r="W1218" s="158"/>
      <x:c r="X1218" s="158"/>
    </x:row>
    <x:row r="1219">
      <x:c r="K1219" s="251"/>
      <x:c r="L1219" s="251"/>
      <x:c r="M1219" s="251"/>
      <x:c r="V1219" s="158"/>
      <x:c r="W1219" s="158"/>
      <x:c r="X1219" s="158"/>
    </x:row>
    <x:row r="1220">
      <x:c r="K1220" s="251"/>
      <x:c r="L1220" s="251"/>
      <x:c r="M1220" s="251"/>
      <x:c r="V1220" s="158"/>
      <x:c r="W1220" s="158"/>
      <x:c r="X1220" s="158"/>
    </x:row>
    <x:row r="1221">
      <x:c r="K1221" s="251"/>
      <x:c r="L1221" s="251"/>
      <x:c r="M1221" s="251"/>
      <x:c r="V1221" s="158"/>
      <x:c r="W1221" s="158"/>
      <x:c r="X1221" s="158"/>
    </x:row>
    <x:row r="1222">
      <x:c r="K1222" s="251"/>
      <x:c r="L1222" s="251"/>
      <x:c r="M1222" s="251"/>
      <x:c r="V1222" s="158"/>
      <x:c r="W1222" s="158"/>
      <x:c r="X1222" s="158"/>
    </x:row>
    <x:row r="1223">
      <x:c r="K1223" s="251"/>
      <x:c r="L1223" s="251"/>
      <x:c r="M1223" s="251"/>
      <x:c r="V1223" s="158"/>
      <x:c r="W1223" s="158"/>
      <x:c r="X1223" s="158"/>
    </x:row>
    <x:row r="1224">
      <x:c r="K1224" s="251"/>
      <x:c r="L1224" s="251"/>
      <x:c r="M1224" s="251"/>
      <x:c r="V1224" s="158"/>
      <x:c r="W1224" s="158"/>
      <x:c r="X1224" s="158"/>
    </x:row>
    <x:row r="1225">
      <x:c r="K1225" s="251"/>
      <x:c r="L1225" s="251"/>
      <x:c r="M1225" s="251"/>
      <x:c r="V1225" s="158"/>
      <x:c r="W1225" s="158"/>
      <x:c r="X1225" s="158"/>
    </x:row>
    <x:row r="1226">
      <x:c r="K1226" s="251"/>
      <x:c r="L1226" s="251"/>
      <x:c r="M1226" s="251"/>
      <x:c r="V1226" s="158"/>
      <x:c r="W1226" s="158"/>
      <x:c r="X1226" s="158"/>
    </x:row>
    <x:row r="1227">
      <x:c r="K1227" s="251"/>
      <x:c r="L1227" s="251"/>
      <x:c r="M1227" s="251"/>
      <x:c r="V1227" s="158"/>
      <x:c r="W1227" s="158"/>
      <x:c r="X1227" s="158"/>
    </x:row>
    <x:row r="1228">
      <x:c r="K1228" s="251"/>
      <x:c r="L1228" s="251"/>
      <x:c r="M1228" s="251"/>
      <x:c r="V1228" s="158"/>
      <x:c r="W1228" s="158"/>
      <x:c r="X1228" s="158"/>
    </x:row>
    <x:row r="1229">
      <x:c r="K1229" s="251"/>
      <x:c r="L1229" s="251"/>
      <x:c r="M1229" s="251"/>
      <x:c r="V1229" s="158"/>
      <x:c r="W1229" s="158"/>
      <x:c r="X1229" s="158"/>
    </x:row>
    <x:row r="1230">
      <x:c r="K1230" s="251"/>
      <x:c r="L1230" s="251"/>
      <x:c r="M1230" s="251"/>
      <x:c r="V1230" s="158"/>
      <x:c r="W1230" s="158"/>
      <x:c r="X1230" s="158"/>
    </x:row>
    <x:row r="1231">
      <x:c r="K1231" s="251"/>
      <x:c r="L1231" s="251"/>
      <x:c r="M1231" s="251"/>
      <x:c r="V1231" s="158"/>
      <x:c r="W1231" s="158"/>
      <x:c r="X1231" s="158"/>
    </x:row>
    <x:row r="1232">
      <x:c r="K1232" s="251"/>
      <x:c r="L1232" s="251"/>
      <x:c r="M1232" s="251"/>
      <x:c r="V1232" s="158"/>
      <x:c r="W1232" s="158"/>
      <x:c r="X1232" s="158"/>
    </x:row>
    <x:row r="1233">
      <x:c r="K1233" s="251"/>
      <x:c r="L1233" s="251"/>
      <x:c r="M1233" s="251"/>
      <x:c r="V1233" s="158"/>
      <x:c r="W1233" s="158"/>
      <x:c r="X1233" s="158"/>
    </x:row>
    <x:row r="1234">
      <x:c r="K1234" s="251"/>
      <x:c r="L1234" s="251"/>
      <x:c r="M1234" s="251"/>
      <x:c r="V1234" s="158"/>
      <x:c r="W1234" s="158"/>
      <x:c r="X1234" s="158"/>
    </x:row>
    <x:row r="1235">
      <x:c r="K1235" s="251"/>
      <x:c r="L1235" s="251"/>
      <x:c r="M1235" s="251"/>
      <x:c r="V1235" s="158"/>
      <x:c r="W1235" s="158"/>
      <x:c r="X1235" s="158"/>
    </x:row>
    <x:row r="1236">
      <x:c r="K1236" s="251"/>
      <x:c r="L1236" s="251"/>
      <x:c r="M1236" s="251"/>
      <x:c r="V1236" s="158"/>
      <x:c r="W1236" s="158"/>
      <x:c r="X1236" s="158"/>
    </x:row>
    <x:row r="1237">
      <x:c r="K1237" s="251"/>
      <x:c r="L1237" s="251"/>
      <x:c r="M1237" s="251"/>
      <x:c r="V1237" s="158"/>
      <x:c r="W1237" s="158"/>
      <x:c r="X1237" s="158"/>
    </x:row>
    <x:row r="1238">
      <x:c r="K1238" s="251"/>
      <x:c r="L1238" s="251"/>
      <x:c r="M1238" s="251"/>
      <x:c r="V1238" s="158"/>
      <x:c r="W1238" s="158"/>
      <x:c r="X1238" s="158"/>
    </x:row>
    <x:row r="1239">
      <x:c r="K1239" s="251"/>
      <x:c r="L1239" s="251"/>
      <x:c r="M1239" s="251"/>
      <x:c r="V1239" s="158"/>
      <x:c r="W1239" s="158"/>
      <x:c r="X1239" s="158"/>
    </x:row>
    <x:row r="1240">
      <x:c r="K1240" s="251"/>
      <x:c r="L1240" s="251"/>
      <x:c r="M1240" s="251"/>
      <x:c r="V1240" s="158"/>
      <x:c r="W1240" s="158"/>
      <x:c r="X1240" s="158"/>
    </x:row>
    <x:row r="1241">
      <x:c r="K1241" s="251"/>
      <x:c r="L1241" s="251"/>
      <x:c r="M1241" s="251"/>
      <x:c r="V1241" s="158"/>
      <x:c r="W1241" s="158"/>
      <x:c r="X1241" s="158"/>
    </x:row>
    <x:row r="1242">
      <x:c r="K1242" s="251"/>
      <x:c r="L1242" s="251"/>
      <x:c r="M1242" s="251"/>
      <x:c r="V1242" s="158"/>
      <x:c r="W1242" s="158"/>
      <x:c r="X1242" s="158"/>
    </x:row>
    <x:row r="1243">
      <x:c r="K1243" s="251"/>
      <x:c r="L1243" s="251"/>
      <x:c r="M1243" s="251"/>
      <x:c r="V1243" s="158"/>
      <x:c r="W1243" s="158"/>
      <x:c r="X1243" s="158"/>
    </x:row>
    <x:row r="1244">
      <x:c r="K1244" s="251"/>
      <x:c r="L1244" s="251"/>
      <x:c r="M1244" s="251"/>
      <x:c r="V1244" s="158"/>
      <x:c r="W1244" s="158"/>
      <x:c r="X1244" s="158"/>
    </x:row>
    <x:row r="1245">
      <x:c r="K1245" s="251"/>
      <x:c r="L1245" s="251"/>
      <x:c r="M1245" s="251"/>
      <x:c r="V1245" s="158"/>
      <x:c r="W1245" s="158"/>
      <x:c r="X1245" s="158"/>
    </x:row>
    <x:row r="1246">
      <x:c r="K1246" s="251"/>
      <x:c r="L1246" s="251"/>
      <x:c r="M1246" s="251"/>
      <x:c r="V1246" s="158"/>
      <x:c r="W1246" s="158"/>
      <x:c r="X1246" s="158"/>
    </x:row>
    <x:row r="1247">
      <x:c r="K1247" s="251"/>
      <x:c r="L1247" s="251"/>
      <x:c r="M1247" s="251"/>
      <x:c r="V1247" s="158"/>
      <x:c r="W1247" s="158"/>
      <x:c r="X1247" s="158"/>
    </x:row>
    <x:row r="1248">
      <x:c r="K1248" s="251"/>
      <x:c r="L1248" s="251"/>
      <x:c r="M1248" s="251"/>
      <x:c r="V1248" s="158"/>
      <x:c r="W1248" s="158"/>
      <x:c r="X1248" s="158"/>
    </x:row>
    <x:row r="1249">
      <x:c r="K1249" s="251"/>
      <x:c r="L1249" s="251"/>
      <x:c r="M1249" s="251"/>
      <x:c r="V1249" s="158"/>
      <x:c r="W1249" s="158"/>
      <x:c r="X1249" s="158"/>
    </x:row>
    <x:row r="1250">
      <x:c r="K1250" s="251"/>
      <x:c r="L1250" s="251"/>
      <x:c r="M1250" s="251"/>
      <x:c r="V1250" s="158"/>
      <x:c r="W1250" s="158"/>
      <x:c r="X1250" s="158"/>
    </x:row>
    <x:row r="1251">
      <x:c r="K1251" s="251"/>
      <x:c r="L1251" s="251"/>
      <x:c r="M1251" s="251"/>
      <x:c r="V1251" s="158"/>
      <x:c r="W1251" s="158"/>
      <x:c r="X1251" s="158"/>
    </x:row>
    <x:row r="1252">
      <x:c r="K1252" s="251"/>
      <x:c r="L1252" s="251"/>
      <x:c r="M1252" s="251"/>
      <x:c r="V1252" s="158"/>
      <x:c r="W1252" s="158"/>
      <x:c r="X1252" s="158"/>
    </x:row>
    <x:row r="1253">
      <x:c r="K1253" s="251"/>
      <x:c r="L1253" s="251"/>
      <x:c r="M1253" s="251"/>
      <x:c r="V1253" s="158"/>
      <x:c r="W1253" s="158"/>
      <x:c r="X1253" s="158"/>
    </x:row>
    <x:row r="1254">
      <x:c r="K1254" s="251"/>
      <x:c r="L1254" s="251"/>
      <x:c r="M1254" s="251"/>
      <x:c r="V1254" s="158"/>
      <x:c r="W1254" s="158"/>
      <x:c r="X1254" s="158"/>
    </x:row>
    <x:row r="1255">
      <x:c r="K1255" s="251"/>
      <x:c r="L1255" s="251"/>
      <x:c r="M1255" s="251"/>
      <x:c r="V1255" s="158"/>
      <x:c r="W1255" s="158"/>
      <x:c r="X1255" s="158"/>
    </x:row>
    <x:row r="1256">
      <x:c r="K1256" s="251"/>
      <x:c r="L1256" s="251"/>
      <x:c r="M1256" s="251"/>
      <x:c r="V1256" s="158"/>
      <x:c r="W1256" s="158"/>
      <x:c r="X1256" s="158"/>
    </x:row>
    <x:row r="1257">
      <x:c r="K1257" s="251"/>
      <x:c r="L1257" s="251"/>
      <x:c r="M1257" s="251"/>
      <x:c r="V1257" s="158"/>
      <x:c r="W1257" s="158"/>
      <x:c r="X1257" s="158"/>
    </x:row>
    <x:row r="1258">
      <x:c r="K1258" s="251"/>
      <x:c r="L1258" s="251"/>
      <x:c r="M1258" s="251"/>
      <x:c r="V1258" s="158"/>
      <x:c r="W1258" s="158"/>
      <x:c r="X1258" s="158"/>
    </x:row>
    <x:row r="1259">
      <x:c r="K1259" s="251"/>
      <x:c r="L1259" s="251"/>
      <x:c r="M1259" s="251"/>
      <x:c r="V1259" s="158"/>
      <x:c r="W1259" s="158"/>
      <x:c r="X1259" s="158"/>
    </x:row>
    <x:row r="1260">
      <x:c r="K1260" s="251"/>
      <x:c r="L1260" s="251"/>
      <x:c r="M1260" s="251"/>
      <x:c r="V1260" s="158"/>
      <x:c r="W1260" s="158"/>
      <x:c r="X1260" s="158"/>
    </x:row>
    <x:row r="1261">
      <x:c r="K1261" s="251"/>
      <x:c r="L1261" s="251"/>
      <x:c r="M1261" s="251"/>
      <x:c r="V1261" s="158"/>
      <x:c r="W1261" s="158"/>
      <x:c r="X1261" s="158"/>
    </x:row>
    <x:row r="1262">
      <x:c r="K1262" s="251"/>
      <x:c r="L1262" s="251"/>
      <x:c r="M1262" s="251"/>
      <x:c r="V1262" s="158"/>
      <x:c r="W1262" s="158"/>
      <x:c r="X1262" s="158"/>
    </x:row>
    <x:row r="1263">
      <x:c r="K1263" s="251"/>
      <x:c r="L1263" s="251"/>
      <x:c r="M1263" s="251"/>
      <x:c r="V1263" s="158"/>
      <x:c r="W1263" s="158"/>
      <x:c r="X1263" s="158"/>
    </x:row>
    <x:row r="1264">
      <x:c r="K1264" s="251"/>
      <x:c r="L1264" s="251"/>
      <x:c r="M1264" s="251"/>
      <x:c r="V1264" s="158"/>
      <x:c r="W1264" s="158"/>
      <x:c r="X1264" s="158"/>
    </x:row>
    <x:row r="1265">
      <x:c r="K1265" s="251"/>
      <x:c r="L1265" s="251"/>
      <x:c r="M1265" s="251"/>
      <x:c r="V1265" s="158"/>
      <x:c r="W1265" s="158"/>
      <x:c r="X1265" s="158"/>
    </x:row>
    <x:row r="1266">
      <x:c r="K1266" s="251"/>
      <x:c r="L1266" s="251"/>
      <x:c r="M1266" s="251"/>
      <x:c r="V1266" s="158"/>
      <x:c r="W1266" s="158"/>
      <x:c r="X1266" s="158"/>
    </x:row>
    <x:row r="1267">
      <x:c r="K1267" s="251"/>
      <x:c r="L1267" s="251"/>
      <x:c r="M1267" s="251"/>
      <x:c r="V1267" s="158"/>
      <x:c r="W1267" s="158"/>
      <x:c r="X1267" s="158"/>
    </x:row>
    <x:row r="1268">
      <x:c r="K1268" s="251"/>
      <x:c r="L1268" s="251"/>
      <x:c r="M1268" s="251"/>
      <x:c r="V1268" s="158"/>
      <x:c r="W1268" s="158"/>
      <x:c r="X1268" s="158"/>
    </x:row>
    <x:row r="1269">
      <x:c r="K1269" s="251"/>
      <x:c r="L1269" s="251"/>
      <x:c r="M1269" s="251"/>
      <x:c r="V1269" s="158"/>
      <x:c r="W1269" s="158"/>
      <x:c r="X1269" s="158"/>
    </x:row>
    <x:row r="1270">
      <x:c r="K1270" s="251"/>
      <x:c r="L1270" s="251"/>
      <x:c r="M1270" s="251"/>
      <x:c r="V1270" s="158"/>
      <x:c r="W1270" s="158"/>
      <x:c r="X1270" s="158"/>
    </x:row>
    <x:row r="1271">
      <x:c r="K1271" s="251"/>
      <x:c r="L1271" s="251"/>
      <x:c r="M1271" s="251"/>
      <x:c r="V1271" s="158"/>
      <x:c r="W1271" s="158"/>
      <x:c r="X1271" s="158"/>
    </x:row>
    <x:row r="1272">
      <x:c r="K1272" s="251"/>
      <x:c r="L1272" s="251"/>
      <x:c r="M1272" s="251"/>
      <x:c r="V1272" s="158"/>
      <x:c r="W1272" s="158"/>
      <x:c r="X1272" s="158"/>
    </x:row>
    <x:row r="1273">
      <x:c r="K1273" s="251"/>
      <x:c r="L1273" s="251"/>
      <x:c r="M1273" s="251"/>
      <x:c r="V1273" s="158"/>
      <x:c r="W1273" s="158"/>
      <x:c r="X1273" s="158"/>
    </x:row>
    <x:row r="1274">
      <x:c r="K1274" s="251"/>
      <x:c r="L1274" s="251"/>
      <x:c r="M1274" s="251"/>
      <x:c r="V1274" s="158"/>
      <x:c r="W1274" s="158"/>
      <x:c r="X1274" s="158"/>
    </x:row>
    <x:row r="1275">
      <x:c r="K1275" s="251"/>
      <x:c r="L1275" s="251"/>
      <x:c r="M1275" s="251"/>
      <x:c r="V1275" s="158"/>
      <x:c r="W1275" s="158"/>
      <x:c r="X1275" s="158"/>
    </x:row>
    <x:row r="1276">
      <x:c r="K1276" s="251"/>
      <x:c r="L1276" s="251"/>
      <x:c r="M1276" s="251"/>
      <x:c r="V1276" s="158"/>
      <x:c r="W1276" s="158"/>
      <x:c r="X1276" s="158"/>
    </x:row>
    <x:row r="1277">
      <x:c r="K1277" s="251"/>
      <x:c r="L1277" s="251"/>
      <x:c r="M1277" s="251"/>
      <x:c r="V1277" s="158"/>
      <x:c r="W1277" s="158"/>
      <x:c r="X1277" s="158"/>
    </x:row>
    <x:row r="1278">
      <x:c r="K1278" s="251"/>
      <x:c r="L1278" s="251"/>
      <x:c r="M1278" s="251"/>
      <x:c r="V1278" s="158"/>
      <x:c r="W1278" s="158"/>
      <x:c r="X1278" s="158"/>
    </x:row>
    <x:row r="1279">
      <x:c r="K1279" s="251"/>
      <x:c r="L1279" s="251"/>
      <x:c r="M1279" s="251"/>
      <x:c r="V1279" s="158"/>
      <x:c r="W1279" s="158"/>
      <x:c r="X1279" s="158"/>
    </x:row>
    <x:row r="1280">
      <x:c r="K1280" s="251"/>
      <x:c r="L1280" s="251"/>
      <x:c r="M1280" s="251"/>
      <x:c r="V1280" s="158"/>
      <x:c r="W1280" s="158"/>
      <x:c r="X1280" s="158"/>
    </x:row>
    <x:row r="1281">
      <x:c r="K1281" s="251"/>
      <x:c r="L1281" s="251"/>
      <x:c r="M1281" s="251"/>
      <x:c r="V1281" s="158"/>
      <x:c r="W1281" s="158"/>
      <x:c r="X1281" s="158"/>
    </x:row>
    <x:row r="1282">
      <x:c r="K1282" s="251"/>
      <x:c r="L1282" s="251"/>
      <x:c r="M1282" s="251"/>
      <x:c r="V1282" s="158"/>
      <x:c r="W1282" s="158"/>
      <x:c r="X1282" s="158"/>
    </x:row>
    <x:row r="1283">
      <x:c r="K1283" s="251"/>
      <x:c r="L1283" s="251"/>
      <x:c r="M1283" s="251"/>
      <x:c r="V1283" s="158"/>
      <x:c r="W1283" s="158"/>
      <x:c r="X1283" s="158"/>
    </x:row>
    <x:row r="1284">
      <x:c r="K1284" s="251"/>
      <x:c r="L1284" s="251"/>
      <x:c r="M1284" s="251"/>
      <x:c r="V1284" s="158"/>
      <x:c r="W1284" s="158"/>
      <x:c r="X1284" s="158"/>
    </x:row>
    <x:row r="1285">
      <x:c r="K1285" s="251"/>
      <x:c r="L1285" s="251"/>
      <x:c r="M1285" s="251"/>
      <x:c r="V1285" s="158"/>
      <x:c r="W1285" s="158"/>
      <x:c r="X1285" s="158"/>
    </x:row>
    <x:row r="1286">
      <x:c r="K1286" s="251"/>
      <x:c r="L1286" s="251"/>
      <x:c r="M1286" s="251"/>
      <x:c r="V1286" s="158"/>
      <x:c r="W1286" s="158"/>
      <x:c r="X1286" s="158"/>
    </x:row>
    <x:row r="1287">
      <x:c r="K1287" s="251"/>
      <x:c r="L1287" s="251"/>
      <x:c r="M1287" s="251"/>
      <x:c r="V1287" s="158"/>
      <x:c r="W1287" s="158"/>
      <x:c r="X1287" s="158"/>
    </x:row>
    <x:row r="1288">
      <x:c r="K1288" s="251"/>
      <x:c r="L1288" s="251"/>
      <x:c r="M1288" s="251"/>
      <x:c r="V1288" s="158"/>
      <x:c r="W1288" s="158"/>
      <x:c r="X1288" s="158"/>
    </x:row>
    <x:row r="1289">
      <x:c r="K1289" s="251"/>
      <x:c r="L1289" s="251"/>
      <x:c r="M1289" s="251"/>
      <x:c r="V1289" s="158"/>
      <x:c r="W1289" s="158"/>
      <x:c r="X1289" s="158"/>
    </x:row>
    <x:row r="1290">
      <x:c r="K1290" s="251"/>
      <x:c r="L1290" s="251"/>
      <x:c r="M1290" s="251"/>
      <x:c r="V1290" s="158"/>
      <x:c r="W1290" s="158"/>
      <x:c r="X1290" s="158"/>
    </x:row>
    <x:row r="1291">
      <x:c r="K1291" s="251"/>
      <x:c r="L1291" s="251"/>
      <x:c r="M1291" s="251"/>
      <x:c r="V1291" s="158"/>
      <x:c r="W1291" s="158"/>
      <x:c r="X1291" s="158"/>
    </x:row>
    <x:row r="1292">
      <x:c r="K1292" s="251"/>
      <x:c r="L1292" s="251"/>
      <x:c r="M1292" s="251"/>
      <x:c r="V1292" s="158"/>
      <x:c r="W1292" s="158"/>
      <x:c r="X1292" s="158"/>
    </x:row>
    <x:row r="1293">
      <x:c r="K1293" s="251"/>
      <x:c r="L1293" s="251"/>
      <x:c r="M1293" s="251"/>
      <x:c r="V1293" s="158"/>
      <x:c r="W1293" s="158"/>
      <x:c r="X1293" s="158"/>
    </x:row>
    <x:row r="1294">
      <x:c r="K1294" s="251"/>
      <x:c r="L1294" s="251"/>
      <x:c r="M1294" s="251"/>
      <x:c r="V1294" s="158"/>
      <x:c r="W1294" s="158"/>
      <x:c r="X1294" s="158"/>
    </x:row>
    <x:row r="1295">
      <x:c r="K1295" s="251"/>
      <x:c r="L1295" s="251"/>
      <x:c r="M1295" s="251"/>
      <x:c r="V1295" s="158"/>
      <x:c r="W1295" s="158"/>
      <x:c r="X1295" s="158"/>
    </x:row>
    <x:row r="1296">
      <x:c r="K1296" s="251"/>
      <x:c r="L1296" s="251"/>
      <x:c r="M1296" s="251"/>
      <x:c r="V1296" s="158"/>
      <x:c r="W1296" s="158"/>
      <x:c r="X1296" s="158"/>
    </x:row>
    <x:row r="1297">
      <x:c r="K1297" s="251"/>
      <x:c r="L1297" s="251"/>
      <x:c r="M1297" s="251"/>
      <x:c r="V1297" s="158"/>
      <x:c r="W1297" s="158"/>
      <x:c r="X1297" s="158"/>
    </x:row>
    <x:row r="1298">
      <x:c r="K1298" s="251"/>
      <x:c r="L1298" s="251"/>
      <x:c r="M1298" s="251"/>
      <x:c r="V1298" s="158"/>
      <x:c r="W1298" s="158"/>
      <x:c r="X1298" s="158"/>
    </x:row>
    <x:row r="1299">
      <x:c r="K1299" s="251"/>
      <x:c r="L1299" s="251"/>
      <x:c r="M1299" s="251"/>
      <x:c r="V1299" s="158"/>
      <x:c r="W1299" s="158"/>
      <x:c r="X1299" s="158"/>
    </x:row>
    <x:row r="1300">
      <x:c r="K1300" s="251"/>
      <x:c r="L1300" s="251"/>
      <x:c r="M1300" s="251"/>
      <x:c r="V1300" s="158"/>
      <x:c r="W1300" s="158"/>
      <x:c r="X1300" s="158"/>
    </x:row>
    <x:row r="1301">
      <x:c r="K1301" s="251"/>
      <x:c r="L1301" s="251"/>
      <x:c r="M1301" s="251"/>
      <x:c r="V1301" s="158"/>
      <x:c r="W1301" s="158"/>
      <x:c r="X1301" s="158"/>
    </x:row>
    <x:row r="1302">
      <x:c r="K1302" s="251"/>
      <x:c r="L1302" s="251"/>
      <x:c r="M1302" s="251"/>
      <x:c r="V1302" s="158"/>
      <x:c r="W1302" s="158"/>
      <x:c r="X1302" s="158"/>
    </x:row>
    <x:row r="1303">
      <x:c r="K1303" s="251"/>
      <x:c r="L1303" s="251"/>
      <x:c r="M1303" s="251"/>
      <x:c r="V1303" s="158"/>
      <x:c r="W1303" s="158"/>
      <x:c r="X1303" s="158"/>
    </x:row>
    <x:row r="1304">
      <x:c r="K1304" s="251"/>
      <x:c r="L1304" s="251"/>
      <x:c r="M1304" s="251"/>
      <x:c r="V1304" s="158"/>
      <x:c r="W1304" s="158"/>
      <x:c r="X1304" s="158"/>
    </x:row>
    <x:row r="1305">
      <x:c r="K1305" s="251"/>
      <x:c r="L1305" s="251"/>
      <x:c r="M1305" s="251"/>
      <x:c r="V1305" s="158"/>
      <x:c r="W1305" s="158"/>
      <x:c r="X1305" s="158"/>
    </x:row>
    <x:row r="1306">
      <x:c r="K1306" s="251"/>
      <x:c r="L1306" s="251"/>
      <x:c r="M1306" s="251"/>
      <x:c r="V1306" s="158"/>
      <x:c r="W1306" s="158"/>
      <x:c r="X1306" s="158"/>
    </x:row>
    <x:row r="1307">
      <x:c r="K1307" s="251"/>
      <x:c r="L1307" s="251"/>
      <x:c r="M1307" s="251"/>
      <x:c r="V1307" s="158"/>
      <x:c r="W1307" s="158"/>
      <x:c r="X1307" s="158"/>
    </x:row>
    <x:row r="1308">
      <x:c r="K1308" s="251"/>
      <x:c r="L1308" s="251"/>
      <x:c r="M1308" s="251"/>
      <x:c r="V1308" s="158"/>
      <x:c r="W1308" s="158"/>
      <x:c r="X1308" s="158"/>
    </x:row>
    <x:row r="1309">
      <x:c r="K1309" s="251"/>
      <x:c r="L1309" s="251"/>
      <x:c r="M1309" s="251"/>
      <x:c r="V1309" s="158"/>
      <x:c r="W1309" s="158"/>
      <x:c r="X1309" s="158"/>
    </x:row>
    <x:row r="1310">
      <x:c r="K1310" s="251"/>
      <x:c r="L1310" s="251"/>
      <x:c r="M1310" s="251"/>
      <x:c r="V1310" s="158"/>
      <x:c r="W1310" s="158"/>
      <x:c r="X1310" s="158"/>
    </x:row>
    <x:row r="1311">
      <x:c r="K1311" s="251"/>
      <x:c r="L1311" s="251"/>
      <x:c r="M1311" s="251"/>
      <x:c r="V1311" s="158"/>
      <x:c r="W1311" s="158"/>
      <x:c r="X1311" s="158"/>
    </x:row>
    <x:row r="1312">
      <x:c r="K1312" s="251"/>
      <x:c r="L1312" s="251"/>
      <x:c r="M1312" s="251"/>
      <x:c r="V1312" s="158"/>
      <x:c r="W1312" s="158"/>
      <x:c r="X1312" s="158"/>
    </x:row>
    <x:row r="1313">
      <x:c r="K1313" s="251"/>
      <x:c r="L1313" s="251"/>
      <x:c r="M1313" s="251"/>
      <x:c r="V1313" s="158"/>
      <x:c r="W1313" s="158"/>
      <x:c r="X1313" s="158"/>
    </x:row>
    <x:row r="1314">
      <x:c r="K1314" s="251"/>
      <x:c r="L1314" s="251"/>
      <x:c r="M1314" s="251"/>
      <x:c r="V1314" s="158"/>
      <x:c r="W1314" s="158"/>
      <x:c r="X1314" s="158"/>
    </x:row>
    <x:row r="1315">
      <x:c r="K1315" s="251"/>
      <x:c r="L1315" s="251"/>
      <x:c r="M1315" s="251"/>
      <x:c r="V1315" s="158"/>
      <x:c r="W1315" s="158"/>
      <x:c r="X1315" s="158"/>
    </x:row>
    <x:row r="1316">
      <x:c r="K1316" s="251"/>
      <x:c r="L1316" s="251"/>
      <x:c r="M1316" s="251"/>
      <x:c r="V1316" s="158"/>
      <x:c r="W1316" s="158"/>
      <x:c r="X1316" s="158"/>
    </x:row>
    <x:row r="1317">
      <x:c r="K1317" s="251"/>
      <x:c r="L1317" s="251"/>
      <x:c r="M1317" s="251"/>
      <x:c r="V1317" s="158"/>
      <x:c r="W1317" s="158"/>
      <x:c r="X1317" s="158"/>
    </x:row>
    <x:row r="1318">
      <x:c r="K1318" s="251"/>
      <x:c r="L1318" s="251"/>
      <x:c r="M1318" s="251"/>
      <x:c r="V1318" s="158"/>
      <x:c r="W1318" s="158"/>
      <x:c r="X1318" s="158"/>
    </x:row>
    <x:row r="1319">
      <x:c r="K1319" s="251"/>
      <x:c r="L1319" s="251"/>
      <x:c r="M1319" s="251"/>
      <x:c r="V1319" s="158"/>
      <x:c r="W1319" s="158"/>
      <x:c r="X1319" s="158"/>
    </x:row>
    <x:row r="1320">
      <x:c r="K1320" s="251"/>
      <x:c r="L1320" s="251"/>
      <x:c r="M1320" s="251"/>
      <x:c r="V1320" s="158"/>
      <x:c r="W1320" s="158"/>
      <x:c r="X1320" s="158"/>
    </x:row>
    <x:row r="1321">
      <x:c r="K1321" s="251"/>
      <x:c r="L1321" s="251"/>
      <x:c r="M1321" s="251"/>
      <x:c r="V1321" s="158"/>
      <x:c r="W1321" s="158"/>
      <x:c r="X1321" s="158"/>
    </x:row>
    <x:row r="1322">
      <x:c r="K1322" s="251"/>
      <x:c r="L1322" s="251"/>
      <x:c r="M1322" s="251"/>
      <x:c r="V1322" s="158"/>
      <x:c r="W1322" s="158"/>
      <x:c r="X1322" s="158"/>
    </x:row>
    <x:row r="1323">
      <x:c r="K1323" s="251"/>
      <x:c r="L1323" s="251"/>
      <x:c r="M1323" s="251"/>
      <x:c r="V1323" s="158"/>
      <x:c r="W1323" s="158"/>
      <x:c r="X1323" s="158"/>
    </x:row>
    <x:row r="1324">
      <x:c r="K1324" s="251"/>
      <x:c r="L1324" s="251"/>
      <x:c r="M1324" s="251"/>
      <x:c r="V1324" s="158"/>
      <x:c r="W1324" s="158"/>
      <x:c r="X1324" s="158"/>
    </x:row>
    <x:row r="1325">
      <x:c r="K1325" s="251"/>
      <x:c r="L1325" s="251"/>
      <x:c r="M1325" s="251"/>
      <x:c r="V1325" s="158"/>
      <x:c r="W1325" s="158"/>
      <x:c r="X1325" s="158"/>
    </x:row>
    <x:row r="1326">
      <x:c r="K1326" s="251"/>
      <x:c r="L1326" s="251"/>
      <x:c r="M1326" s="251"/>
      <x:c r="V1326" s="158"/>
      <x:c r="W1326" s="158"/>
      <x:c r="X1326" s="158"/>
    </x:row>
    <x:row r="1327">
      <x:c r="K1327" s="251"/>
      <x:c r="L1327" s="251"/>
      <x:c r="M1327" s="251"/>
      <x:c r="V1327" s="158"/>
      <x:c r="W1327" s="158"/>
      <x:c r="X1327" s="158"/>
    </x:row>
    <x:row r="1328">
      <x:c r="K1328" s="251"/>
      <x:c r="L1328" s="251"/>
      <x:c r="M1328" s="251"/>
      <x:c r="V1328" s="158"/>
      <x:c r="W1328" s="158"/>
      <x:c r="X1328" s="158"/>
    </x:row>
    <x:row r="1329">
      <x:c r="K1329" s="251"/>
      <x:c r="L1329" s="251"/>
      <x:c r="M1329" s="251"/>
      <x:c r="V1329" s="158"/>
      <x:c r="W1329" s="158"/>
      <x:c r="X1329" s="158"/>
    </x:row>
    <x:row r="1330">
      <x:c r="K1330" s="251"/>
      <x:c r="L1330" s="251"/>
      <x:c r="M1330" s="251"/>
      <x:c r="V1330" s="158"/>
      <x:c r="W1330" s="158"/>
      <x:c r="X1330" s="158"/>
    </x:row>
    <x:row r="1331">
      <x:c r="K1331" s="251"/>
      <x:c r="L1331" s="251"/>
      <x:c r="M1331" s="251"/>
      <x:c r="V1331" s="158"/>
      <x:c r="W1331" s="158"/>
      <x:c r="X1331" s="158"/>
    </x:row>
    <x:row r="1332">
      <x:c r="K1332" s="251"/>
      <x:c r="L1332" s="251"/>
      <x:c r="M1332" s="251"/>
      <x:c r="V1332" s="158"/>
      <x:c r="W1332" s="158"/>
      <x:c r="X1332" s="158"/>
    </x:row>
    <x:row r="1333">
      <x:c r="K1333" s="251"/>
      <x:c r="L1333" s="251"/>
      <x:c r="M1333" s="251"/>
      <x:c r="V1333" s="158"/>
      <x:c r="W1333" s="158"/>
      <x:c r="X1333" s="158"/>
    </x:row>
    <x:row r="1334">
      <x:c r="K1334" s="251"/>
      <x:c r="L1334" s="251"/>
      <x:c r="M1334" s="251"/>
      <x:c r="V1334" s="158"/>
      <x:c r="W1334" s="158"/>
      <x:c r="X1334" s="158"/>
    </x:row>
    <x:row r="1335">
      <x:c r="K1335" s="251"/>
      <x:c r="L1335" s="251"/>
      <x:c r="M1335" s="251"/>
      <x:c r="V1335" s="158"/>
      <x:c r="W1335" s="158"/>
      <x:c r="X1335" s="158"/>
    </x:row>
    <x:row r="1336">
      <x:c r="K1336" s="251"/>
      <x:c r="L1336" s="251"/>
      <x:c r="M1336" s="251"/>
      <x:c r="V1336" s="158"/>
      <x:c r="W1336" s="158"/>
      <x:c r="X1336" s="158"/>
    </x:row>
    <x:row r="1337">
      <x:c r="K1337" s="251"/>
      <x:c r="L1337" s="251"/>
      <x:c r="M1337" s="251"/>
      <x:c r="V1337" s="158"/>
      <x:c r="W1337" s="158"/>
      <x:c r="X1337" s="158"/>
    </x:row>
    <x:row r="1338">
      <x:c r="K1338" s="251"/>
      <x:c r="L1338" s="251"/>
      <x:c r="M1338" s="251"/>
      <x:c r="V1338" s="158"/>
      <x:c r="W1338" s="158"/>
      <x:c r="X1338" s="158"/>
    </x:row>
    <x:row r="1339">
      <x:c r="K1339" s="251"/>
      <x:c r="L1339" s="251"/>
      <x:c r="M1339" s="251"/>
      <x:c r="V1339" s="158"/>
      <x:c r="W1339" s="158"/>
      <x:c r="X1339" s="158"/>
    </x:row>
    <x:row r="1340">
      <x:c r="K1340" s="251"/>
      <x:c r="L1340" s="251"/>
      <x:c r="M1340" s="251"/>
      <x:c r="V1340" s="158"/>
      <x:c r="W1340" s="158"/>
      <x:c r="X1340" s="158"/>
    </x:row>
    <x:row r="1341">
      <x:c r="K1341" s="251"/>
      <x:c r="L1341" s="251"/>
      <x:c r="M1341" s="251"/>
      <x:c r="V1341" s="158"/>
      <x:c r="W1341" s="158"/>
      <x:c r="X1341" s="158"/>
    </x:row>
    <x:row r="1342">
      <x:c r="K1342" s="251"/>
      <x:c r="L1342" s="251"/>
      <x:c r="M1342" s="251"/>
      <x:c r="V1342" s="158"/>
      <x:c r="W1342" s="158"/>
      <x:c r="X1342" s="158"/>
    </x:row>
    <x:row r="1343">
      <x:c r="K1343" s="251"/>
      <x:c r="L1343" s="251"/>
      <x:c r="M1343" s="251"/>
      <x:c r="V1343" s="158"/>
      <x:c r="W1343" s="158"/>
      <x:c r="X1343" s="158"/>
    </x:row>
    <x:row r="1344">
      <x:c r="K1344" s="251"/>
      <x:c r="L1344" s="251"/>
      <x:c r="M1344" s="251"/>
      <x:c r="V1344" s="158"/>
      <x:c r="W1344" s="158"/>
      <x:c r="X1344" s="158"/>
    </x:row>
    <x:row r="1345">
      <x:c r="K1345" s="251"/>
      <x:c r="L1345" s="251"/>
      <x:c r="M1345" s="251"/>
      <x:c r="V1345" s="158"/>
      <x:c r="W1345" s="158"/>
      <x:c r="X1345" s="158"/>
    </x:row>
    <x:row r="1346">
      <x:c r="K1346" s="251"/>
      <x:c r="L1346" s="251"/>
      <x:c r="M1346" s="251"/>
      <x:c r="V1346" s="158"/>
      <x:c r="W1346" s="158"/>
      <x:c r="X1346" s="158"/>
    </x:row>
    <x:row r="1347">
      <x:c r="K1347" s="251"/>
      <x:c r="L1347" s="251"/>
      <x:c r="M1347" s="251"/>
      <x:c r="V1347" s="158"/>
      <x:c r="W1347" s="158"/>
      <x:c r="X1347" s="158"/>
    </x:row>
    <x:row r="1348">
      <x:c r="K1348" s="251"/>
      <x:c r="L1348" s="251"/>
      <x:c r="M1348" s="251"/>
      <x:c r="V1348" s="158"/>
      <x:c r="W1348" s="158"/>
      <x:c r="X1348" s="158"/>
    </x:row>
    <x:row r="1349">
      <x:c r="K1349" s="251"/>
      <x:c r="L1349" s="251"/>
      <x:c r="M1349" s="251"/>
      <x:c r="V1349" s="158"/>
      <x:c r="W1349" s="158"/>
      <x:c r="X1349" s="158"/>
    </x:row>
    <x:row r="1350">
      <x:c r="K1350" s="251"/>
      <x:c r="L1350" s="251"/>
      <x:c r="M1350" s="251"/>
      <x:c r="V1350" s="158"/>
      <x:c r="W1350" s="158"/>
      <x:c r="X1350" s="158"/>
    </x:row>
    <x:row r="1351">
      <x:c r="K1351" s="251"/>
      <x:c r="L1351" s="251"/>
      <x:c r="M1351" s="251"/>
      <x:c r="V1351" s="158"/>
      <x:c r="W1351" s="158"/>
      <x:c r="X1351" s="158"/>
    </x:row>
    <x:row r="1352">
      <x:c r="K1352" s="251"/>
      <x:c r="L1352" s="251"/>
      <x:c r="M1352" s="251"/>
      <x:c r="V1352" s="158"/>
      <x:c r="W1352" s="158"/>
      <x:c r="X1352" s="158"/>
    </x:row>
    <x:row r="1353">
      <x:c r="K1353" s="251"/>
      <x:c r="L1353" s="251"/>
      <x:c r="M1353" s="251"/>
      <x:c r="V1353" s="158"/>
      <x:c r="W1353" s="158"/>
      <x:c r="X1353" s="158"/>
    </x:row>
    <x:row r="1354">
      <x:c r="K1354" s="251"/>
      <x:c r="L1354" s="251"/>
      <x:c r="M1354" s="251"/>
      <x:c r="V1354" s="158"/>
      <x:c r="W1354" s="158"/>
      <x:c r="X1354" s="158"/>
    </x:row>
    <x:row r="1355">
      <x:c r="K1355" s="251"/>
      <x:c r="L1355" s="251"/>
      <x:c r="M1355" s="251"/>
      <x:c r="V1355" s="158"/>
      <x:c r="W1355" s="158"/>
      <x:c r="X1355" s="158"/>
    </x:row>
    <x:row r="1356">
      <x:c r="K1356" s="251"/>
      <x:c r="L1356" s="251"/>
      <x:c r="M1356" s="251"/>
      <x:c r="V1356" s="158"/>
      <x:c r="W1356" s="158"/>
      <x:c r="X1356" s="158"/>
    </x:row>
    <x:row r="1357">
      <x:c r="K1357" s="251"/>
      <x:c r="L1357" s="251"/>
      <x:c r="M1357" s="251"/>
      <x:c r="V1357" s="158"/>
      <x:c r="W1357" s="158"/>
      <x:c r="X1357" s="158"/>
    </x:row>
    <x:row r="1358">
      <x:c r="K1358" s="251"/>
      <x:c r="L1358" s="251"/>
      <x:c r="M1358" s="251"/>
      <x:c r="V1358" s="158"/>
      <x:c r="W1358" s="158"/>
      <x:c r="X1358" s="158"/>
    </x:row>
    <x:row r="1359">
      <x:c r="K1359" s="251"/>
      <x:c r="L1359" s="251"/>
      <x:c r="M1359" s="251"/>
      <x:c r="V1359" s="158"/>
      <x:c r="W1359" s="158"/>
      <x:c r="X1359" s="158"/>
    </x:row>
    <x:row r="1360">
      <x:c r="K1360" s="251"/>
      <x:c r="L1360" s="251"/>
      <x:c r="M1360" s="251"/>
      <x:c r="V1360" s="158"/>
      <x:c r="W1360" s="158"/>
      <x:c r="X1360" s="158"/>
    </x:row>
    <x:row r="1361">
      <x:c r="K1361" s="251"/>
      <x:c r="L1361" s="251"/>
      <x:c r="M1361" s="251"/>
      <x:c r="V1361" s="158"/>
      <x:c r="W1361" s="158"/>
      <x:c r="X1361" s="158"/>
    </x:row>
    <x:row r="1362">
      <x:c r="K1362" s="251"/>
      <x:c r="L1362" s="251"/>
      <x:c r="M1362" s="251"/>
      <x:c r="V1362" s="158"/>
      <x:c r="W1362" s="158"/>
      <x:c r="X1362" s="158"/>
    </x:row>
    <x:row r="1363">
      <x:c r="K1363" s="251"/>
      <x:c r="L1363" s="251"/>
      <x:c r="M1363" s="251"/>
      <x:c r="V1363" s="158"/>
      <x:c r="W1363" s="158"/>
      <x:c r="X1363" s="158"/>
    </x:row>
    <x:row r="1364">
      <x:c r="K1364" s="251"/>
      <x:c r="L1364" s="251"/>
      <x:c r="M1364" s="251"/>
      <x:c r="V1364" s="158"/>
      <x:c r="W1364" s="158"/>
      <x:c r="X1364" s="158"/>
    </x:row>
    <x:row r="1365">
      <x:c r="K1365" s="251"/>
      <x:c r="L1365" s="251"/>
      <x:c r="M1365" s="251"/>
      <x:c r="V1365" s="158"/>
      <x:c r="W1365" s="158"/>
      <x:c r="X1365" s="158"/>
    </x:row>
    <x:row r="1366">
      <x:c r="K1366" s="251"/>
      <x:c r="L1366" s="251"/>
      <x:c r="M1366" s="251"/>
      <x:c r="V1366" s="158"/>
      <x:c r="W1366" s="158"/>
      <x:c r="X1366" s="158"/>
    </x:row>
    <x:row r="1367">
      <x:c r="K1367" s="251"/>
      <x:c r="L1367" s="251"/>
      <x:c r="M1367" s="251"/>
      <x:c r="V1367" s="158"/>
      <x:c r="W1367" s="158"/>
      <x:c r="X1367" s="158"/>
    </x:row>
    <x:row r="1368">
      <x:c r="K1368" s="251"/>
      <x:c r="L1368" s="251"/>
      <x:c r="M1368" s="251"/>
      <x:c r="V1368" s="158"/>
      <x:c r="W1368" s="158"/>
      <x:c r="X1368" s="158"/>
    </x:row>
    <x:row r="1369">
      <x:c r="K1369" s="251"/>
      <x:c r="L1369" s="251"/>
      <x:c r="M1369" s="251"/>
      <x:c r="V1369" s="158"/>
      <x:c r="W1369" s="158"/>
      <x:c r="X1369" s="158"/>
    </x:row>
    <x:row r="1370">
      <x:c r="K1370" s="251"/>
      <x:c r="L1370" s="251"/>
      <x:c r="M1370" s="251"/>
      <x:c r="V1370" s="158"/>
      <x:c r="W1370" s="158"/>
      <x:c r="X1370" s="158"/>
    </x:row>
    <x:row r="1371">
      <x:c r="K1371" s="251"/>
      <x:c r="L1371" s="251"/>
      <x:c r="M1371" s="251"/>
      <x:c r="V1371" s="158"/>
      <x:c r="W1371" s="158"/>
      <x:c r="X1371" s="158"/>
    </x:row>
    <x:row r="1372">
      <x:c r="K1372" s="251"/>
      <x:c r="L1372" s="251"/>
      <x:c r="M1372" s="251"/>
      <x:c r="V1372" s="158"/>
      <x:c r="W1372" s="158"/>
      <x:c r="X1372" s="158"/>
    </x:row>
    <x:row r="1373">
      <x:c r="K1373" s="251"/>
      <x:c r="L1373" s="251"/>
      <x:c r="M1373" s="251"/>
      <x:c r="V1373" s="158"/>
      <x:c r="W1373" s="158"/>
      <x:c r="X1373" s="158"/>
    </x:row>
    <x:row r="1374">
      <x:c r="K1374" s="251"/>
      <x:c r="L1374" s="251"/>
      <x:c r="M1374" s="251"/>
      <x:c r="V1374" s="158"/>
      <x:c r="W1374" s="158"/>
      <x:c r="X1374" s="158"/>
    </x:row>
    <x:row r="1375">
      <x:c r="K1375" s="251"/>
      <x:c r="L1375" s="251"/>
      <x:c r="M1375" s="251"/>
      <x:c r="V1375" s="158"/>
      <x:c r="W1375" s="158"/>
      <x:c r="X1375" s="158"/>
    </x:row>
    <x:row r="1376">
      <x:c r="K1376" s="251"/>
      <x:c r="L1376" s="251"/>
      <x:c r="M1376" s="251"/>
      <x:c r="V1376" s="158"/>
      <x:c r="W1376" s="158"/>
      <x:c r="X1376" s="158"/>
    </x:row>
    <x:row r="1377">
      <x:c r="K1377" s="251"/>
      <x:c r="L1377" s="251"/>
      <x:c r="M1377" s="251"/>
      <x:c r="V1377" s="158"/>
      <x:c r="W1377" s="158"/>
      <x:c r="X1377" s="158"/>
    </x:row>
    <x:row r="1378">
      <x:c r="K1378" s="251"/>
      <x:c r="L1378" s="251"/>
      <x:c r="M1378" s="251"/>
      <x:c r="V1378" s="158"/>
      <x:c r="W1378" s="158"/>
      <x:c r="X1378" s="158"/>
    </x:row>
    <x:row r="1379">
      <x:c r="K1379" s="251"/>
      <x:c r="L1379" s="251"/>
      <x:c r="M1379" s="251"/>
      <x:c r="V1379" s="158"/>
      <x:c r="W1379" s="158"/>
      <x:c r="X1379" s="158"/>
    </x:row>
    <x:row r="1380">
      <x:c r="K1380" s="251"/>
      <x:c r="L1380" s="251"/>
      <x:c r="M1380" s="251"/>
      <x:c r="V1380" s="158"/>
      <x:c r="W1380" s="158"/>
      <x:c r="X1380" s="158"/>
    </x:row>
    <x:row r="1381">
      <x:c r="K1381" s="251"/>
      <x:c r="L1381" s="251"/>
      <x:c r="M1381" s="251"/>
      <x:c r="V1381" s="158"/>
      <x:c r="W1381" s="158"/>
      <x:c r="X1381" s="158"/>
    </x:row>
    <x:row r="1382">
      <x:c r="K1382" s="251"/>
      <x:c r="L1382" s="251"/>
      <x:c r="M1382" s="251"/>
      <x:c r="V1382" s="158"/>
      <x:c r="W1382" s="158"/>
      <x:c r="X1382" s="158"/>
    </x:row>
    <x:row r="1383">
      <x:c r="K1383" s="251"/>
      <x:c r="L1383" s="251"/>
      <x:c r="M1383" s="251"/>
      <x:c r="V1383" s="158"/>
      <x:c r="W1383" s="158"/>
      <x:c r="X1383" s="158"/>
    </x:row>
    <x:row r="1384">
      <x:c r="K1384" s="251"/>
      <x:c r="L1384" s="251"/>
      <x:c r="M1384" s="251"/>
      <x:c r="V1384" s="158"/>
      <x:c r="W1384" s="158"/>
      <x:c r="X1384" s="158"/>
    </x:row>
    <x:row r="1385">
      <x:c r="K1385" s="251"/>
      <x:c r="L1385" s="251"/>
      <x:c r="M1385" s="251"/>
      <x:c r="V1385" s="158"/>
      <x:c r="W1385" s="158"/>
      <x:c r="X1385" s="158"/>
    </x:row>
    <x:row r="1386">
      <x:c r="K1386" s="251"/>
      <x:c r="L1386" s="251"/>
      <x:c r="M1386" s="251"/>
      <x:c r="V1386" s="158"/>
      <x:c r="W1386" s="158"/>
      <x:c r="X1386" s="158"/>
    </x:row>
    <x:row r="1387">
      <x:c r="K1387" s="251"/>
      <x:c r="L1387" s="251"/>
      <x:c r="M1387" s="251"/>
      <x:c r="V1387" s="158"/>
      <x:c r="W1387" s="158"/>
      <x:c r="X1387" s="158"/>
    </x:row>
    <x:row r="1388">
      <x:c r="K1388" s="251"/>
      <x:c r="L1388" s="251"/>
      <x:c r="M1388" s="251"/>
      <x:c r="V1388" s="158"/>
      <x:c r="W1388" s="158"/>
      <x:c r="X1388" s="158"/>
    </x:row>
    <x:row r="1389">
      <x:c r="K1389" s="251"/>
      <x:c r="L1389" s="251"/>
      <x:c r="M1389" s="251"/>
      <x:c r="V1389" s="158"/>
      <x:c r="W1389" s="158"/>
      <x:c r="X1389" s="158"/>
    </x:row>
    <x:row r="1390">
      <x:c r="K1390" s="251"/>
      <x:c r="L1390" s="251"/>
      <x:c r="M1390" s="251"/>
      <x:c r="V1390" s="158"/>
      <x:c r="W1390" s="158"/>
      <x:c r="X1390" s="158"/>
    </x:row>
    <x:row r="1391">
      <x:c r="K1391" s="251"/>
      <x:c r="L1391" s="251"/>
      <x:c r="M1391" s="251"/>
      <x:c r="V1391" s="158"/>
      <x:c r="W1391" s="158"/>
      <x:c r="X1391" s="158"/>
    </x:row>
    <x:row r="1392">
      <x:c r="K1392" s="251"/>
      <x:c r="L1392" s="251"/>
      <x:c r="M1392" s="251"/>
      <x:c r="V1392" s="158"/>
      <x:c r="W1392" s="158"/>
      <x:c r="X1392" s="158"/>
    </x:row>
    <x:row r="1393">
      <x:c r="K1393" s="251"/>
      <x:c r="L1393" s="251"/>
      <x:c r="M1393" s="251"/>
      <x:c r="V1393" s="158"/>
      <x:c r="W1393" s="158"/>
      <x:c r="X1393" s="158"/>
    </x:row>
    <x:row r="1394">
      <x:c r="K1394" s="251"/>
      <x:c r="L1394" s="251"/>
      <x:c r="M1394" s="251"/>
      <x:c r="V1394" s="158"/>
      <x:c r="W1394" s="158"/>
      <x:c r="X1394" s="158"/>
    </x:row>
    <x:row r="1395">
      <x:c r="K1395" s="251"/>
      <x:c r="L1395" s="251"/>
      <x:c r="M1395" s="251"/>
      <x:c r="V1395" s="158"/>
      <x:c r="W1395" s="158"/>
      <x:c r="X1395" s="158"/>
    </x:row>
    <x:row r="1396">
      <x:c r="K1396" s="251"/>
      <x:c r="L1396" s="251"/>
      <x:c r="M1396" s="251"/>
      <x:c r="V1396" s="158"/>
      <x:c r="W1396" s="158"/>
      <x:c r="X1396" s="158"/>
    </x:row>
    <x:row r="1397">
      <x:c r="K1397" s="251"/>
      <x:c r="L1397" s="251"/>
      <x:c r="M1397" s="251"/>
      <x:c r="V1397" s="158"/>
      <x:c r="W1397" s="158"/>
      <x:c r="X1397" s="158"/>
    </x:row>
    <x:row r="1398">
      <x:c r="K1398" s="251"/>
      <x:c r="L1398" s="251"/>
      <x:c r="M1398" s="251"/>
      <x:c r="V1398" s="158"/>
      <x:c r="W1398" s="158"/>
      <x:c r="X1398" s="158"/>
    </x:row>
    <x:row r="1399">
      <x:c r="K1399" s="251"/>
      <x:c r="L1399" s="251"/>
      <x:c r="M1399" s="251"/>
      <x:c r="V1399" s="158"/>
      <x:c r="W1399" s="158"/>
      <x:c r="X1399" s="158"/>
    </x:row>
    <x:row r="1400">
      <x:c r="K1400" s="251"/>
      <x:c r="L1400" s="251"/>
      <x:c r="M1400" s="251"/>
      <x:c r="V1400" s="158"/>
      <x:c r="W1400" s="158"/>
      <x:c r="X1400" s="158"/>
    </x:row>
    <x:row r="1401">
      <x:c r="K1401" s="251"/>
      <x:c r="L1401" s="251"/>
      <x:c r="M1401" s="251"/>
      <x:c r="V1401" s="158"/>
      <x:c r="W1401" s="158"/>
      <x:c r="X1401" s="158"/>
    </x:row>
    <x:row r="1402">
      <x:c r="K1402" s="251"/>
      <x:c r="L1402" s="251"/>
      <x:c r="M1402" s="251"/>
      <x:c r="V1402" s="158"/>
      <x:c r="W1402" s="158"/>
      <x:c r="X1402" s="158"/>
    </x:row>
    <x:row r="1403">
      <x:c r="K1403" s="251"/>
      <x:c r="L1403" s="251"/>
      <x:c r="M1403" s="251"/>
      <x:c r="V1403" s="158"/>
      <x:c r="W1403" s="158"/>
      <x:c r="X1403" s="158"/>
    </x:row>
    <x:row r="1404">
      <x:c r="K1404" s="251"/>
      <x:c r="L1404" s="251"/>
      <x:c r="M1404" s="251"/>
      <x:c r="V1404" s="158"/>
      <x:c r="W1404" s="158"/>
      <x:c r="X1404" s="158"/>
    </x:row>
    <x:row r="1405">
      <x:c r="K1405" s="251"/>
      <x:c r="L1405" s="251"/>
      <x:c r="M1405" s="251"/>
      <x:c r="V1405" s="158"/>
      <x:c r="W1405" s="158"/>
      <x:c r="X1405" s="158"/>
    </x:row>
    <x:row r="1406">
      <x:c r="K1406" s="251"/>
      <x:c r="L1406" s="251"/>
      <x:c r="M1406" s="251"/>
      <x:c r="V1406" s="158"/>
      <x:c r="W1406" s="158"/>
      <x:c r="X1406" s="158"/>
    </x:row>
    <x:row r="1407">
      <x:c r="K1407" s="251"/>
      <x:c r="L1407" s="251"/>
      <x:c r="M1407" s="251"/>
      <x:c r="V1407" s="158"/>
      <x:c r="W1407" s="158"/>
      <x:c r="X1407" s="158"/>
    </x:row>
    <x:row r="1408">
      <x:c r="K1408" s="251"/>
      <x:c r="L1408" s="251"/>
      <x:c r="M1408" s="251"/>
      <x:c r="V1408" s="158"/>
      <x:c r="W1408" s="158"/>
      <x:c r="X1408" s="158"/>
    </x:row>
    <x:row r="1409">
      <x:c r="K1409" s="251"/>
      <x:c r="L1409" s="251"/>
      <x:c r="M1409" s="251"/>
      <x:c r="V1409" s="158"/>
      <x:c r="W1409" s="158"/>
      <x:c r="X1409" s="158"/>
    </x:row>
    <x:row r="1410">
      <x:c r="K1410" s="251"/>
      <x:c r="L1410" s="251"/>
      <x:c r="M1410" s="251"/>
      <x:c r="V1410" s="158"/>
      <x:c r="W1410" s="158"/>
      <x:c r="X1410" s="158"/>
    </x:row>
    <x:row r="1411">
      <x:c r="K1411" s="251"/>
      <x:c r="L1411" s="251"/>
      <x:c r="M1411" s="251"/>
      <x:c r="V1411" s="158"/>
      <x:c r="W1411" s="158"/>
      <x:c r="X1411" s="158"/>
    </x:row>
    <x:row r="1412">
      <x:c r="K1412" s="251"/>
      <x:c r="L1412" s="251"/>
      <x:c r="M1412" s="251"/>
      <x:c r="V1412" s="158"/>
      <x:c r="W1412" s="158"/>
      <x:c r="X1412" s="158"/>
    </x:row>
    <x:row r="1413">
      <x:c r="K1413" s="251"/>
      <x:c r="L1413" s="251"/>
      <x:c r="M1413" s="251"/>
      <x:c r="V1413" s="158"/>
      <x:c r="W1413" s="158"/>
      <x:c r="X1413" s="158"/>
    </x:row>
    <x:row r="1414">
      <x:c r="K1414" s="251"/>
      <x:c r="L1414" s="251"/>
      <x:c r="M1414" s="251"/>
      <x:c r="V1414" s="158"/>
      <x:c r="W1414" s="158"/>
      <x:c r="X1414" s="158"/>
    </x:row>
    <x:row r="1415">
      <x:c r="K1415" s="251"/>
      <x:c r="L1415" s="251"/>
      <x:c r="M1415" s="251"/>
      <x:c r="V1415" s="158"/>
      <x:c r="W1415" s="158"/>
      <x:c r="X1415" s="158"/>
    </x:row>
    <x:row r="1416">
      <x:c r="K1416" s="251"/>
      <x:c r="L1416" s="251"/>
      <x:c r="M1416" s="251"/>
      <x:c r="V1416" s="158"/>
      <x:c r="W1416" s="158"/>
      <x:c r="X1416" s="158"/>
    </x:row>
    <x:row r="1417">
      <x:c r="K1417" s="251"/>
      <x:c r="L1417" s="251"/>
      <x:c r="M1417" s="251"/>
      <x:c r="V1417" s="158"/>
      <x:c r="W1417" s="158"/>
      <x:c r="X1417" s="158"/>
    </x:row>
    <x:row r="1418">
      <x:c r="K1418" s="251"/>
      <x:c r="L1418" s="251"/>
      <x:c r="M1418" s="251"/>
      <x:c r="V1418" s="158"/>
      <x:c r="W1418" s="158"/>
      <x:c r="X1418" s="158"/>
    </x:row>
    <x:row r="1419">
      <x:c r="K1419" s="251"/>
      <x:c r="L1419" s="251"/>
      <x:c r="M1419" s="251"/>
      <x:c r="V1419" s="158"/>
      <x:c r="W1419" s="158"/>
      <x:c r="X1419" s="158"/>
    </x:row>
    <x:row r="1420">
      <x:c r="K1420" s="251"/>
      <x:c r="L1420" s="251"/>
      <x:c r="M1420" s="251"/>
      <x:c r="V1420" s="158"/>
      <x:c r="W1420" s="158"/>
      <x:c r="X1420" s="158"/>
    </x:row>
    <x:row r="1421">
      <x:c r="K1421" s="251"/>
      <x:c r="L1421" s="251"/>
      <x:c r="M1421" s="251"/>
      <x:c r="V1421" s="158"/>
      <x:c r="W1421" s="158"/>
      <x:c r="X1421" s="158"/>
    </x:row>
    <x:row r="1422">
      <x:c r="K1422" s="251"/>
      <x:c r="L1422" s="251"/>
      <x:c r="M1422" s="251"/>
      <x:c r="V1422" s="158"/>
      <x:c r="W1422" s="158"/>
      <x:c r="X1422" s="158"/>
    </x:row>
    <x:row r="1423">
      <x:c r="K1423" s="251"/>
      <x:c r="L1423" s="251"/>
      <x:c r="M1423" s="251"/>
      <x:c r="V1423" s="158"/>
      <x:c r="W1423" s="158"/>
      <x:c r="X1423" s="158"/>
    </x:row>
    <x:row r="1424">
      <x:c r="K1424" s="251"/>
      <x:c r="L1424" s="251"/>
      <x:c r="M1424" s="251"/>
      <x:c r="V1424" s="158"/>
      <x:c r="W1424" s="158"/>
      <x:c r="X1424" s="158"/>
    </x:row>
    <x:row r="1425">
      <x:c r="K1425" s="251"/>
      <x:c r="L1425" s="251"/>
      <x:c r="M1425" s="251"/>
      <x:c r="V1425" s="158"/>
      <x:c r="W1425" s="158"/>
      <x:c r="X1425" s="158"/>
    </x:row>
    <x:row r="1426">
      <x:c r="K1426" s="251"/>
      <x:c r="L1426" s="251"/>
      <x:c r="M1426" s="251"/>
      <x:c r="V1426" s="158"/>
      <x:c r="W1426" s="158"/>
      <x:c r="X1426" s="158"/>
    </x:row>
    <x:row r="1427">
      <x:c r="K1427" s="251"/>
      <x:c r="L1427" s="251"/>
      <x:c r="M1427" s="251"/>
      <x:c r="V1427" s="158"/>
      <x:c r="W1427" s="158"/>
      <x:c r="X1427" s="158"/>
    </x:row>
    <x:row r="1428">
      <x:c r="K1428" s="251"/>
      <x:c r="L1428" s="251"/>
      <x:c r="M1428" s="251"/>
      <x:c r="V1428" s="158"/>
      <x:c r="W1428" s="158"/>
      <x:c r="X1428" s="158"/>
    </x:row>
    <x:row r="1429">
      <x:c r="K1429" s="251"/>
      <x:c r="L1429" s="251"/>
      <x:c r="M1429" s="251"/>
      <x:c r="V1429" s="158"/>
      <x:c r="W1429" s="158"/>
      <x:c r="X1429" s="158"/>
    </x:row>
    <x:row r="1430">
      <x:c r="K1430" s="251"/>
      <x:c r="L1430" s="251"/>
      <x:c r="M1430" s="251"/>
      <x:c r="V1430" s="158"/>
      <x:c r="W1430" s="158"/>
      <x:c r="X1430" s="158"/>
    </x:row>
    <x:row r="1431">
      <x:c r="K1431" s="251"/>
      <x:c r="L1431" s="251"/>
      <x:c r="M1431" s="251"/>
      <x:c r="V1431" s="158"/>
      <x:c r="W1431" s="158"/>
      <x:c r="X1431" s="158"/>
    </x:row>
    <x:row r="1432">
      <x:c r="K1432" s="251"/>
      <x:c r="L1432" s="251"/>
      <x:c r="M1432" s="251"/>
      <x:c r="V1432" s="158"/>
      <x:c r="W1432" s="158"/>
      <x:c r="X1432" s="158"/>
    </x:row>
    <x:row r="1433">
      <x:c r="K1433" s="251"/>
      <x:c r="L1433" s="251"/>
      <x:c r="M1433" s="251"/>
      <x:c r="V1433" s="158"/>
      <x:c r="W1433" s="158"/>
      <x:c r="X1433" s="158"/>
    </x:row>
    <x:row r="1434">
      <x:c r="K1434" s="251"/>
      <x:c r="L1434" s="251"/>
      <x:c r="M1434" s="251"/>
      <x:c r="V1434" s="158"/>
      <x:c r="W1434" s="158"/>
      <x:c r="X1434" s="158"/>
    </x:row>
    <x:row r="1435">
      <x:c r="K1435" s="251"/>
      <x:c r="L1435" s="251"/>
      <x:c r="M1435" s="251"/>
      <x:c r="V1435" s="158"/>
      <x:c r="W1435" s="158"/>
      <x:c r="X1435" s="158"/>
    </x:row>
    <x:row r="1436">
      <x:c r="K1436" s="251"/>
      <x:c r="L1436" s="251"/>
      <x:c r="M1436" s="251"/>
      <x:c r="V1436" s="158"/>
      <x:c r="W1436" s="158"/>
      <x:c r="X1436" s="158"/>
    </x:row>
    <x:row r="1437">
      <x:c r="K1437" s="251"/>
      <x:c r="L1437" s="251"/>
      <x:c r="M1437" s="251"/>
      <x:c r="V1437" s="158"/>
      <x:c r="W1437" s="158"/>
      <x:c r="X1437" s="158"/>
    </x:row>
    <x:row r="1438">
      <x:c r="K1438" s="251"/>
      <x:c r="L1438" s="251"/>
      <x:c r="M1438" s="251"/>
      <x:c r="V1438" s="158"/>
      <x:c r="W1438" s="158"/>
      <x:c r="X1438" s="158"/>
    </x:row>
    <x:row r="1439">
      <x:c r="K1439" s="251"/>
      <x:c r="L1439" s="251"/>
      <x:c r="M1439" s="251"/>
      <x:c r="V1439" s="158"/>
      <x:c r="W1439" s="158"/>
      <x:c r="X1439" s="158"/>
    </x:row>
    <x:row r="1440">
      <x:c r="K1440" s="251"/>
      <x:c r="L1440" s="251"/>
      <x:c r="M1440" s="251"/>
      <x:c r="V1440" s="158"/>
      <x:c r="W1440" s="158"/>
      <x:c r="X1440" s="158"/>
    </x:row>
    <x:row r="1441">
      <x:c r="K1441" s="251"/>
      <x:c r="L1441" s="251"/>
      <x:c r="M1441" s="251"/>
      <x:c r="V1441" s="158"/>
      <x:c r="W1441" s="158"/>
      <x:c r="X1441" s="158"/>
    </x:row>
    <x:row r="1442">
      <x:c r="K1442" s="251"/>
      <x:c r="L1442" s="251"/>
      <x:c r="M1442" s="251"/>
      <x:c r="V1442" s="158"/>
      <x:c r="W1442" s="158"/>
      <x:c r="X1442" s="158"/>
    </x:row>
    <x:row r="1443">
      <x:c r="K1443" s="251"/>
      <x:c r="L1443" s="251"/>
      <x:c r="M1443" s="251"/>
      <x:c r="V1443" s="158"/>
      <x:c r="W1443" s="158"/>
      <x:c r="X1443" s="158"/>
    </x:row>
    <x:row r="1444">
      <x:c r="K1444" s="251"/>
      <x:c r="L1444" s="251"/>
      <x:c r="M1444" s="251"/>
      <x:c r="V1444" s="158"/>
      <x:c r="W1444" s="158"/>
      <x:c r="X1444" s="158"/>
    </x:row>
    <x:row r="1445">
      <x:c r="K1445" s="251"/>
      <x:c r="L1445" s="251"/>
      <x:c r="M1445" s="251"/>
      <x:c r="V1445" s="158"/>
      <x:c r="W1445" s="158"/>
      <x:c r="X1445" s="158"/>
    </x:row>
    <x:row r="1446">
      <x:c r="K1446" s="251"/>
      <x:c r="L1446" s="251"/>
      <x:c r="M1446" s="251"/>
      <x:c r="V1446" s="158"/>
      <x:c r="W1446" s="158"/>
      <x:c r="X1446" s="158"/>
    </x:row>
    <x:row r="1447">
      <x:c r="K1447" s="251"/>
      <x:c r="L1447" s="251"/>
      <x:c r="M1447" s="251"/>
      <x:c r="V1447" s="158"/>
      <x:c r="W1447" s="158"/>
      <x:c r="X1447" s="158"/>
    </x:row>
    <x:row r="1448">
      <x:c r="K1448" s="251"/>
      <x:c r="L1448" s="251"/>
      <x:c r="M1448" s="251"/>
      <x:c r="V1448" s="158"/>
      <x:c r="W1448" s="158"/>
      <x:c r="X1448" s="158"/>
    </x:row>
    <x:row r="1449">
      <x:c r="K1449" s="251"/>
      <x:c r="L1449" s="251"/>
      <x:c r="M1449" s="251"/>
      <x:c r="V1449" s="158"/>
      <x:c r="W1449" s="158"/>
      <x:c r="X1449" s="158"/>
    </x:row>
    <x:row r="1450">
      <x:c r="K1450" s="251"/>
      <x:c r="L1450" s="251"/>
      <x:c r="M1450" s="251"/>
      <x:c r="V1450" s="158"/>
      <x:c r="W1450" s="158"/>
      <x:c r="X1450" s="158"/>
    </x:row>
    <x:row r="1451">
      <x:c r="K1451" s="251"/>
      <x:c r="L1451" s="251"/>
      <x:c r="M1451" s="251"/>
      <x:c r="V1451" s="158"/>
      <x:c r="W1451" s="158"/>
      <x:c r="X1451" s="158"/>
    </x:row>
    <x:row r="1452">
      <x:c r="K1452" s="251"/>
      <x:c r="L1452" s="251"/>
      <x:c r="M1452" s="251"/>
      <x:c r="V1452" s="158"/>
      <x:c r="W1452" s="158"/>
      <x:c r="X1452" s="158"/>
    </x:row>
    <x:row r="1453">
      <x:c r="K1453" s="251"/>
      <x:c r="L1453" s="251"/>
      <x:c r="M1453" s="251"/>
      <x:c r="V1453" s="158"/>
      <x:c r="W1453" s="158"/>
      <x:c r="X1453" s="158"/>
    </x:row>
    <x:row r="1454">
      <x:c r="K1454" s="251"/>
      <x:c r="L1454" s="251"/>
      <x:c r="M1454" s="251"/>
      <x:c r="V1454" s="158"/>
      <x:c r="W1454" s="158"/>
      <x:c r="X1454" s="158"/>
    </x:row>
    <x:row r="1455">
      <x:c r="K1455" s="251"/>
      <x:c r="L1455" s="251"/>
      <x:c r="M1455" s="251"/>
      <x:c r="V1455" s="158"/>
      <x:c r="W1455" s="158"/>
      <x:c r="X1455" s="158"/>
    </x:row>
    <x:row r="1456">
      <x:c r="K1456" s="251"/>
      <x:c r="L1456" s="251"/>
      <x:c r="M1456" s="251"/>
      <x:c r="V1456" s="158"/>
      <x:c r="W1456" s="158"/>
      <x:c r="X1456" s="158"/>
    </x:row>
    <x:row r="1457">
      <x:c r="K1457" s="251"/>
      <x:c r="L1457" s="251"/>
      <x:c r="M1457" s="251"/>
      <x:c r="V1457" s="158"/>
      <x:c r="W1457" s="158"/>
      <x:c r="X1457" s="158"/>
    </x:row>
    <x:row r="1458">
      <x:c r="K1458" s="251"/>
      <x:c r="L1458" s="251"/>
      <x:c r="M1458" s="251"/>
      <x:c r="V1458" s="158"/>
      <x:c r="W1458" s="158"/>
      <x:c r="X1458" s="158"/>
    </x:row>
    <x:row r="1459">
      <x:c r="K1459" s="251"/>
      <x:c r="L1459" s="251"/>
      <x:c r="M1459" s="251"/>
      <x:c r="V1459" s="158"/>
      <x:c r="W1459" s="158"/>
      <x:c r="X1459" s="158"/>
    </x:row>
    <x:row r="1460">
      <x:c r="K1460" s="251"/>
      <x:c r="L1460" s="251"/>
      <x:c r="M1460" s="251"/>
      <x:c r="V1460" s="158"/>
      <x:c r="W1460" s="158"/>
      <x:c r="X1460" s="158"/>
    </x:row>
    <x:row r="1461">
      <x:c r="K1461" s="251"/>
      <x:c r="L1461" s="251"/>
      <x:c r="M1461" s="251"/>
      <x:c r="V1461" s="158"/>
      <x:c r="W1461" s="158"/>
      <x:c r="X1461" s="158"/>
    </x:row>
    <x:row r="1462">
      <x:c r="K1462" s="251"/>
      <x:c r="L1462" s="251"/>
      <x:c r="M1462" s="251"/>
      <x:c r="V1462" s="158"/>
      <x:c r="W1462" s="158"/>
      <x:c r="X1462" s="158"/>
    </x:row>
    <x:row r="1463">
      <x:c r="K1463" s="251"/>
      <x:c r="L1463" s="251"/>
      <x:c r="M1463" s="251"/>
      <x:c r="V1463" s="158"/>
      <x:c r="W1463" s="158"/>
      <x:c r="X1463" s="158"/>
    </x:row>
    <x:row r="1464">
      <x:c r="K1464" s="251"/>
      <x:c r="L1464" s="251"/>
      <x:c r="M1464" s="251"/>
      <x:c r="V1464" s="158"/>
      <x:c r="W1464" s="158"/>
      <x:c r="X1464" s="158"/>
    </x:row>
    <x:row r="1465">
      <x:c r="K1465" s="251"/>
      <x:c r="L1465" s="251"/>
      <x:c r="M1465" s="251"/>
      <x:c r="V1465" s="158"/>
      <x:c r="W1465" s="158"/>
      <x:c r="X1465" s="158"/>
    </x:row>
    <x:row r="1466">
      <x:c r="K1466" s="251"/>
      <x:c r="L1466" s="251"/>
      <x:c r="M1466" s="251"/>
      <x:c r="V1466" s="158"/>
      <x:c r="W1466" s="158"/>
      <x:c r="X1466" s="158"/>
    </x:row>
    <x:row r="1467">
      <x:c r="K1467" s="251"/>
      <x:c r="L1467" s="251"/>
      <x:c r="M1467" s="251"/>
      <x:c r="V1467" s="158"/>
      <x:c r="W1467" s="158"/>
      <x:c r="X1467" s="158"/>
    </x:row>
    <x:row r="1468">
      <x:c r="K1468" s="251"/>
      <x:c r="L1468" s="251"/>
      <x:c r="M1468" s="251"/>
      <x:c r="V1468" s="158"/>
      <x:c r="W1468" s="158"/>
      <x:c r="X1468" s="158"/>
    </x:row>
    <x:row r="1469">
      <x:c r="K1469" s="251"/>
      <x:c r="L1469" s="251"/>
      <x:c r="M1469" s="251"/>
      <x:c r="V1469" s="158"/>
      <x:c r="W1469" s="158"/>
      <x:c r="X1469" s="158"/>
    </x:row>
    <x:row r="1470">
      <x:c r="K1470" s="251"/>
      <x:c r="L1470" s="251"/>
      <x:c r="M1470" s="251"/>
      <x:c r="V1470" s="158"/>
      <x:c r="W1470" s="158"/>
      <x:c r="X1470" s="158"/>
    </x:row>
    <x:row r="1471">
      <x:c r="K1471" s="251"/>
      <x:c r="L1471" s="251"/>
      <x:c r="M1471" s="251"/>
      <x:c r="V1471" s="158"/>
      <x:c r="W1471" s="158"/>
      <x:c r="X1471" s="158"/>
    </x:row>
    <x:row r="1472">
      <x:c r="K1472" s="251"/>
      <x:c r="L1472" s="251"/>
      <x:c r="M1472" s="251"/>
      <x:c r="V1472" s="158"/>
      <x:c r="W1472" s="158"/>
      <x:c r="X1472" s="158"/>
    </x:row>
    <x:row r="1473">
      <x:c r="K1473" s="251"/>
      <x:c r="L1473" s="251"/>
      <x:c r="M1473" s="251"/>
      <x:c r="V1473" s="158"/>
      <x:c r="W1473" s="158"/>
      <x:c r="X1473" s="158"/>
    </x:row>
    <x:row r="1474">
      <x:c r="K1474" s="251"/>
      <x:c r="L1474" s="251"/>
      <x:c r="M1474" s="251"/>
      <x:c r="V1474" s="158"/>
      <x:c r="W1474" s="158"/>
      <x:c r="X1474" s="158"/>
    </x:row>
    <x:row r="1475">
      <x:c r="K1475" s="251"/>
      <x:c r="L1475" s="251"/>
      <x:c r="M1475" s="251"/>
      <x:c r="V1475" s="158"/>
      <x:c r="W1475" s="158"/>
      <x:c r="X1475" s="158"/>
    </x:row>
    <x:row r="1476">
      <x:c r="K1476" s="251"/>
      <x:c r="L1476" s="251"/>
      <x:c r="M1476" s="251"/>
      <x:c r="V1476" s="158"/>
      <x:c r="W1476" s="158"/>
      <x:c r="X1476" s="158"/>
    </x:row>
    <x:row r="1477">
      <x:c r="K1477" s="251"/>
      <x:c r="L1477" s="251"/>
      <x:c r="M1477" s="251"/>
      <x:c r="V1477" s="158"/>
      <x:c r="W1477" s="158"/>
      <x:c r="X1477" s="158"/>
    </x:row>
    <x:row r="1478">
      <x:c r="K1478" s="251"/>
      <x:c r="L1478" s="251"/>
      <x:c r="M1478" s="251"/>
      <x:c r="V1478" s="158"/>
      <x:c r="W1478" s="158"/>
      <x:c r="X1478" s="158"/>
    </x:row>
    <x:row r="1479">
      <x:c r="K1479" s="251"/>
      <x:c r="L1479" s="251"/>
      <x:c r="M1479" s="251"/>
      <x:c r="V1479" s="158"/>
      <x:c r="W1479" s="158"/>
      <x:c r="X1479" s="158"/>
    </x:row>
    <x:row r="1480">
      <x:c r="K1480" s="251"/>
      <x:c r="L1480" s="251"/>
      <x:c r="M1480" s="251"/>
      <x:c r="V1480" s="158"/>
      <x:c r="W1480" s="158"/>
      <x:c r="X1480" s="158"/>
    </x:row>
    <x:row r="1481">
      <x:c r="K1481" s="251"/>
      <x:c r="L1481" s="251"/>
      <x:c r="M1481" s="251"/>
      <x:c r="V1481" s="158"/>
      <x:c r="W1481" s="158"/>
      <x:c r="X1481" s="158"/>
    </x:row>
    <x:row r="1482">
      <x:c r="K1482" s="251"/>
      <x:c r="L1482" s="251"/>
      <x:c r="M1482" s="251"/>
      <x:c r="V1482" s="158"/>
      <x:c r="W1482" s="158"/>
      <x:c r="X1482" s="158"/>
    </x:row>
    <x:row r="1483">
      <x:c r="K1483" s="251"/>
      <x:c r="L1483" s="251"/>
      <x:c r="M1483" s="251"/>
      <x:c r="V1483" s="158"/>
      <x:c r="W1483" s="158"/>
      <x:c r="X1483" s="158"/>
    </x:row>
    <x:row r="1484">
      <x:c r="K1484" s="251"/>
      <x:c r="L1484" s="251"/>
      <x:c r="M1484" s="251"/>
      <x:c r="V1484" s="158"/>
      <x:c r="W1484" s="158"/>
      <x:c r="X1484" s="158"/>
    </x:row>
    <x:row r="1485">
      <x:c r="K1485" s="251"/>
      <x:c r="L1485" s="251"/>
      <x:c r="M1485" s="251"/>
      <x:c r="V1485" s="158"/>
      <x:c r="W1485" s="158"/>
      <x:c r="X1485" s="158"/>
    </x:row>
    <x:row r="1486">
      <x:c r="K1486" s="251"/>
      <x:c r="L1486" s="251"/>
      <x:c r="M1486" s="251"/>
      <x:c r="V1486" s="158"/>
      <x:c r="W1486" s="158"/>
      <x:c r="X1486" s="158"/>
    </x:row>
    <x:row r="1487">
      <x:c r="K1487" s="251"/>
      <x:c r="L1487" s="251"/>
      <x:c r="M1487" s="251"/>
      <x:c r="V1487" s="158"/>
      <x:c r="W1487" s="158"/>
      <x:c r="X1487" s="158"/>
    </x:row>
    <x:row r="1488">
      <x:c r="K1488" s="251"/>
      <x:c r="L1488" s="251"/>
      <x:c r="M1488" s="251"/>
      <x:c r="V1488" s="158"/>
      <x:c r="W1488" s="158"/>
      <x:c r="X1488" s="158"/>
    </x:row>
    <x:row r="1489">
      <x:c r="K1489" s="251"/>
      <x:c r="L1489" s="251"/>
      <x:c r="M1489" s="251"/>
      <x:c r="V1489" s="158"/>
      <x:c r="W1489" s="158"/>
      <x:c r="X1489" s="158"/>
    </x:row>
    <x:row r="1490">
      <x:c r="K1490" s="251"/>
      <x:c r="L1490" s="251"/>
      <x:c r="M1490" s="251"/>
      <x:c r="V1490" s="158"/>
      <x:c r="W1490" s="158"/>
      <x:c r="X1490" s="158"/>
    </x:row>
    <x:row r="1491">
      <x:c r="K1491" s="251"/>
      <x:c r="L1491" s="251"/>
      <x:c r="M1491" s="251"/>
      <x:c r="V1491" s="158"/>
      <x:c r="W1491" s="158"/>
      <x:c r="X1491" s="158"/>
    </x:row>
    <x:row r="1492">
      <x:c r="K1492" s="251"/>
      <x:c r="L1492" s="251"/>
      <x:c r="M1492" s="251"/>
      <x:c r="V1492" s="158"/>
      <x:c r="W1492" s="158"/>
      <x:c r="X1492" s="158"/>
    </x:row>
    <x:row r="1493">
      <x:c r="K1493" s="251"/>
      <x:c r="L1493" s="251"/>
      <x:c r="M1493" s="251"/>
      <x:c r="V1493" s="158"/>
      <x:c r="W1493" s="158"/>
      <x:c r="X1493" s="158"/>
    </x:row>
    <x:row r="1494">
      <x:c r="K1494" s="251"/>
      <x:c r="L1494" s="251"/>
      <x:c r="M1494" s="251"/>
      <x:c r="V1494" s="158"/>
      <x:c r="W1494" s="158"/>
      <x:c r="X1494" s="158"/>
    </x:row>
    <x:row r="1495">
      <x:c r="K1495" s="251"/>
      <x:c r="L1495" s="251"/>
      <x:c r="M1495" s="251"/>
      <x:c r="V1495" s="158"/>
      <x:c r="W1495" s="158"/>
      <x:c r="X1495" s="158"/>
    </x:row>
    <x:row r="1496">
      <x:c r="K1496" s="251"/>
      <x:c r="L1496" s="251"/>
      <x:c r="M1496" s="251"/>
      <x:c r="V1496" s="158"/>
      <x:c r="W1496" s="158"/>
      <x:c r="X1496" s="158"/>
    </x:row>
    <x:row r="1497">
      <x:c r="K1497" s="251"/>
      <x:c r="L1497" s="251"/>
      <x:c r="M1497" s="251"/>
      <x:c r="V1497" s="158"/>
      <x:c r="W1497" s="158"/>
      <x:c r="X1497" s="158"/>
    </x:row>
    <x:row r="1498">
      <x:c r="K1498" s="251"/>
      <x:c r="L1498" s="251"/>
      <x:c r="M1498" s="251"/>
      <x:c r="V1498" s="158"/>
      <x:c r="W1498" s="158"/>
      <x:c r="X1498" s="158"/>
    </x:row>
    <x:row r="1499">
      <x:c r="K1499" s="251"/>
      <x:c r="L1499" s="251"/>
      <x:c r="M1499" s="251"/>
      <x:c r="V1499" s="158"/>
      <x:c r="W1499" s="158"/>
      <x:c r="X1499" s="158"/>
    </x:row>
    <x:row r="1500">
      <x:c r="K1500" s="251"/>
      <x:c r="L1500" s="251"/>
      <x:c r="M1500" s="251"/>
      <x:c r="V1500" s="158"/>
      <x:c r="W1500" s="158"/>
      <x:c r="X1500" s="158"/>
    </x:row>
    <x:row r="1501">
      <x:c r="K1501" s="251"/>
      <x:c r="L1501" s="251"/>
      <x:c r="M1501" s="251"/>
      <x:c r="V1501" s="158"/>
      <x:c r="W1501" s="158"/>
      <x:c r="X1501" s="158"/>
    </x:row>
    <x:row r="1502">
      <x:c r="K1502" s="251"/>
      <x:c r="L1502" s="251"/>
      <x:c r="M1502" s="251"/>
      <x:c r="V1502" s="158"/>
      <x:c r="W1502" s="158"/>
      <x:c r="X1502" s="158"/>
    </x:row>
    <x:row r="1503">
      <x:c r="K1503" s="251"/>
      <x:c r="L1503" s="251"/>
      <x:c r="M1503" s="251"/>
      <x:c r="V1503" s="158"/>
      <x:c r="W1503" s="158"/>
      <x:c r="X1503" s="158"/>
    </x:row>
    <x:row r="1504">
      <x:c r="K1504" s="251"/>
      <x:c r="L1504" s="251"/>
      <x:c r="M1504" s="251"/>
      <x:c r="V1504" s="158"/>
      <x:c r="W1504" s="158"/>
      <x:c r="X1504" s="158"/>
    </x:row>
    <x:row r="1505">
      <x:c r="K1505" s="251"/>
      <x:c r="L1505" s="251"/>
      <x:c r="M1505" s="251"/>
      <x:c r="V1505" s="158"/>
      <x:c r="W1505" s="158"/>
      <x:c r="X1505" s="158"/>
    </x:row>
    <x:row r="1506">
      <x:c r="K1506" s="251"/>
      <x:c r="L1506" s="251"/>
      <x:c r="M1506" s="251"/>
      <x:c r="V1506" s="158"/>
      <x:c r="W1506" s="158"/>
      <x:c r="X1506" s="158"/>
    </x:row>
    <x:row r="1507">
      <x:c r="K1507" s="251"/>
      <x:c r="L1507" s="251"/>
      <x:c r="M1507" s="251"/>
      <x:c r="V1507" s="158"/>
      <x:c r="W1507" s="158"/>
      <x:c r="X1507" s="158"/>
    </x:row>
    <x:row r="1508">
      <x:c r="K1508" s="251"/>
      <x:c r="L1508" s="251"/>
      <x:c r="M1508" s="251"/>
      <x:c r="V1508" s="158"/>
      <x:c r="W1508" s="158"/>
      <x:c r="X1508" s="158"/>
    </x:row>
    <x:row r="1509">
      <x:c r="K1509" s="251"/>
      <x:c r="L1509" s="251"/>
      <x:c r="M1509" s="251"/>
      <x:c r="V1509" s="158"/>
      <x:c r="W1509" s="158"/>
      <x:c r="X1509" s="158"/>
    </x:row>
    <x:row r="1510">
      <x:c r="K1510" s="251"/>
      <x:c r="L1510" s="251"/>
      <x:c r="M1510" s="251"/>
      <x:c r="V1510" s="158"/>
      <x:c r="W1510" s="158"/>
      <x:c r="X1510" s="158"/>
    </x:row>
    <x:row r="1511">
      <x:c r="K1511" s="251"/>
      <x:c r="L1511" s="251"/>
      <x:c r="M1511" s="251"/>
      <x:c r="V1511" s="158"/>
      <x:c r="W1511" s="158"/>
      <x:c r="X1511" s="158"/>
    </x:row>
    <x:row r="1512">
      <x:c r="K1512" s="251"/>
      <x:c r="L1512" s="251"/>
      <x:c r="M1512" s="251"/>
      <x:c r="V1512" s="158"/>
      <x:c r="W1512" s="158"/>
      <x:c r="X1512" s="158"/>
    </x:row>
    <x:row r="1513">
      <x:c r="K1513" s="251"/>
      <x:c r="L1513" s="251"/>
      <x:c r="M1513" s="251"/>
      <x:c r="V1513" s="158"/>
      <x:c r="W1513" s="158"/>
      <x:c r="X1513" s="158"/>
    </x:row>
    <x:row r="1514">
      <x:c r="K1514" s="251"/>
      <x:c r="L1514" s="251"/>
      <x:c r="M1514" s="251"/>
      <x:c r="V1514" s="158"/>
      <x:c r="W1514" s="158"/>
      <x:c r="X1514" s="158"/>
    </x:row>
    <x:row r="1515">
      <x:c r="K1515" s="251"/>
      <x:c r="L1515" s="251"/>
      <x:c r="M1515" s="251"/>
      <x:c r="V1515" s="158"/>
      <x:c r="W1515" s="158"/>
      <x:c r="X1515" s="158"/>
    </x:row>
    <x:row r="1516">
      <x:c r="K1516" s="251"/>
      <x:c r="L1516" s="251"/>
      <x:c r="M1516" s="251"/>
      <x:c r="V1516" s="158"/>
      <x:c r="W1516" s="158"/>
      <x:c r="X1516" s="158"/>
    </x:row>
    <x:row r="1517">
      <x:c r="K1517" s="251"/>
      <x:c r="L1517" s="251"/>
      <x:c r="M1517" s="251"/>
      <x:c r="V1517" s="158"/>
      <x:c r="W1517" s="158"/>
      <x:c r="X1517" s="158"/>
    </x:row>
    <x:row r="1518">
      <x:c r="K1518" s="251"/>
      <x:c r="L1518" s="251"/>
      <x:c r="M1518" s="251"/>
      <x:c r="V1518" s="158"/>
      <x:c r="W1518" s="158"/>
      <x:c r="X1518" s="158"/>
    </x:row>
    <x:row r="1519">
      <x:c r="K1519" s="251"/>
      <x:c r="L1519" s="251"/>
      <x:c r="M1519" s="251"/>
      <x:c r="V1519" s="158"/>
      <x:c r="W1519" s="158"/>
      <x:c r="X1519" s="158"/>
    </x:row>
    <x:row r="1520">
      <x:c r="K1520" s="251"/>
      <x:c r="L1520" s="251"/>
      <x:c r="M1520" s="251"/>
      <x:c r="V1520" s="158"/>
      <x:c r="W1520" s="158"/>
      <x:c r="X1520" s="158"/>
    </x:row>
    <x:row r="1521">
      <x:c r="K1521" s="251"/>
      <x:c r="L1521" s="251"/>
      <x:c r="M1521" s="251"/>
      <x:c r="V1521" s="158"/>
      <x:c r="W1521" s="158"/>
      <x:c r="X1521" s="158"/>
    </x:row>
    <x:row r="1522">
      <x:c r="K1522" s="251"/>
      <x:c r="L1522" s="251"/>
      <x:c r="M1522" s="251"/>
      <x:c r="V1522" s="158"/>
      <x:c r="W1522" s="158"/>
      <x:c r="X1522" s="158"/>
    </x:row>
    <x:row r="1523">
      <x:c r="K1523" s="251"/>
      <x:c r="L1523" s="251"/>
      <x:c r="M1523" s="251"/>
      <x:c r="V1523" s="158"/>
      <x:c r="W1523" s="158"/>
      <x:c r="X1523" s="158"/>
    </x:row>
    <x:row r="1524">
      <x:c r="K1524" s="251"/>
      <x:c r="L1524" s="251"/>
      <x:c r="M1524" s="251"/>
      <x:c r="V1524" s="158"/>
      <x:c r="W1524" s="158"/>
      <x:c r="X1524" s="158"/>
    </x:row>
    <x:row r="1525">
      <x:c r="K1525" s="251"/>
      <x:c r="L1525" s="251"/>
      <x:c r="M1525" s="251"/>
      <x:c r="V1525" s="158"/>
      <x:c r="W1525" s="158"/>
      <x:c r="X1525" s="158"/>
    </x:row>
    <x:row r="1526">
      <x:c r="K1526" s="251"/>
      <x:c r="L1526" s="251"/>
      <x:c r="M1526" s="251"/>
      <x:c r="V1526" s="158"/>
      <x:c r="W1526" s="158"/>
      <x:c r="X1526" s="158"/>
    </x:row>
    <x:row r="1527">
      <x:c r="K1527" s="251"/>
      <x:c r="L1527" s="251"/>
      <x:c r="M1527" s="251"/>
      <x:c r="V1527" s="158"/>
      <x:c r="W1527" s="158"/>
      <x:c r="X1527" s="158"/>
    </x:row>
    <x:row r="1528">
      <x:c r="K1528" s="251"/>
      <x:c r="L1528" s="251"/>
      <x:c r="M1528" s="251"/>
      <x:c r="V1528" s="158"/>
      <x:c r="W1528" s="158"/>
      <x:c r="X1528" s="158"/>
    </x:row>
    <x:row r="1529">
      <x:c r="K1529" s="251"/>
      <x:c r="L1529" s="251"/>
      <x:c r="M1529" s="251"/>
      <x:c r="V1529" s="158"/>
      <x:c r="W1529" s="158"/>
      <x:c r="X1529" s="158"/>
    </x:row>
    <x:row r="1530">
      <x:c r="K1530" s="251"/>
      <x:c r="L1530" s="251"/>
      <x:c r="M1530" s="251"/>
      <x:c r="V1530" s="158"/>
      <x:c r="W1530" s="158"/>
      <x:c r="X1530" s="158"/>
    </x:row>
    <x:row r="1531">
      <x:c r="K1531" s="251"/>
      <x:c r="L1531" s="251"/>
      <x:c r="M1531" s="251"/>
      <x:c r="V1531" s="158"/>
      <x:c r="W1531" s="158"/>
      <x:c r="X1531" s="158"/>
    </x:row>
    <x:row r="1532">
      <x:c r="K1532" s="251"/>
      <x:c r="L1532" s="251"/>
      <x:c r="M1532" s="251"/>
      <x:c r="V1532" s="158"/>
      <x:c r="W1532" s="158"/>
      <x:c r="X1532" s="158"/>
    </x:row>
    <x:row r="1533">
      <x:c r="K1533" s="251"/>
      <x:c r="L1533" s="251"/>
      <x:c r="M1533" s="251"/>
      <x:c r="V1533" s="158"/>
      <x:c r="W1533" s="158"/>
      <x:c r="X1533" s="158"/>
    </x:row>
    <x:row r="1534">
      <x:c r="K1534" s="251"/>
      <x:c r="L1534" s="251"/>
      <x:c r="M1534" s="251"/>
      <x:c r="V1534" s="158"/>
      <x:c r="W1534" s="158"/>
      <x:c r="X1534" s="158"/>
    </x:row>
    <x:row r="1535">
      <x:c r="K1535" s="251"/>
      <x:c r="L1535" s="251"/>
      <x:c r="M1535" s="251"/>
      <x:c r="V1535" s="158"/>
      <x:c r="W1535" s="158"/>
      <x:c r="X1535" s="158"/>
    </x:row>
    <x:row r="1536">
      <x:c r="K1536" s="251"/>
      <x:c r="L1536" s="251"/>
      <x:c r="M1536" s="251"/>
      <x:c r="V1536" s="158"/>
      <x:c r="W1536" s="158"/>
      <x:c r="X1536" s="158"/>
    </x:row>
    <x:row r="1537">
      <x:c r="K1537" s="251"/>
      <x:c r="L1537" s="251"/>
      <x:c r="M1537" s="251"/>
      <x:c r="V1537" s="158"/>
      <x:c r="W1537" s="158"/>
      <x:c r="X1537" s="158"/>
    </x:row>
    <x:row r="1538">
      <x:c r="K1538" s="251"/>
      <x:c r="L1538" s="251"/>
      <x:c r="M1538" s="251"/>
      <x:c r="V1538" s="158"/>
      <x:c r="W1538" s="158"/>
      <x:c r="X1538" s="158"/>
    </x:row>
    <x:row r="1539">
      <x:c r="K1539" s="251"/>
      <x:c r="L1539" s="251"/>
      <x:c r="M1539" s="251"/>
      <x:c r="V1539" s="158"/>
      <x:c r="W1539" s="158"/>
      <x:c r="X1539" s="158"/>
    </x:row>
    <x:row r="1540">
      <x:c r="K1540" s="251"/>
      <x:c r="L1540" s="251"/>
      <x:c r="M1540" s="251"/>
      <x:c r="V1540" s="158"/>
      <x:c r="W1540" s="158"/>
      <x:c r="X1540" s="158"/>
    </x:row>
    <x:row r="1541">
      <x:c r="K1541" s="251"/>
      <x:c r="L1541" s="251"/>
      <x:c r="M1541" s="251"/>
      <x:c r="V1541" s="158"/>
      <x:c r="W1541" s="158"/>
      <x:c r="X1541" s="158"/>
    </x:row>
    <x:row r="1542">
      <x:c r="K1542" s="251"/>
      <x:c r="L1542" s="251"/>
      <x:c r="M1542" s="251"/>
      <x:c r="V1542" s="158"/>
      <x:c r="W1542" s="158"/>
      <x:c r="X1542" s="158"/>
    </x:row>
    <x:row r="1543">
      <x:c r="K1543" s="251"/>
      <x:c r="L1543" s="251"/>
      <x:c r="M1543" s="251"/>
      <x:c r="V1543" s="158"/>
      <x:c r="W1543" s="158"/>
      <x:c r="X1543" s="158"/>
    </x:row>
    <x:row r="1544">
      <x:c r="K1544" s="251"/>
      <x:c r="L1544" s="251"/>
      <x:c r="M1544" s="251"/>
      <x:c r="V1544" s="158"/>
      <x:c r="W1544" s="158"/>
      <x:c r="X1544" s="158"/>
    </x:row>
    <x:row r="1545">
      <x:c r="K1545" s="251"/>
      <x:c r="L1545" s="251"/>
      <x:c r="M1545" s="251"/>
      <x:c r="V1545" s="158"/>
      <x:c r="W1545" s="158"/>
      <x:c r="X1545" s="158"/>
    </x:row>
    <x:row r="1546">
      <x:c r="K1546" s="251"/>
      <x:c r="L1546" s="251"/>
      <x:c r="M1546" s="251"/>
      <x:c r="V1546" s="158"/>
      <x:c r="W1546" s="158"/>
      <x:c r="X1546" s="158"/>
    </x:row>
    <x:row r="1547">
      <x:c r="K1547" s="251"/>
      <x:c r="L1547" s="251"/>
      <x:c r="M1547" s="251"/>
      <x:c r="V1547" s="158"/>
      <x:c r="W1547" s="158"/>
      <x:c r="X1547" s="158"/>
    </x:row>
    <x:row r="1548">
      <x:c r="K1548" s="251"/>
      <x:c r="L1548" s="251"/>
      <x:c r="M1548" s="251"/>
      <x:c r="V1548" s="158"/>
      <x:c r="W1548" s="158"/>
      <x:c r="X1548" s="158"/>
    </x:row>
    <x:row r="1549">
      <x:c r="K1549" s="251"/>
      <x:c r="L1549" s="251"/>
      <x:c r="M1549" s="251"/>
      <x:c r="V1549" s="158"/>
      <x:c r="W1549" s="158"/>
      <x:c r="X1549" s="158"/>
    </x:row>
    <x:row r="1550">
      <x:c r="K1550" s="251"/>
      <x:c r="L1550" s="251"/>
      <x:c r="M1550" s="251"/>
      <x:c r="V1550" s="158"/>
      <x:c r="W1550" s="158"/>
      <x:c r="X1550" s="158"/>
    </x:row>
    <x:row r="1551">
      <x:c r="K1551" s="251"/>
      <x:c r="L1551" s="251"/>
      <x:c r="M1551" s="251"/>
      <x:c r="V1551" s="158"/>
      <x:c r="W1551" s="158"/>
      <x:c r="X1551" s="158"/>
    </x:row>
    <x:row r="1552">
      <x:c r="K1552" s="251"/>
      <x:c r="L1552" s="251"/>
      <x:c r="M1552" s="251"/>
      <x:c r="V1552" s="158"/>
      <x:c r="W1552" s="158"/>
      <x:c r="X1552" s="158"/>
    </x:row>
    <x:row r="1553">
      <x:c r="K1553" s="251"/>
      <x:c r="L1553" s="251"/>
      <x:c r="M1553" s="251"/>
      <x:c r="V1553" s="158"/>
      <x:c r="W1553" s="158"/>
      <x:c r="X1553" s="158"/>
    </x:row>
    <x:row r="1554">
      <x:c r="K1554" s="251"/>
      <x:c r="L1554" s="251"/>
      <x:c r="M1554" s="251"/>
      <x:c r="V1554" s="158"/>
      <x:c r="W1554" s="158"/>
      <x:c r="X1554" s="158"/>
    </x:row>
    <x:row r="1555">
      <x:c r="K1555" s="251"/>
      <x:c r="L1555" s="251"/>
      <x:c r="M1555" s="251"/>
      <x:c r="V1555" s="158"/>
      <x:c r="W1555" s="158"/>
      <x:c r="X1555" s="158"/>
    </x:row>
    <x:row r="1556">
      <x:c r="K1556" s="251"/>
      <x:c r="L1556" s="251"/>
      <x:c r="M1556" s="251"/>
      <x:c r="V1556" s="158"/>
      <x:c r="W1556" s="158"/>
      <x:c r="X1556" s="158"/>
    </x:row>
    <x:row r="1557">
      <x:c r="K1557" s="251"/>
      <x:c r="L1557" s="251"/>
      <x:c r="M1557" s="251"/>
      <x:c r="V1557" s="158"/>
      <x:c r="W1557" s="158"/>
      <x:c r="X1557" s="158"/>
    </x:row>
    <x:row r="1558">
      <x:c r="K1558" s="251"/>
      <x:c r="L1558" s="251"/>
      <x:c r="M1558" s="251"/>
      <x:c r="V1558" s="158"/>
      <x:c r="W1558" s="158"/>
      <x:c r="X1558" s="158"/>
    </x:row>
    <x:row r="1559">
      <x:c r="K1559" s="251"/>
      <x:c r="L1559" s="251"/>
      <x:c r="M1559" s="251"/>
      <x:c r="V1559" s="158"/>
      <x:c r="W1559" s="158"/>
      <x:c r="X1559" s="158"/>
    </x:row>
    <x:row r="1560">
      <x:c r="K1560" s="251"/>
      <x:c r="L1560" s="251"/>
      <x:c r="M1560" s="251"/>
      <x:c r="V1560" s="158"/>
      <x:c r="W1560" s="158"/>
      <x:c r="X1560" s="158"/>
    </x:row>
    <x:row r="1561">
      <x:c r="K1561" s="251"/>
      <x:c r="L1561" s="251"/>
      <x:c r="M1561" s="251"/>
      <x:c r="V1561" s="158"/>
      <x:c r="W1561" s="158"/>
      <x:c r="X1561" s="158"/>
    </x:row>
    <x:row r="1562">
      <x:c r="K1562" s="251"/>
      <x:c r="L1562" s="251"/>
      <x:c r="M1562" s="251"/>
      <x:c r="V1562" s="158"/>
      <x:c r="W1562" s="158"/>
      <x:c r="X1562" s="158"/>
    </x:row>
    <x:row r="1563">
      <x:c r="K1563" s="251"/>
      <x:c r="L1563" s="251"/>
      <x:c r="M1563" s="251"/>
      <x:c r="V1563" s="158"/>
      <x:c r="W1563" s="158"/>
      <x:c r="X1563" s="158"/>
    </x:row>
    <x:row r="1564">
      <x:c r="K1564" s="251"/>
      <x:c r="L1564" s="251"/>
      <x:c r="M1564" s="251"/>
      <x:c r="V1564" s="158"/>
      <x:c r="W1564" s="158"/>
      <x:c r="X1564" s="158"/>
    </x:row>
    <x:row r="1565">
      <x:c r="K1565" s="251"/>
      <x:c r="L1565" s="251"/>
      <x:c r="M1565" s="251"/>
      <x:c r="V1565" s="158"/>
      <x:c r="W1565" s="158"/>
      <x:c r="X1565" s="158"/>
    </x:row>
    <x:row r="1566">
      <x:c r="K1566" s="251"/>
      <x:c r="L1566" s="251"/>
      <x:c r="M1566" s="251"/>
      <x:c r="V1566" s="158"/>
      <x:c r="W1566" s="158"/>
      <x:c r="X1566" s="158"/>
    </x:row>
    <x:row r="1567">
      <x:c r="K1567" s="251"/>
      <x:c r="L1567" s="251"/>
      <x:c r="M1567" s="251"/>
      <x:c r="V1567" s="158"/>
      <x:c r="W1567" s="158"/>
      <x:c r="X1567" s="158"/>
    </x:row>
    <x:row r="1568">
      <x:c r="K1568" s="251"/>
      <x:c r="L1568" s="251"/>
      <x:c r="M1568" s="251"/>
      <x:c r="V1568" s="158"/>
      <x:c r="W1568" s="158"/>
      <x:c r="X1568" s="158"/>
    </x:row>
    <x:row r="1569">
      <x:c r="K1569" s="251"/>
      <x:c r="L1569" s="251"/>
      <x:c r="M1569" s="251"/>
      <x:c r="V1569" s="158"/>
      <x:c r="W1569" s="158"/>
      <x:c r="X1569" s="158"/>
    </x:row>
    <x:row r="1570">
      <x:c r="K1570" s="251"/>
      <x:c r="L1570" s="251"/>
      <x:c r="M1570" s="251"/>
      <x:c r="V1570" s="158"/>
      <x:c r="W1570" s="158"/>
      <x:c r="X1570" s="158"/>
    </x:row>
    <x:row r="1571">
      <x:c r="K1571" s="251"/>
      <x:c r="L1571" s="251"/>
      <x:c r="M1571" s="251"/>
      <x:c r="V1571" s="158"/>
      <x:c r="W1571" s="158"/>
      <x:c r="X1571" s="158"/>
    </x:row>
    <x:row r="1572">
      <x:c r="K1572" s="251"/>
      <x:c r="L1572" s="251"/>
      <x:c r="M1572" s="251"/>
      <x:c r="V1572" s="158"/>
      <x:c r="W1572" s="158"/>
      <x:c r="X1572" s="158"/>
    </x:row>
    <x:row r="1573">
      <x:c r="K1573" s="251"/>
      <x:c r="L1573" s="251"/>
      <x:c r="M1573" s="251"/>
      <x:c r="V1573" s="158"/>
      <x:c r="W1573" s="158"/>
      <x:c r="X1573" s="158"/>
    </x:row>
    <x:row r="1574">
      <x:c r="K1574" s="251"/>
      <x:c r="L1574" s="251"/>
      <x:c r="M1574" s="251"/>
      <x:c r="V1574" s="158"/>
      <x:c r="W1574" s="158"/>
      <x:c r="X1574" s="158"/>
    </x:row>
    <x:row r="1575">
      <x:c r="K1575" s="251"/>
      <x:c r="L1575" s="251"/>
      <x:c r="M1575" s="251"/>
      <x:c r="V1575" s="158"/>
      <x:c r="W1575" s="158"/>
      <x:c r="X1575" s="158"/>
    </x:row>
    <x:row r="1576">
      <x:c r="K1576" s="251"/>
      <x:c r="L1576" s="251"/>
      <x:c r="M1576" s="251"/>
      <x:c r="V1576" s="158"/>
      <x:c r="W1576" s="158"/>
      <x:c r="X1576" s="158"/>
    </x:row>
    <x:row r="1577">
      <x:c r="K1577" s="251"/>
      <x:c r="L1577" s="251"/>
      <x:c r="M1577" s="251"/>
      <x:c r="V1577" s="158"/>
      <x:c r="W1577" s="158"/>
      <x:c r="X1577" s="158"/>
    </x:row>
    <x:row r="1578">
      <x:c r="K1578" s="251"/>
      <x:c r="L1578" s="251"/>
      <x:c r="M1578" s="251"/>
      <x:c r="V1578" s="158"/>
      <x:c r="W1578" s="158"/>
      <x:c r="X1578" s="158"/>
    </x:row>
    <x:row r="1579">
      <x:c r="K1579" s="251"/>
      <x:c r="L1579" s="251"/>
      <x:c r="M1579" s="251"/>
      <x:c r="V1579" s="158"/>
      <x:c r="W1579" s="158"/>
      <x:c r="X1579" s="158"/>
    </x:row>
    <x:row r="1580">
      <x:c r="K1580" s="251"/>
      <x:c r="L1580" s="251"/>
      <x:c r="M1580" s="251"/>
      <x:c r="V1580" s="158"/>
      <x:c r="W1580" s="158"/>
      <x:c r="X1580" s="158"/>
    </x:row>
    <x:row r="1581">
      <x:c r="K1581" s="251"/>
      <x:c r="L1581" s="251"/>
      <x:c r="M1581" s="251"/>
      <x:c r="V1581" s="158"/>
      <x:c r="W1581" s="158"/>
      <x:c r="X1581" s="158"/>
    </x:row>
    <x:row r="1582">
      <x:c r="K1582" s="251"/>
      <x:c r="L1582" s="251"/>
      <x:c r="M1582" s="251"/>
      <x:c r="V1582" s="158"/>
      <x:c r="W1582" s="158"/>
      <x:c r="X1582" s="158"/>
    </x:row>
    <x:row r="1583">
      <x:c r="K1583" s="251"/>
      <x:c r="L1583" s="251"/>
      <x:c r="M1583" s="251"/>
      <x:c r="V1583" s="158"/>
      <x:c r="W1583" s="158"/>
      <x:c r="X1583" s="158"/>
    </x:row>
    <x:row r="1584">
      <x:c r="K1584" s="251"/>
      <x:c r="L1584" s="251"/>
      <x:c r="M1584" s="251"/>
      <x:c r="V1584" s="158"/>
      <x:c r="W1584" s="158"/>
      <x:c r="X1584" s="158"/>
    </x:row>
    <x:row r="1585">
      <x:c r="K1585" s="251"/>
      <x:c r="L1585" s="251"/>
      <x:c r="M1585" s="251"/>
      <x:c r="V1585" s="158"/>
      <x:c r="W1585" s="158"/>
      <x:c r="X1585" s="158"/>
    </x:row>
    <x:row r="1586">
      <x:c r="K1586" s="251"/>
      <x:c r="L1586" s="251"/>
      <x:c r="M1586" s="251"/>
      <x:c r="V1586" s="158"/>
      <x:c r="W1586" s="158"/>
      <x:c r="X1586" s="158"/>
    </x:row>
    <x:row r="1587">
      <x:c r="K1587" s="251"/>
      <x:c r="L1587" s="251"/>
      <x:c r="M1587" s="251"/>
      <x:c r="V1587" s="158"/>
      <x:c r="W1587" s="158"/>
      <x:c r="X1587" s="158"/>
    </x:row>
    <x:row r="1588">
      <x:c r="K1588" s="251"/>
      <x:c r="L1588" s="251"/>
      <x:c r="M1588" s="251"/>
      <x:c r="V1588" s="158"/>
      <x:c r="W1588" s="158"/>
      <x:c r="X1588" s="158"/>
    </x:row>
    <x:row r="1589">
      <x:c r="K1589" s="251"/>
      <x:c r="L1589" s="251"/>
      <x:c r="M1589" s="251"/>
      <x:c r="V1589" s="158"/>
      <x:c r="W1589" s="158"/>
      <x:c r="X1589" s="158"/>
    </x:row>
    <x:row r="1590">
      <x:c r="K1590" s="251"/>
      <x:c r="L1590" s="251"/>
      <x:c r="M1590" s="251"/>
      <x:c r="V1590" s="158"/>
      <x:c r="W1590" s="158"/>
      <x:c r="X1590" s="158"/>
    </x:row>
    <x:row r="1591">
      <x:c r="K1591" s="251"/>
      <x:c r="L1591" s="251"/>
      <x:c r="M1591" s="251"/>
      <x:c r="V1591" s="158"/>
      <x:c r="W1591" s="158"/>
      <x:c r="X1591" s="158"/>
    </x:row>
    <x:row r="1592">
      <x:c r="K1592" s="251"/>
      <x:c r="L1592" s="251"/>
      <x:c r="M1592" s="251"/>
      <x:c r="V1592" s="158"/>
      <x:c r="W1592" s="158"/>
      <x:c r="X1592" s="158"/>
    </x:row>
    <x:row r="1593">
      <x:c r="K1593" s="251"/>
      <x:c r="L1593" s="251"/>
      <x:c r="M1593" s="251"/>
      <x:c r="V1593" s="158"/>
      <x:c r="W1593" s="158"/>
      <x:c r="X1593" s="158"/>
    </x:row>
    <x:row r="1594">
      <x:c r="K1594" s="251"/>
      <x:c r="L1594" s="251"/>
      <x:c r="M1594" s="251"/>
      <x:c r="V1594" s="158"/>
      <x:c r="W1594" s="158"/>
      <x:c r="X1594" s="158"/>
    </x:row>
    <x:row r="1595">
      <x:c r="K1595" s="251"/>
      <x:c r="L1595" s="251"/>
      <x:c r="M1595" s="251"/>
      <x:c r="V1595" s="158"/>
      <x:c r="W1595" s="158"/>
      <x:c r="X1595" s="158"/>
    </x:row>
    <x:row r="1596">
      <x:c r="K1596" s="251"/>
      <x:c r="L1596" s="251"/>
      <x:c r="M1596" s="251"/>
      <x:c r="V1596" s="158"/>
      <x:c r="W1596" s="158"/>
      <x:c r="X1596" s="158"/>
    </x:row>
    <x:row r="1597">
      <x:c r="K1597" s="251"/>
      <x:c r="L1597" s="251"/>
      <x:c r="M1597" s="251"/>
      <x:c r="V1597" s="158"/>
      <x:c r="W1597" s="158"/>
      <x:c r="X1597" s="158"/>
    </x:row>
    <x:row r="1598">
      <x:c r="K1598" s="251"/>
      <x:c r="L1598" s="251"/>
      <x:c r="M1598" s="251"/>
      <x:c r="V1598" s="158"/>
      <x:c r="W1598" s="158"/>
      <x:c r="X1598" s="158"/>
    </x:row>
    <x:row r="1599">
      <x:c r="K1599" s="251"/>
      <x:c r="L1599" s="251"/>
      <x:c r="M1599" s="251"/>
      <x:c r="V1599" s="158"/>
      <x:c r="W1599" s="158"/>
      <x:c r="X1599" s="158"/>
    </x:row>
    <x:row r="1600">
      <x:c r="K1600" s="251"/>
      <x:c r="L1600" s="251"/>
      <x:c r="M1600" s="251"/>
      <x:c r="V1600" s="158"/>
      <x:c r="W1600" s="158"/>
      <x:c r="X1600" s="158"/>
    </x:row>
    <x:row r="1601">
      <x:c r="K1601" s="251"/>
      <x:c r="L1601" s="251"/>
      <x:c r="M1601" s="251"/>
      <x:c r="V1601" s="158"/>
      <x:c r="W1601" s="158"/>
      <x:c r="X1601" s="158"/>
    </x:row>
    <x:row r="1602">
      <x:c r="K1602" s="251"/>
      <x:c r="L1602" s="251"/>
      <x:c r="M1602" s="251"/>
      <x:c r="V1602" s="158"/>
      <x:c r="W1602" s="158"/>
      <x:c r="X1602" s="158"/>
    </x:row>
    <x:row r="1603">
      <x:c r="K1603" s="251"/>
      <x:c r="L1603" s="251"/>
      <x:c r="M1603" s="251"/>
      <x:c r="V1603" s="158"/>
      <x:c r="W1603" s="158"/>
      <x:c r="X1603" s="158"/>
    </x:row>
    <x:row r="1604">
      <x:c r="K1604" s="251"/>
      <x:c r="L1604" s="251"/>
      <x:c r="M1604" s="251"/>
      <x:c r="V1604" s="158"/>
      <x:c r="W1604" s="158"/>
      <x:c r="X1604" s="158"/>
    </x:row>
    <x:row r="1605">
      <x:c r="K1605" s="251"/>
      <x:c r="L1605" s="251"/>
      <x:c r="M1605" s="251"/>
      <x:c r="V1605" s="158"/>
      <x:c r="W1605" s="158"/>
      <x:c r="X1605" s="158"/>
    </x:row>
    <x:row r="1606">
      <x:c r="K1606" s="251"/>
      <x:c r="L1606" s="251"/>
      <x:c r="M1606" s="251"/>
      <x:c r="V1606" s="158"/>
      <x:c r="W1606" s="158"/>
      <x:c r="X1606" s="158"/>
    </x:row>
    <x:row r="1607">
      <x:c r="K1607" s="251"/>
      <x:c r="L1607" s="251"/>
      <x:c r="M1607" s="251"/>
      <x:c r="V1607" s="158"/>
      <x:c r="W1607" s="158"/>
      <x:c r="X1607" s="158"/>
    </x:row>
    <x:row r="1608">
      <x:c r="K1608" s="251"/>
      <x:c r="L1608" s="251"/>
      <x:c r="M1608" s="251"/>
      <x:c r="V1608" s="158"/>
      <x:c r="W1608" s="158"/>
      <x:c r="X1608" s="158"/>
    </x:row>
    <x:row r="1609">
      <x:c r="K1609" s="251"/>
      <x:c r="L1609" s="251"/>
      <x:c r="M1609" s="251"/>
      <x:c r="V1609" s="158"/>
      <x:c r="W1609" s="158"/>
      <x:c r="X1609" s="158"/>
    </x:row>
    <x:row r="1610">
      <x:c r="K1610" s="251"/>
      <x:c r="L1610" s="251"/>
      <x:c r="M1610" s="251"/>
      <x:c r="V1610" s="158"/>
      <x:c r="W1610" s="158"/>
      <x:c r="X1610" s="158"/>
    </x:row>
    <x:row r="1611">
      <x:c r="K1611" s="251"/>
      <x:c r="L1611" s="251"/>
      <x:c r="M1611" s="251"/>
      <x:c r="V1611" s="158"/>
      <x:c r="W1611" s="158"/>
      <x:c r="X1611" s="158"/>
    </x:row>
    <x:row r="1612">
      <x:c r="K1612" s="251"/>
      <x:c r="L1612" s="251"/>
      <x:c r="M1612" s="251"/>
      <x:c r="V1612" s="158"/>
      <x:c r="W1612" s="158"/>
      <x:c r="X1612" s="158"/>
    </x:row>
    <x:row r="1613">
      <x:c r="K1613" s="251"/>
      <x:c r="L1613" s="251"/>
      <x:c r="M1613" s="251"/>
      <x:c r="V1613" s="158"/>
      <x:c r="W1613" s="158"/>
      <x:c r="X1613" s="158"/>
    </x:row>
    <x:row r="1614">
      <x:c r="K1614" s="251"/>
      <x:c r="L1614" s="251"/>
      <x:c r="M1614" s="251"/>
      <x:c r="V1614" s="158"/>
      <x:c r="W1614" s="158"/>
      <x:c r="X1614" s="158"/>
    </x:row>
    <x:row r="1615">
      <x:c r="K1615" s="251"/>
      <x:c r="L1615" s="251"/>
      <x:c r="M1615" s="251"/>
      <x:c r="V1615" s="158"/>
      <x:c r="W1615" s="158"/>
      <x:c r="X1615" s="158"/>
    </x:row>
    <x:row r="1616">
      <x:c r="K1616" s="251"/>
      <x:c r="L1616" s="251"/>
      <x:c r="M1616" s="251"/>
      <x:c r="V1616" s="158"/>
      <x:c r="W1616" s="158"/>
      <x:c r="X1616" s="158"/>
    </x:row>
    <x:row r="1617">
      <x:c r="K1617" s="251"/>
      <x:c r="L1617" s="251"/>
      <x:c r="M1617" s="251"/>
      <x:c r="V1617" s="158"/>
      <x:c r="W1617" s="158"/>
      <x:c r="X1617" s="158"/>
    </x:row>
    <x:row r="1618">
      <x:c r="K1618" s="251"/>
      <x:c r="L1618" s="251"/>
      <x:c r="M1618" s="251"/>
      <x:c r="V1618" s="158"/>
      <x:c r="W1618" s="158"/>
      <x:c r="X1618" s="158"/>
    </x:row>
    <x:row r="1619">
      <x:c r="K1619" s="251"/>
      <x:c r="L1619" s="251"/>
      <x:c r="M1619" s="251"/>
      <x:c r="V1619" s="158"/>
      <x:c r="W1619" s="158"/>
      <x:c r="X1619" s="158"/>
    </x:row>
    <x:row r="1620">
      <x:c r="K1620" s="251"/>
      <x:c r="L1620" s="251"/>
      <x:c r="M1620" s="251"/>
      <x:c r="V1620" s="158"/>
      <x:c r="W1620" s="158"/>
      <x:c r="X1620" s="158"/>
    </x:row>
    <x:row r="1621">
      <x:c r="K1621" s="251"/>
      <x:c r="L1621" s="251"/>
      <x:c r="M1621" s="251"/>
      <x:c r="V1621" s="158"/>
      <x:c r="W1621" s="158"/>
      <x:c r="X1621" s="158"/>
    </x:row>
    <x:row r="1622">
      <x:c r="K1622" s="251"/>
      <x:c r="L1622" s="251"/>
      <x:c r="M1622" s="251"/>
      <x:c r="V1622" s="158"/>
      <x:c r="W1622" s="158"/>
      <x:c r="X1622" s="158"/>
    </x:row>
    <x:row r="1623">
      <x:c r="K1623" s="251"/>
      <x:c r="L1623" s="251"/>
      <x:c r="M1623" s="251"/>
      <x:c r="V1623" s="158"/>
      <x:c r="W1623" s="158"/>
      <x:c r="X1623" s="158"/>
    </x:row>
    <x:row r="1624">
      <x:c r="K1624" s="251"/>
      <x:c r="L1624" s="251"/>
      <x:c r="M1624" s="251"/>
      <x:c r="V1624" s="158"/>
      <x:c r="W1624" s="158"/>
      <x:c r="X1624" s="158"/>
    </x:row>
    <x:row r="1625">
      <x:c r="K1625" s="251"/>
      <x:c r="L1625" s="251"/>
      <x:c r="M1625" s="251"/>
      <x:c r="V1625" s="158"/>
      <x:c r="W1625" s="158"/>
      <x:c r="X1625" s="158"/>
    </x:row>
    <x:row r="1626">
      <x:c r="K1626" s="251"/>
      <x:c r="L1626" s="251"/>
      <x:c r="M1626" s="251"/>
      <x:c r="V1626" s="158"/>
      <x:c r="W1626" s="158"/>
      <x:c r="X1626" s="158"/>
    </x:row>
    <x:row r="1627">
      <x:c r="K1627" s="251"/>
      <x:c r="L1627" s="251"/>
      <x:c r="M1627" s="251"/>
      <x:c r="V1627" s="158"/>
      <x:c r="W1627" s="158"/>
      <x:c r="X1627" s="158"/>
    </x:row>
    <x:row r="1628">
      <x:c r="K1628" s="251"/>
      <x:c r="L1628" s="251"/>
      <x:c r="M1628" s="251"/>
      <x:c r="V1628" s="158"/>
      <x:c r="W1628" s="158"/>
      <x:c r="X1628" s="158"/>
    </x:row>
    <x:row r="1629">
      <x:c r="K1629" s="251"/>
      <x:c r="L1629" s="251"/>
      <x:c r="M1629" s="251"/>
      <x:c r="V1629" s="158"/>
      <x:c r="W1629" s="158"/>
      <x:c r="X1629" s="158"/>
    </x:row>
    <x:row r="1630">
      <x:c r="K1630" s="251"/>
      <x:c r="L1630" s="251"/>
      <x:c r="M1630" s="251"/>
      <x:c r="V1630" s="158"/>
      <x:c r="W1630" s="158"/>
      <x:c r="X1630" s="158"/>
    </x:row>
    <x:row r="1631">
      <x:c r="K1631" s="251"/>
      <x:c r="L1631" s="251"/>
      <x:c r="M1631" s="251"/>
      <x:c r="V1631" s="158"/>
      <x:c r="W1631" s="158"/>
      <x:c r="X1631" s="158"/>
    </x:row>
    <x:row r="1632">
      <x:c r="K1632" s="251"/>
      <x:c r="L1632" s="251"/>
      <x:c r="M1632" s="251"/>
      <x:c r="V1632" s="158"/>
      <x:c r="W1632" s="158"/>
      <x:c r="X1632" s="158"/>
    </x:row>
    <x:row r="1633">
      <x:c r="K1633" s="251"/>
      <x:c r="L1633" s="251"/>
      <x:c r="M1633" s="251"/>
      <x:c r="V1633" s="158"/>
      <x:c r="W1633" s="158"/>
      <x:c r="X1633" s="158"/>
    </x:row>
    <x:row r="1634">
      <x:c r="K1634" s="251"/>
      <x:c r="L1634" s="251"/>
      <x:c r="M1634" s="251"/>
      <x:c r="V1634" s="158"/>
      <x:c r="W1634" s="158"/>
      <x:c r="X1634" s="158"/>
    </x:row>
    <x:row r="1635">
      <x:c r="K1635" s="251"/>
      <x:c r="L1635" s="251"/>
      <x:c r="M1635" s="251"/>
      <x:c r="V1635" s="158"/>
      <x:c r="W1635" s="158"/>
      <x:c r="X1635" s="158"/>
    </x:row>
    <x:row r="1636">
      <x:c r="K1636" s="251"/>
      <x:c r="L1636" s="251"/>
      <x:c r="M1636" s="251"/>
      <x:c r="V1636" s="158"/>
      <x:c r="W1636" s="158"/>
      <x:c r="X1636" s="158"/>
    </x:row>
    <x:row r="1637">
      <x:c r="K1637" s="251"/>
      <x:c r="L1637" s="251"/>
      <x:c r="M1637" s="251"/>
      <x:c r="V1637" s="158"/>
      <x:c r="W1637" s="158"/>
      <x:c r="X1637" s="158"/>
    </x:row>
    <x:row r="1638">
      <x:c r="K1638" s="251"/>
      <x:c r="L1638" s="251"/>
      <x:c r="M1638" s="251"/>
      <x:c r="V1638" s="158"/>
      <x:c r="W1638" s="158"/>
      <x:c r="X1638" s="158"/>
    </x:row>
    <x:row r="1639">
      <x:c r="K1639" s="251"/>
      <x:c r="L1639" s="251"/>
      <x:c r="M1639" s="251"/>
      <x:c r="V1639" s="158"/>
      <x:c r="W1639" s="158"/>
      <x:c r="X1639" s="158"/>
    </x:row>
    <x:row r="1640">
      <x:c r="K1640" s="251"/>
      <x:c r="L1640" s="251"/>
      <x:c r="M1640" s="251"/>
      <x:c r="V1640" s="158"/>
      <x:c r="W1640" s="158"/>
      <x:c r="X1640" s="158"/>
    </x:row>
    <x:row r="1641">
      <x:c r="K1641" s="251"/>
      <x:c r="L1641" s="251"/>
      <x:c r="M1641" s="251"/>
      <x:c r="V1641" s="158"/>
      <x:c r="W1641" s="158"/>
      <x:c r="X1641" s="158"/>
    </x:row>
    <x:row r="1642">
      <x:c r="K1642" s="251"/>
      <x:c r="L1642" s="251"/>
      <x:c r="M1642" s="251"/>
      <x:c r="V1642" s="158"/>
      <x:c r="W1642" s="158"/>
      <x:c r="X1642" s="158"/>
    </x:row>
    <x:row r="1643">
      <x:c r="K1643" s="251"/>
      <x:c r="L1643" s="251"/>
      <x:c r="M1643" s="251"/>
      <x:c r="V1643" s="158"/>
      <x:c r="W1643" s="158"/>
      <x:c r="X1643" s="158"/>
    </x:row>
    <x:row r="1644">
      <x:c r="K1644" s="251"/>
      <x:c r="L1644" s="251"/>
      <x:c r="M1644" s="251"/>
      <x:c r="V1644" s="158"/>
      <x:c r="W1644" s="158"/>
      <x:c r="X1644" s="158"/>
    </x:row>
    <x:row r="1645">
      <x:c r="K1645" s="251"/>
      <x:c r="L1645" s="251"/>
      <x:c r="M1645" s="251"/>
      <x:c r="V1645" s="158"/>
      <x:c r="W1645" s="158"/>
      <x:c r="X1645" s="158"/>
    </x:row>
    <x:row r="1646">
      <x:c r="K1646" s="251"/>
      <x:c r="L1646" s="251"/>
      <x:c r="M1646" s="251"/>
      <x:c r="V1646" s="158"/>
      <x:c r="W1646" s="158"/>
      <x:c r="X1646" s="158"/>
    </x:row>
    <x:row r="1647">
      <x:c r="K1647" s="251"/>
      <x:c r="L1647" s="251"/>
      <x:c r="M1647" s="251"/>
      <x:c r="V1647" s="158"/>
      <x:c r="W1647" s="158"/>
      <x:c r="X1647" s="158"/>
    </x:row>
    <x:row r="1648">
      <x:c r="K1648" s="251"/>
      <x:c r="L1648" s="251"/>
      <x:c r="M1648" s="251"/>
      <x:c r="V1648" s="158"/>
      <x:c r="W1648" s="158"/>
      <x:c r="X1648" s="158"/>
    </x:row>
    <x:row r="1649">
      <x:c r="K1649" s="251"/>
      <x:c r="L1649" s="251"/>
      <x:c r="M1649" s="251"/>
      <x:c r="V1649" s="158"/>
      <x:c r="W1649" s="158"/>
      <x:c r="X1649" s="158"/>
    </x:row>
    <x:row r="1650">
      <x:c r="K1650" s="251"/>
      <x:c r="L1650" s="251"/>
      <x:c r="M1650" s="251"/>
      <x:c r="V1650" s="158"/>
      <x:c r="W1650" s="158"/>
      <x:c r="X1650" s="158"/>
    </x:row>
    <x:row r="1651">
      <x:c r="K1651" s="251"/>
      <x:c r="L1651" s="251"/>
      <x:c r="M1651" s="251"/>
      <x:c r="V1651" s="158"/>
      <x:c r="W1651" s="158"/>
      <x:c r="X1651" s="158"/>
    </x:row>
    <x:row r="1652">
      <x:c r="K1652" s="251"/>
      <x:c r="L1652" s="251"/>
      <x:c r="M1652" s="251"/>
      <x:c r="V1652" s="158"/>
      <x:c r="W1652" s="158"/>
      <x:c r="X1652" s="158"/>
    </x:row>
    <x:row r="1653">
      <x:c r="K1653" s="251"/>
      <x:c r="L1653" s="251"/>
      <x:c r="M1653" s="251"/>
      <x:c r="V1653" s="158"/>
      <x:c r="W1653" s="158"/>
      <x:c r="X1653" s="158"/>
    </x:row>
    <x:row r="1654">
      <x:c r="K1654" s="251"/>
      <x:c r="L1654" s="251"/>
      <x:c r="M1654" s="251"/>
      <x:c r="V1654" s="158"/>
      <x:c r="W1654" s="158"/>
      <x:c r="X1654" s="158"/>
    </x:row>
    <x:row r="1655">
      <x:c r="K1655" s="251"/>
      <x:c r="L1655" s="251"/>
      <x:c r="M1655" s="251"/>
      <x:c r="V1655" s="158"/>
      <x:c r="W1655" s="158"/>
      <x:c r="X1655" s="158"/>
    </x:row>
    <x:row r="1656">
      <x:c r="K1656" s="251"/>
      <x:c r="L1656" s="251"/>
      <x:c r="M1656" s="251"/>
      <x:c r="V1656" s="158"/>
      <x:c r="W1656" s="158"/>
      <x:c r="X1656" s="158"/>
    </x:row>
    <x:row r="1657">
      <x:c r="K1657" s="251"/>
      <x:c r="L1657" s="251"/>
      <x:c r="M1657" s="251"/>
      <x:c r="V1657" s="158"/>
      <x:c r="W1657" s="158"/>
      <x:c r="X1657" s="158"/>
    </x:row>
    <x:row r="1658">
      <x:c r="K1658" s="251"/>
      <x:c r="L1658" s="251"/>
      <x:c r="M1658" s="251"/>
      <x:c r="V1658" s="158"/>
      <x:c r="W1658" s="158"/>
      <x:c r="X1658" s="158"/>
    </x:row>
    <x:row r="1659">
      <x:c r="K1659" s="251"/>
      <x:c r="L1659" s="251"/>
      <x:c r="M1659" s="251"/>
      <x:c r="V1659" s="158"/>
      <x:c r="W1659" s="158"/>
      <x:c r="X1659" s="158"/>
    </x:row>
    <x:row r="1660">
      <x:c r="K1660" s="251"/>
      <x:c r="L1660" s="251"/>
      <x:c r="M1660" s="251"/>
      <x:c r="V1660" s="158"/>
      <x:c r="W1660" s="158"/>
      <x:c r="X1660" s="158"/>
    </x:row>
    <x:row r="1661">
      <x:c r="K1661" s="251"/>
      <x:c r="L1661" s="251"/>
      <x:c r="M1661" s="251"/>
      <x:c r="V1661" s="158"/>
      <x:c r="W1661" s="158"/>
      <x:c r="X1661" s="158"/>
    </x:row>
    <x:row r="1662">
      <x:c r="K1662" s="251"/>
      <x:c r="L1662" s="251"/>
      <x:c r="M1662" s="251"/>
      <x:c r="V1662" s="158"/>
      <x:c r="W1662" s="158"/>
      <x:c r="X1662" s="158"/>
    </x:row>
    <x:row r="1663">
      <x:c r="K1663" s="251"/>
      <x:c r="L1663" s="251"/>
      <x:c r="M1663" s="251"/>
      <x:c r="V1663" s="158"/>
      <x:c r="W1663" s="158"/>
      <x:c r="X1663" s="158"/>
    </x:row>
    <x:row r="1664">
      <x:c r="K1664" s="251"/>
      <x:c r="L1664" s="251"/>
      <x:c r="M1664" s="251"/>
      <x:c r="V1664" s="158"/>
      <x:c r="W1664" s="158"/>
      <x:c r="X1664" s="158"/>
    </x:row>
    <x:row r="1665">
      <x:c r="K1665" s="251"/>
      <x:c r="L1665" s="251"/>
      <x:c r="M1665" s="251"/>
      <x:c r="V1665" s="158"/>
      <x:c r="W1665" s="158"/>
      <x:c r="X1665" s="158"/>
    </x:row>
    <x:row r="1666">
      <x:c r="K1666" s="251"/>
      <x:c r="L1666" s="251"/>
      <x:c r="M1666" s="251"/>
      <x:c r="V1666" s="158"/>
      <x:c r="W1666" s="158"/>
      <x:c r="X1666" s="158"/>
    </x:row>
    <x:row r="1667">
      <x:c r="K1667" s="251"/>
      <x:c r="L1667" s="251"/>
      <x:c r="M1667" s="251"/>
      <x:c r="V1667" s="158"/>
      <x:c r="W1667" s="158"/>
      <x:c r="X1667" s="158"/>
    </x:row>
    <x:row r="1668">
      <x:c r="K1668" s="251"/>
      <x:c r="L1668" s="251"/>
      <x:c r="M1668" s="251"/>
      <x:c r="V1668" s="158"/>
      <x:c r="W1668" s="158"/>
      <x:c r="X1668" s="158"/>
    </x:row>
    <x:row r="1669">
      <x:c r="K1669" s="251"/>
      <x:c r="L1669" s="251"/>
      <x:c r="M1669" s="251"/>
      <x:c r="V1669" s="158"/>
      <x:c r="W1669" s="158"/>
      <x:c r="X1669" s="158"/>
    </x:row>
    <x:row r="1670">
      <x:c r="K1670" s="251"/>
      <x:c r="L1670" s="251"/>
      <x:c r="M1670" s="251"/>
      <x:c r="V1670" s="158"/>
      <x:c r="W1670" s="158"/>
      <x:c r="X1670" s="158"/>
    </x:row>
    <x:row r="1671">
      <x:c r="K1671" s="251"/>
      <x:c r="L1671" s="251"/>
      <x:c r="M1671" s="251"/>
      <x:c r="V1671" s="158"/>
      <x:c r="W1671" s="158"/>
      <x:c r="X1671" s="158"/>
    </x:row>
    <x:row r="1672">
      <x:c r="K1672" s="251"/>
      <x:c r="L1672" s="251"/>
      <x:c r="M1672" s="251"/>
      <x:c r="V1672" s="158"/>
      <x:c r="W1672" s="158"/>
      <x:c r="X1672" s="158"/>
    </x:row>
    <x:row r="1673">
      <x:c r="K1673" s="251"/>
      <x:c r="L1673" s="251"/>
      <x:c r="M1673" s="251"/>
      <x:c r="V1673" s="158"/>
      <x:c r="W1673" s="158"/>
      <x:c r="X1673" s="158"/>
    </x:row>
    <x:row r="1674">
      <x:c r="K1674" s="251"/>
      <x:c r="L1674" s="251"/>
      <x:c r="M1674" s="251"/>
      <x:c r="V1674" s="158"/>
      <x:c r="W1674" s="158"/>
      <x:c r="X1674" s="158"/>
    </x:row>
    <x:row r="1675">
      <x:c r="K1675" s="251"/>
      <x:c r="L1675" s="251"/>
      <x:c r="M1675" s="251"/>
      <x:c r="V1675" s="158"/>
      <x:c r="W1675" s="158"/>
      <x:c r="X1675" s="158"/>
    </x:row>
    <x:row r="1676">
      <x:c r="K1676" s="251"/>
      <x:c r="L1676" s="251"/>
      <x:c r="M1676" s="251"/>
      <x:c r="V1676" s="158"/>
      <x:c r="W1676" s="158"/>
      <x:c r="X1676" s="158"/>
    </x:row>
    <x:row r="1677">
      <x:c r="K1677" s="251"/>
      <x:c r="L1677" s="251"/>
      <x:c r="M1677" s="251"/>
      <x:c r="V1677" s="158"/>
      <x:c r="W1677" s="158"/>
      <x:c r="X1677" s="158"/>
    </x:row>
    <x:row r="1678">
      <x:c r="K1678" s="251"/>
      <x:c r="L1678" s="251"/>
      <x:c r="M1678" s="251"/>
      <x:c r="V1678" s="158"/>
      <x:c r="W1678" s="158"/>
      <x:c r="X1678" s="158"/>
    </x:row>
    <x:row r="1679">
      <x:c r="K1679" s="251"/>
      <x:c r="L1679" s="251"/>
      <x:c r="M1679" s="251"/>
      <x:c r="V1679" s="158"/>
      <x:c r="W1679" s="158"/>
      <x:c r="X1679" s="158"/>
    </x:row>
    <x:row r="1680">
      <x:c r="K1680" s="251"/>
      <x:c r="L1680" s="251"/>
      <x:c r="M1680" s="251"/>
      <x:c r="V1680" s="158"/>
      <x:c r="W1680" s="158"/>
      <x:c r="X1680" s="158"/>
    </x:row>
    <x:row r="1681">
      <x:c r="K1681" s="251"/>
      <x:c r="L1681" s="251"/>
      <x:c r="M1681" s="251"/>
      <x:c r="V1681" s="158"/>
      <x:c r="W1681" s="158"/>
      <x:c r="X1681" s="158"/>
    </x:row>
    <x:row r="1682">
      <x:c r="K1682" s="251"/>
      <x:c r="L1682" s="251"/>
      <x:c r="M1682" s="251"/>
      <x:c r="V1682" s="158"/>
      <x:c r="W1682" s="158"/>
      <x:c r="X1682" s="158"/>
    </x:row>
    <x:row r="1683">
      <x:c r="K1683" s="251"/>
      <x:c r="L1683" s="251"/>
      <x:c r="M1683" s="251"/>
      <x:c r="V1683" s="158"/>
      <x:c r="W1683" s="158"/>
      <x:c r="X1683" s="158"/>
    </x:row>
    <x:row r="1684">
      <x:c r="K1684" s="251"/>
      <x:c r="L1684" s="251"/>
      <x:c r="M1684" s="251"/>
      <x:c r="V1684" s="158"/>
      <x:c r="W1684" s="158"/>
      <x:c r="X1684" s="158"/>
    </x:row>
    <x:row r="1685">
      <x:c r="K1685" s="251"/>
      <x:c r="L1685" s="251"/>
      <x:c r="M1685" s="251"/>
      <x:c r="V1685" s="158"/>
      <x:c r="W1685" s="158"/>
      <x:c r="X1685" s="158"/>
    </x:row>
    <x:row r="1686">
      <x:c r="K1686" s="251"/>
      <x:c r="L1686" s="251"/>
      <x:c r="M1686" s="251"/>
      <x:c r="V1686" s="158"/>
      <x:c r="W1686" s="158"/>
      <x:c r="X1686" s="158"/>
    </x:row>
    <x:row r="1687">
      <x:c r="K1687" s="251"/>
      <x:c r="L1687" s="251"/>
      <x:c r="M1687" s="251"/>
      <x:c r="V1687" s="158"/>
      <x:c r="W1687" s="158"/>
      <x:c r="X1687" s="158"/>
    </x:row>
    <x:row r="1688">
      <x:c r="K1688" s="251"/>
      <x:c r="L1688" s="251"/>
      <x:c r="M1688" s="251"/>
      <x:c r="V1688" s="158"/>
      <x:c r="W1688" s="158"/>
      <x:c r="X1688" s="158"/>
    </x:row>
    <x:row r="1689">
      <x:c r="K1689" s="251"/>
      <x:c r="L1689" s="251"/>
      <x:c r="M1689" s="251"/>
      <x:c r="V1689" s="158"/>
      <x:c r="W1689" s="158"/>
      <x:c r="X1689" s="158"/>
    </x:row>
    <x:row r="1690">
      <x:c r="K1690" s="251"/>
      <x:c r="L1690" s="251"/>
      <x:c r="M1690" s="251"/>
      <x:c r="V1690" s="158"/>
      <x:c r="W1690" s="158"/>
      <x:c r="X1690" s="158"/>
    </x:row>
    <x:row r="1691">
      <x:c r="K1691" s="251"/>
      <x:c r="L1691" s="251"/>
      <x:c r="M1691" s="251"/>
      <x:c r="V1691" s="158"/>
      <x:c r="W1691" s="158"/>
      <x:c r="X1691" s="158"/>
    </x:row>
    <x:row r="1692">
      <x:c r="K1692" s="251"/>
      <x:c r="L1692" s="251"/>
      <x:c r="M1692" s="251"/>
      <x:c r="V1692" s="158"/>
      <x:c r="W1692" s="158"/>
      <x:c r="X1692" s="158"/>
    </x:row>
    <x:row r="1693">
      <x:c r="K1693" s="251"/>
      <x:c r="L1693" s="251"/>
      <x:c r="M1693" s="251"/>
      <x:c r="V1693" s="158"/>
      <x:c r="W1693" s="158"/>
      <x:c r="X1693" s="158"/>
    </x:row>
    <x:row r="1694">
      <x:c r="K1694" s="251"/>
      <x:c r="L1694" s="251"/>
      <x:c r="M1694" s="251"/>
      <x:c r="V1694" s="158"/>
      <x:c r="W1694" s="158"/>
      <x:c r="X1694" s="158"/>
    </x:row>
    <x:row r="1695">
      <x:c r="K1695" s="251"/>
      <x:c r="L1695" s="251"/>
      <x:c r="M1695" s="251"/>
      <x:c r="V1695" s="158"/>
      <x:c r="W1695" s="158"/>
      <x:c r="X1695" s="158"/>
    </x:row>
    <x:row r="1696">
      <x:c r="K1696" s="251"/>
      <x:c r="L1696" s="251"/>
      <x:c r="M1696" s="251"/>
      <x:c r="V1696" s="158"/>
      <x:c r="W1696" s="158"/>
      <x:c r="X1696" s="158"/>
    </x:row>
    <x:row r="1697">
      <x:c r="K1697" s="251"/>
      <x:c r="L1697" s="251"/>
      <x:c r="M1697" s="251"/>
      <x:c r="V1697" s="158"/>
      <x:c r="W1697" s="158"/>
      <x:c r="X1697" s="158"/>
    </x:row>
    <x:row r="1698">
      <x:c r="K1698" s="251"/>
      <x:c r="L1698" s="251"/>
      <x:c r="M1698" s="251"/>
      <x:c r="V1698" s="158"/>
      <x:c r="W1698" s="158"/>
      <x:c r="X1698" s="158"/>
    </x:row>
    <x:row r="1699">
      <x:c r="K1699" s="251"/>
      <x:c r="L1699" s="251"/>
      <x:c r="M1699" s="251"/>
      <x:c r="V1699" s="158"/>
      <x:c r="W1699" s="158"/>
      <x:c r="X1699" s="158"/>
    </x:row>
    <x:row r="1700">
      <x:c r="K1700" s="251"/>
      <x:c r="L1700" s="251"/>
      <x:c r="M1700" s="251"/>
      <x:c r="V1700" s="158"/>
      <x:c r="W1700" s="158"/>
      <x:c r="X1700" s="158"/>
    </x:row>
    <x:row r="1701">
      <x:c r="K1701" s="251"/>
      <x:c r="L1701" s="251"/>
      <x:c r="M1701" s="251"/>
      <x:c r="V1701" s="158"/>
      <x:c r="W1701" s="158"/>
      <x:c r="X1701" s="158"/>
    </x:row>
    <x:row r="1702">
      <x:c r="K1702" s="251"/>
      <x:c r="L1702" s="251"/>
      <x:c r="M1702" s="251"/>
      <x:c r="V1702" s="158"/>
      <x:c r="W1702" s="158"/>
      <x:c r="X1702" s="158"/>
    </x:row>
    <x:row r="1703">
      <x:c r="K1703" s="251"/>
      <x:c r="L1703" s="251"/>
      <x:c r="M1703" s="251"/>
      <x:c r="V1703" s="158"/>
      <x:c r="W1703" s="158"/>
      <x:c r="X1703" s="158"/>
    </x:row>
    <x:row r="1704">
      <x:c r="K1704" s="251"/>
      <x:c r="L1704" s="251"/>
      <x:c r="M1704" s="251"/>
      <x:c r="V1704" s="158"/>
      <x:c r="W1704" s="158"/>
      <x:c r="X1704" s="158"/>
    </x:row>
    <x:row r="1705">
      <x:c r="K1705" s="251"/>
      <x:c r="L1705" s="251"/>
      <x:c r="M1705" s="251"/>
      <x:c r="V1705" s="158"/>
      <x:c r="W1705" s="158"/>
      <x:c r="X1705" s="158"/>
    </x:row>
    <x:row r="1706">
      <x:c r="K1706" s="251"/>
      <x:c r="L1706" s="251"/>
      <x:c r="M1706" s="251"/>
      <x:c r="V1706" s="158"/>
      <x:c r="W1706" s="158"/>
      <x:c r="X1706" s="158"/>
    </x:row>
    <x:row r="1707">
      <x:c r="K1707" s="251"/>
      <x:c r="L1707" s="251"/>
      <x:c r="M1707" s="251"/>
      <x:c r="V1707" s="158"/>
      <x:c r="W1707" s="158"/>
      <x:c r="X1707" s="158"/>
    </x:row>
    <x:row r="1708">
      <x:c r="K1708" s="251"/>
      <x:c r="L1708" s="251"/>
      <x:c r="M1708" s="251"/>
      <x:c r="V1708" s="158"/>
      <x:c r="W1708" s="158"/>
      <x:c r="X1708" s="158"/>
    </x:row>
    <x:row r="1709">
      <x:c r="K1709" s="251"/>
      <x:c r="L1709" s="251"/>
      <x:c r="M1709" s="251"/>
      <x:c r="V1709" s="158"/>
      <x:c r="W1709" s="158"/>
      <x:c r="X1709" s="158"/>
    </x:row>
    <x:row r="1710">
      <x:c r="K1710" s="251"/>
      <x:c r="L1710" s="251"/>
      <x:c r="M1710" s="251"/>
      <x:c r="V1710" s="158"/>
      <x:c r="W1710" s="158"/>
      <x:c r="X1710" s="158"/>
    </x:row>
    <x:row r="1711">
      <x:c r="K1711" s="251"/>
      <x:c r="L1711" s="251"/>
      <x:c r="M1711" s="251"/>
      <x:c r="V1711" s="158"/>
      <x:c r="W1711" s="158"/>
      <x:c r="X1711" s="158"/>
    </x:row>
    <x:row r="1712">
      <x:c r="K1712" s="251"/>
      <x:c r="L1712" s="251"/>
      <x:c r="M1712" s="251"/>
      <x:c r="V1712" s="158"/>
      <x:c r="W1712" s="158"/>
      <x:c r="X1712" s="158"/>
    </x:row>
    <x:row r="1713">
      <x:c r="K1713" s="251"/>
      <x:c r="L1713" s="251"/>
      <x:c r="M1713" s="251"/>
      <x:c r="V1713" s="158"/>
      <x:c r="W1713" s="158"/>
      <x:c r="X1713" s="158"/>
    </x:row>
    <x:row r="1714">
      <x:c r="K1714" s="251"/>
      <x:c r="L1714" s="251"/>
      <x:c r="M1714" s="251"/>
      <x:c r="V1714" s="158"/>
      <x:c r="W1714" s="158"/>
      <x:c r="X1714" s="158"/>
    </x:row>
    <x:row r="1715">
      <x:c r="K1715" s="251"/>
      <x:c r="L1715" s="251"/>
      <x:c r="M1715" s="251"/>
      <x:c r="V1715" s="158"/>
      <x:c r="W1715" s="158"/>
      <x:c r="X1715" s="158"/>
    </x:row>
    <x:row r="1716">
      <x:c r="K1716" s="251"/>
      <x:c r="L1716" s="251"/>
      <x:c r="M1716" s="251"/>
      <x:c r="V1716" s="158"/>
      <x:c r="W1716" s="158"/>
      <x:c r="X1716" s="158"/>
    </x:row>
    <x:row r="1717">
      <x:c r="K1717" s="251"/>
      <x:c r="L1717" s="251"/>
      <x:c r="M1717" s="251"/>
      <x:c r="V1717" s="158"/>
      <x:c r="W1717" s="158"/>
      <x:c r="X1717" s="158"/>
    </x:row>
    <x:row r="1718">
      <x:c r="K1718" s="251"/>
      <x:c r="L1718" s="251"/>
      <x:c r="M1718" s="251"/>
      <x:c r="V1718" s="158"/>
      <x:c r="W1718" s="158"/>
      <x:c r="X1718" s="158"/>
    </x:row>
    <x:row r="1719">
      <x:c r="K1719" s="251"/>
      <x:c r="L1719" s="251"/>
      <x:c r="M1719" s="251"/>
      <x:c r="V1719" s="158"/>
      <x:c r="W1719" s="158"/>
      <x:c r="X1719" s="158"/>
    </x:row>
    <x:row r="1720">
      <x:c r="K1720" s="251"/>
      <x:c r="L1720" s="251"/>
      <x:c r="M1720" s="251"/>
      <x:c r="V1720" s="158"/>
      <x:c r="W1720" s="158"/>
      <x:c r="X1720" s="158"/>
    </x:row>
    <x:row r="1721">
      <x:c r="K1721" s="251"/>
      <x:c r="L1721" s="251"/>
      <x:c r="M1721" s="251"/>
      <x:c r="V1721" s="158"/>
      <x:c r="W1721" s="158"/>
      <x:c r="X1721" s="158"/>
    </x:row>
    <x:row r="1722">
      <x:c r="K1722" s="251"/>
      <x:c r="L1722" s="251"/>
      <x:c r="M1722" s="251"/>
      <x:c r="V1722" s="158"/>
      <x:c r="W1722" s="158"/>
      <x:c r="X1722" s="158"/>
    </x:row>
    <x:row r="1723">
      <x:c r="K1723" s="251"/>
      <x:c r="L1723" s="251"/>
      <x:c r="M1723" s="251"/>
      <x:c r="V1723" s="158"/>
      <x:c r="W1723" s="158"/>
      <x:c r="X1723" s="158"/>
    </x:row>
    <x:row r="1724">
      <x:c r="K1724" s="251"/>
      <x:c r="L1724" s="251"/>
      <x:c r="M1724" s="251"/>
      <x:c r="V1724" s="158"/>
      <x:c r="W1724" s="158"/>
      <x:c r="X1724" s="158"/>
    </x:row>
    <x:row r="1725">
      <x:c r="K1725" s="251"/>
      <x:c r="L1725" s="251"/>
      <x:c r="M1725" s="251"/>
      <x:c r="V1725" s="158"/>
      <x:c r="W1725" s="158"/>
      <x:c r="X1725" s="158"/>
    </x:row>
    <x:row r="1726">
      <x:c r="K1726" s="251"/>
      <x:c r="L1726" s="251"/>
      <x:c r="M1726" s="251"/>
      <x:c r="V1726" s="158"/>
      <x:c r="W1726" s="158"/>
      <x:c r="X1726" s="158"/>
    </x:row>
    <x:row r="1727">
      <x:c r="K1727" s="251"/>
      <x:c r="L1727" s="251"/>
      <x:c r="M1727" s="251"/>
      <x:c r="V1727" s="158"/>
      <x:c r="W1727" s="158"/>
      <x:c r="X1727" s="158"/>
    </x:row>
    <x:row r="1728">
      <x:c r="K1728" s="251"/>
      <x:c r="L1728" s="251"/>
      <x:c r="M1728" s="251"/>
      <x:c r="V1728" s="158"/>
      <x:c r="W1728" s="158"/>
      <x:c r="X1728" s="158"/>
    </x:row>
    <x:row r="1729">
      <x:c r="K1729" s="251"/>
      <x:c r="L1729" s="251"/>
      <x:c r="M1729" s="251"/>
      <x:c r="V1729" s="158"/>
      <x:c r="W1729" s="158"/>
      <x:c r="X1729" s="158"/>
    </x:row>
    <x:row r="1730">
      <x:c r="K1730" s="251"/>
      <x:c r="L1730" s="251"/>
      <x:c r="M1730" s="251"/>
      <x:c r="V1730" s="158"/>
      <x:c r="W1730" s="158"/>
      <x:c r="X1730" s="158"/>
    </x:row>
    <x:row r="1731">
      <x:c r="K1731" s="251"/>
      <x:c r="L1731" s="251"/>
      <x:c r="M1731" s="251"/>
      <x:c r="V1731" s="158"/>
      <x:c r="W1731" s="158"/>
      <x:c r="X1731" s="158"/>
    </x:row>
    <x:row r="1732">
      <x:c r="K1732" s="251"/>
      <x:c r="L1732" s="251"/>
      <x:c r="M1732" s="251"/>
      <x:c r="V1732" s="158"/>
      <x:c r="W1732" s="158"/>
      <x:c r="X1732" s="158"/>
    </x:row>
    <x:row r="1733">
      <x:c r="K1733" s="251"/>
      <x:c r="L1733" s="251"/>
      <x:c r="M1733" s="251"/>
      <x:c r="V1733" s="158"/>
      <x:c r="W1733" s="158"/>
      <x:c r="X1733" s="158"/>
    </x:row>
    <x:row r="1734">
      <x:c r="K1734" s="251"/>
      <x:c r="L1734" s="251"/>
      <x:c r="M1734" s="251"/>
      <x:c r="V1734" s="158"/>
      <x:c r="W1734" s="158"/>
      <x:c r="X1734" s="158"/>
    </x:row>
    <x:row r="1735">
      <x:c r="K1735" s="251"/>
      <x:c r="L1735" s="251"/>
      <x:c r="M1735" s="251"/>
      <x:c r="V1735" s="158"/>
      <x:c r="W1735" s="158"/>
      <x:c r="X1735" s="158"/>
    </x:row>
    <x:row r="1736">
      <x:c r="K1736" s="251"/>
      <x:c r="L1736" s="251"/>
      <x:c r="M1736" s="251"/>
      <x:c r="V1736" s="158"/>
      <x:c r="W1736" s="158"/>
      <x:c r="X1736" s="158"/>
    </x:row>
    <x:row r="1737">
      <x:c r="K1737" s="251"/>
      <x:c r="L1737" s="251"/>
      <x:c r="M1737" s="251"/>
      <x:c r="V1737" s="158"/>
      <x:c r="W1737" s="158"/>
      <x:c r="X1737" s="158"/>
    </x:row>
    <x:row r="1738">
      <x:c r="K1738" s="251"/>
      <x:c r="L1738" s="251"/>
      <x:c r="M1738" s="251"/>
      <x:c r="V1738" s="158"/>
      <x:c r="W1738" s="158"/>
      <x:c r="X1738" s="158"/>
    </x:row>
    <x:row r="1739">
      <x:c r="K1739" s="251"/>
      <x:c r="L1739" s="251"/>
      <x:c r="M1739" s="251"/>
      <x:c r="V1739" s="158"/>
      <x:c r="W1739" s="158"/>
      <x:c r="X1739" s="158"/>
    </x:row>
    <x:row r="1740">
      <x:c r="K1740" s="251"/>
      <x:c r="L1740" s="251"/>
      <x:c r="M1740" s="251"/>
      <x:c r="V1740" s="158"/>
      <x:c r="W1740" s="158"/>
      <x:c r="X1740" s="158"/>
    </x:row>
    <x:row r="1741">
      <x:c r="K1741" s="251"/>
      <x:c r="L1741" s="251"/>
      <x:c r="M1741" s="251"/>
      <x:c r="V1741" s="158"/>
      <x:c r="W1741" s="158"/>
      <x:c r="X1741" s="158"/>
    </x:row>
    <x:row r="1742">
      <x:c r="K1742" s="251"/>
      <x:c r="L1742" s="251"/>
      <x:c r="M1742" s="251"/>
      <x:c r="V1742" s="158"/>
      <x:c r="W1742" s="158"/>
      <x:c r="X1742" s="158"/>
    </x:row>
    <x:row r="1743">
      <x:c r="K1743" s="251"/>
      <x:c r="L1743" s="251"/>
      <x:c r="M1743" s="251"/>
      <x:c r="V1743" s="158"/>
      <x:c r="W1743" s="158"/>
      <x:c r="X1743" s="158"/>
    </x:row>
    <x:row r="1744">
      <x:c r="K1744" s="251"/>
      <x:c r="L1744" s="251"/>
      <x:c r="M1744" s="251"/>
      <x:c r="V1744" s="158"/>
      <x:c r="W1744" s="158"/>
      <x:c r="X1744" s="158"/>
    </x:row>
    <x:row r="1745">
      <x:c r="K1745" s="251"/>
      <x:c r="L1745" s="251"/>
      <x:c r="M1745" s="251"/>
      <x:c r="V1745" s="158"/>
      <x:c r="W1745" s="158"/>
      <x:c r="X1745" s="158"/>
    </x:row>
    <x:row r="1746">
      <x:c r="K1746" s="251"/>
      <x:c r="L1746" s="251"/>
      <x:c r="M1746" s="251"/>
      <x:c r="V1746" s="158"/>
      <x:c r="W1746" s="158"/>
      <x:c r="X1746" s="158"/>
    </x:row>
    <x:row r="1747">
      <x:c r="K1747" s="251"/>
      <x:c r="L1747" s="251"/>
      <x:c r="M1747" s="251"/>
      <x:c r="V1747" s="158"/>
      <x:c r="W1747" s="158"/>
      <x:c r="X1747" s="158"/>
    </x:row>
    <x:row r="1748">
      <x:c r="K1748" s="251"/>
      <x:c r="L1748" s="251"/>
      <x:c r="M1748" s="251"/>
      <x:c r="V1748" s="158"/>
      <x:c r="W1748" s="158"/>
      <x:c r="X1748" s="158"/>
    </x:row>
    <x:row r="1749">
      <x:c r="K1749" s="251"/>
      <x:c r="L1749" s="251"/>
      <x:c r="M1749" s="251"/>
      <x:c r="V1749" s="158"/>
      <x:c r="W1749" s="158"/>
      <x:c r="X1749" s="158"/>
    </x:row>
    <x:row r="1750">
      <x:c r="K1750" s="251"/>
      <x:c r="L1750" s="251"/>
      <x:c r="M1750" s="251"/>
      <x:c r="V1750" s="158"/>
      <x:c r="W1750" s="158"/>
      <x:c r="X1750" s="158"/>
    </x:row>
    <x:row r="1751">
      <x:c r="K1751" s="251"/>
      <x:c r="L1751" s="251"/>
      <x:c r="M1751" s="251"/>
      <x:c r="V1751" s="158"/>
      <x:c r="W1751" s="158"/>
      <x:c r="X1751" s="158"/>
    </x:row>
    <x:row r="1752">
      <x:c r="K1752" s="251"/>
      <x:c r="L1752" s="251"/>
      <x:c r="M1752" s="251"/>
      <x:c r="V1752" s="158"/>
      <x:c r="W1752" s="158"/>
      <x:c r="X1752" s="158"/>
    </x:row>
    <x:row r="1753">
      <x:c r="K1753" s="251"/>
      <x:c r="L1753" s="251"/>
      <x:c r="M1753" s="251"/>
      <x:c r="V1753" s="158"/>
      <x:c r="W1753" s="158"/>
      <x:c r="X1753" s="158"/>
    </x:row>
    <x:row r="1754">
      <x:c r="K1754" s="251"/>
      <x:c r="L1754" s="251"/>
      <x:c r="M1754" s="251"/>
      <x:c r="V1754" s="158"/>
      <x:c r="W1754" s="158"/>
      <x:c r="X1754" s="158"/>
    </x:row>
    <x:row r="1755">
      <x:c r="K1755" s="251"/>
      <x:c r="L1755" s="251"/>
      <x:c r="M1755" s="251"/>
      <x:c r="V1755" s="158"/>
      <x:c r="W1755" s="158"/>
      <x:c r="X1755" s="158"/>
    </x:row>
    <x:row r="1756">
      <x:c r="K1756" s="251"/>
      <x:c r="L1756" s="251"/>
      <x:c r="M1756" s="251"/>
      <x:c r="V1756" s="158"/>
      <x:c r="W1756" s="158"/>
      <x:c r="X1756" s="158"/>
    </x:row>
    <x:row r="1757">
      <x:c r="K1757" s="251"/>
      <x:c r="L1757" s="251"/>
      <x:c r="M1757" s="251"/>
      <x:c r="V1757" s="158"/>
      <x:c r="W1757" s="158"/>
      <x:c r="X1757" s="158"/>
    </x:row>
    <x:row r="1758">
      <x:c r="K1758" s="251"/>
      <x:c r="L1758" s="251"/>
      <x:c r="M1758" s="251"/>
      <x:c r="V1758" s="158"/>
      <x:c r="W1758" s="158"/>
      <x:c r="X1758" s="158"/>
    </x:row>
    <x:row r="1759">
      <x:c r="K1759" s="251"/>
      <x:c r="L1759" s="251"/>
      <x:c r="M1759" s="251"/>
      <x:c r="V1759" s="158"/>
      <x:c r="W1759" s="158"/>
      <x:c r="X1759" s="158"/>
    </x:row>
    <x:row r="1760">
      <x:c r="K1760" s="251"/>
      <x:c r="L1760" s="251"/>
      <x:c r="M1760" s="251"/>
      <x:c r="V1760" s="158"/>
      <x:c r="W1760" s="158"/>
      <x:c r="X1760" s="158"/>
    </x:row>
    <x:row r="1761">
      <x:c r="K1761" s="251"/>
      <x:c r="L1761" s="251"/>
      <x:c r="M1761" s="251"/>
      <x:c r="V1761" s="158"/>
      <x:c r="W1761" s="158"/>
      <x:c r="X1761" s="158"/>
    </x:row>
    <x:row r="1762">
      <x:c r="K1762" s="251"/>
      <x:c r="L1762" s="251"/>
      <x:c r="M1762" s="251"/>
      <x:c r="V1762" s="158"/>
      <x:c r="W1762" s="158"/>
      <x:c r="X1762" s="158"/>
    </x:row>
    <x:row r="1763">
      <x:c r="K1763" s="251"/>
      <x:c r="L1763" s="251"/>
      <x:c r="M1763" s="251"/>
      <x:c r="V1763" s="158"/>
      <x:c r="W1763" s="158"/>
      <x:c r="X1763" s="158"/>
    </x:row>
    <x:row r="1764">
      <x:c r="K1764" s="251"/>
      <x:c r="L1764" s="251"/>
      <x:c r="M1764" s="251"/>
      <x:c r="V1764" s="158"/>
      <x:c r="W1764" s="158"/>
      <x:c r="X1764" s="158"/>
    </x:row>
    <x:row r="1765">
      <x:c r="K1765" s="251"/>
      <x:c r="L1765" s="251"/>
      <x:c r="M1765" s="251"/>
      <x:c r="V1765" s="158"/>
      <x:c r="W1765" s="158"/>
      <x:c r="X1765" s="158"/>
    </x:row>
    <x:row r="1766">
      <x:c r="K1766" s="251"/>
      <x:c r="L1766" s="251"/>
      <x:c r="M1766" s="251"/>
      <x:c r="V1766" s="158"/>
      <x:c r="W1766" s="158"/>
      <x:c r="X1766" s="158"/>
    </x:row>
    <x:row r="1767">
      <x:c r="K1767" s="251"/>
      <x:c r="L1767" s="251"/>
      <x:c r="M1767" s="251"/>
      <x:c r="V1767" s="158"/>
      <x:c r="W1767" s="158"/>
      <x:c r="X1767" s="158"/>
    </x:row>
    <x:row r="1768">
      <x:c r="K1768" s="251"/>
      <x:c r="L1768" s="251"/>
      <x:c r="M1768" s="251"/>
      <x:c r="V1768" s="158"/>
      <x:c r="W1768" s="158"/>
      <x:c r="X1768" s="158"/>
    </x:row>
    <x:row r="1769">
      <x:c r="K1769" s="251"/>
      <x:c r="L1769" s="251"/>
      <x:c r="M1769" s="251"/>
      <x:c r="V1769" s="158"/>
      <x:c r="W1769" s="158"/>
      <x:c r="X1769" s="158"/>
    </x:row>
    <x:row r="1770">
      <x:c r="K1770" s="251"/>
      <x:c r="L1770" s="251"/>
      <x:c r="M1770" s="251"/>
      <x:c r="V1770" s="158"/>
      <x:c r="W1770" s="158"/>
      <x:c r="X1770" s="158"/>
    </x:row>
    <x:row r="1771">
      <x:c r="K1771" s="251"/>
      <x:c r="L1771" s="251"/>
      <x:c r="M1771" s="251"/>
      <x:c r="V1771" s="158"/>
      <x:c r="W1771" s="158"/>
      <x:c r="X1771" s="158"/>
    </x:row>
    <x:row r="1772">
      <x:c r="K1772" s="251"/>
      <x:c r="L1772" s="251"/>
      <x:c r="M1772" s="251"/>
      <x:c r="V1772" s="158"/>
      <x:c r="W1772" s="158"/>
      <x:c r="X1772" s="158"/>
    </x:row>
    <x:row r="1773">
      <x:c r="K1773" s="251"/>
      <x:c r="L1773" s="251"/>
      <x:c r="M1773" s="251"/>
      <x:c r="V1773" s="158"/>
      <x:c r="W1773" s="158"/>
      <x:c r="X1773" s="158"/>
    </x:row>
    <x:row r="1774">
      <x:c r="K1774" s="251"/>
      <x:c r="L1774" s="251"/>
      <x:c r="M1774" s="251"/>
      <x:c r="V1774" s="158"/>
      <x:c r="W1774" s="158"/>
      <x:c r="X1774" s="158"/>
    </x:row>
    <x:row r="1775">
      <x:c r="K1775" s="251"/>
      <x:c r="L1775" s="251"/>
      <x:c r="M1775" s="251"/>
      <x:c r="V1775" s="158"/>
      <x:c r="W1775" s="158"/>
      <x:c r="X1775" s="158"/>
    </x:row>
    <x:row r="1776">
      <x:c r="K1776" s="251"/>
      <x:c r="L1776" s="251"/>
      <x:c r="M1776" s="251"/>
      <x:c r="V1776" s="158"/>
      <x:c r="W1776" s="158"/>
      <x:c r="X1776" s="158"/>
    </x:row>
    <x:row r="1777">
      <x:c r="K1777" s="251"/>
      <x:c r="L1777" s="251"/>
      <x:c r="M1777" s="251"/>
      <x:c r="V1777" s="158"/>
      <x:c r="W1777" s="158"/>
      <x:c r="X1777" s="158"/>
    </x:row>
    <x:row r="1778">
      <x:c r="K1778" s="251"/>
      <x:c r="L1778" s="251"/>
      <x:c r="M1778" s="251"/>
      <x:c r="V1778" s="158"/>
      <x:c r="W1778" s="158"/>
      <x:c r="X1778" s="158"/>
    </x:row>
    <x:row r="1779">
      <x:c r="K1779" s="251"/>
      <x:c r="L1779" s="251"/>
      <x:c r="M1779" s="251"/>
      <x:c r="V1779" s="158"/>
      <x:c r="W1779" s="158"/>
      <x:c r="X1779" s="158"/>
    </x:row>
    <x:row r="1780">
      <x:c r="K1780" s="251"/>
      <x:c r="L1780" s="251"/>
      <x:c r="M1780" s="251"/>
      <x:c r="V1780" s="158"/>
      <x:c r="W1780" s="158"/>
      <x:c r="X1780" s="158"/>
    </x:row>
    <x:row r="1781">
      <x:c r="K1781" s="251"/>
      <x:c r="L1781" s="251"/>
      <x:c r="M1781" s="251"/>
      <x:c r="V1781" s="158"/>
      <x:c r="W1781" s="158"/>
      <x:c r="X1781" s="158"/>
    </x:row>
    <x:row r="1782">
      <x:c r="K1782" s="251"/>
      <x:c r="L1782" s="251"/>
      <x:c r="M1782" s="251"/>
      <x:c r="V1782" s="158"/>
      <x:c r="W1782" s="158"/>
      <x:c r="X1782" s="158"/>
    </x:row>
    <x:row r="1783">
      <x:c r="K1783" s="251"/>
      <x:c r="L1783" s="251"/>
      <x:c r="M1783" s="251"/>
      <x:c r="V1783" s="158"/>
      <x:c r="W1783" s="158"/>
      <x:c r="X1783" s="158"/>
    </x:row>
    <x:row r="1784">
      <x:c r="K1784" s="251"/>
      <x:c r="L1784" s="251"/>
      <x:c r="M1784" s="251"/>
      <x:c r="V1784" s="158"/>
      <x:c r="W1784" s="158"/>
      <x:c r="X1784" s="158"/>
    </x:row>
    <x:row r="1785">
      <x:c r="K1785" s="251"/>
      <x:c r="L1785" s="251"/>
      <x:c r="M1785" s="251"/>
      <x:c r="V1785" s="158"/>
      <x:c r="W1785" s="158"/>
      <x:c r="X1785" s="158"/>
    </x:row>
    <x:row r="1786">
      <x:c r="K1786" s="251"/>
      <x:c r="L1786" s="251"/>
      <x:c r="M1786" s="251"/>
      <x:c r="V1786" s="158"/>
      <x:c r="W1786" s="158"/>
      <x:c r="X1786" s="158"/>
    </x:row>
    <x:row r="1787">
      <x:c r="K1787" s="251"/>
      <x:c r="L1787" s="251"/>
      <x:c r="M1787" s="251"/>
      <x:c r="V1787" s="158"/>
      <x:c r="W1787" s="158"/>
      <x:c r="X1787" s="158"/>
    </x:row>
    <x:row r="1788">
      <x:c r="K1788" s="251"/>
      <x:c r="L1788" s="251"/>
      <x:c r="M1788" s="251"/>
      <x:c r="V1788" s="158"/>
      <x:c r="W1788" s="158"/>
      <x:c r="X1788" s="158"/>
    </x:row>
    <x:row r="1789">
      <x:c r="K1789" s="251"/>
      <x:c r="L1789" s="251"/>
      <x:c r="M1789" s="251"/>
      <x:c r="V1789" s="158"/>
      <x:c r="W1789" s="158"/>
      <x:c r="X1789" s="158"/>
    </x:row>
    <x:row r="1790">
      <x:c r="K1790" s="251"/>
      <x:c r="L1790" s="251"/>
      <x:c r="M1790" s="251"/>
      <x:c r="V1790" s="158"/>
      <x:c r="W1790" s="158"/>
      <x:c r="X1790" s="158"/>
    </x:row>
    <x:row r="1791">
      <x:c r="K1791" s="251"/>
      <x:c r="L1791" s="251"/>
      <x:c r="M1791" s="251"/>
      <x:c r="V1791" s="158"/>
      <x:c r="W1791" s="158"/>
      <x:c r="X1791" s="158"/>
    </x:row>
    <x:row r="1792">
      <x:c r="K1792" s="251"/>
      <x:c r="L1792" s="251"/>
      <x:c r="M1792" s="251"/>
      <x:c r="V1792" s="158"/>
      <x:c r="W1792" s="158"/>
      <x:c r="X1792" s="158"/>
    </x:row>
    <x:row r="1793">
      <x:c r="K1793" s="251"/>
      <x:c r="L1793" s="251"/>
      <x:c r="M1793" s="251"/>
      <x:c r="V1793" s="158"/>
      <x:c r="W1793" s="158"/>
      <x:c r="X1793" s="158"/>
    </x:row>
    <x:row r="1794">
      <x:c r="K1794" s="251"/>
      <x:c r="L1794" s="251"/>
      <x:c r="M1794" s="251"/>
      <x:c r="V1794" s="158"/>
      <x:c r="W1794" s="158"/>
      <x:c r="X1794" s="158"/>
    </x:row>
    <x:row r="1795">
      <x:c r="K1795" s="251"/>
      <x:c r="L1795" s="251"/>
      <x:c r="M1795" s="251"/>
      <x:c r="V1795" s="158"/>
      <x:c r="W1795" s="158"/>
      <x:c r="X1795" s="158"/>
    </x:row>
    <x:row r="1796">
      <x:c r="K1796" s="251"/>
      <x:c r="L1796" s="251"/>
      <x:c r="M1796" s="251"/>
      <x:c r="V1796" s="158"/>
      <x:c r="W1796" s="158"/>
      <x:c r="X1796" s="158"/>
    </x:row>
    <x:row r="1797">
      <x:c r="K1797" s="251"/>
      <x:c r="L1797" s="251"/>
      <x:c r="M1797" s="251"/>
      <x:c r="V1797" s="158"/>
      <x:c r="W1797" s="158"/>
      <x:c r="X1797" s="158"/>
    </x:row>
    <x:row r="1798">
      <x:c r="K1798" s="251"/>
      <x:c r="L1798" s="251"/>
      <x:c r="M1798" s="251"/>
      <x:c r="V1798" s="158"/>
      <x:c r="W1798" s="158"/>
      <x:c r="X1798" s="158"/>
    </x:row>
    <x:row r="1799">
      <x:c r="K1799" s="251"/>
      <x:c r="L1799" s="251"/>
      <x:c r="M1799" s="251"/>
      <x:c r="V1799" s="158"/>
      <x:c r="W1799" s="158"/>
      <x:c r="X1799" s="158"/>
    </x:row>
    <x:row r="1800">
      <x:c r="K1800" s="251"/>
      <x:c r="L1800" s="251"/>
      <x:c r="M1800" s="251"/>
      <x:c r="V1800" s="158"/>
      <x:c r="W1800" s="158"/>
      <x:c r="X1800" s="158"/>
    </x:row>
    <x:row r="1801">
      <x:c r="K1801" s="251"/>
      <x:c r="L1801" s="251"/>
      <x:c r="M1801" s="251"/>
      <x:c r="V1801" s="158"/>
      <x:c r="W1801" s="158"/>
      <x:c r="X1801" s="158"/>
    </x:row>
    <x:row r="1802">
      <x:c r="K1802" s="251"/>
      <x:c r="L1802" s="251"/>
      <x:c r="M1802" s="251"/>
      <x:c r="V1802" s="158"/>
      <x:c r="W1802" s="158"/>
      <x:c r="X1802" s="158"/>
    </x:row>
    <x:row r="1803">
      <x:c r="K1803" s="251"/>
      <x:c r="L1803" s="251"/>
      <x:c r="M1803" s="251"/>
      <x:c r="V1803" s="158"/>
      <x:c r="W1803" s="158"/>
      <x:c r="X1803" s="158"/>
    </x:row>
    <x:row r="1804">
      <x:c r="K1804" s="251"/>
      <x:c r="L1804" s="251"/>
      <x:c r="M1804" s="251"/>
      <x:c r="V1804" s="158"/>
      <x:c r="W1804" s="158"/>
      <x:c r="X1804" s="158"/>
    </x:row>
    <x:row r="1805">
      <x:c r="K1805" s="251"/>
      <x:c r="L1805" s="251"/>
      <x:c r="M1805" s="251"/>
      <x:c r="V1805" s="158"/>
      <x:c r="W1805" s="158"/>
      <x:c r="X1805" s="158"/>
    </x:row>
    <x:row r="1806">
      <x:c r="K1806" s="251"/>
      <x:c r="L1806" s="251"/>
      <x:c r="M1806" s="251"/>
      <x:c r="V1806" s="158"/>
      <x:c r="W1806" s="158"/>
      <x:c r="X1806" s="158"/>
    </x:row>
    <x:row r="1807">
      <x:c r="K1807" s="251"/>
      <x:c r="L1807" s="251"/>
      <x:c r="M1807" s="251"/>
      <x:c r="V1807" s="158"/>
      <x:c r="W1807" s="158"/>
      <x:c r="X1807" s="158"/>
    </x:row>
    <x:row r="1808">
      <x:c r="K1808" s="251"/>
      <x:c r="L1808" s="251"/>
      <x:c r="M1808" s="251"/>
      <x:c r="V1808" s="158"/>
      <x:c r="W1808" s="158"/>
      <x:c r="X1808" s="158"/>
    </x:row>
    <x:row r="1809">
      <x:c r="K1809" s="251"/>
      <x:c r="L1809" s="251"/>
      <x:c r="M1809" s="251"/>
      <x:c r="V1809" s="158"/>
      <x:c r="W1809" s="158"/>
      <x:c r="X1809" s="158"/>
    </x:row>
    <x:row r="1810">
      <x:c r="K1810" s="251"/>
      <x:c r="L1810" s="251"/>
      <x:c r="M1810" s="251"/>
      <x:c r="V1810" s="158"/>
      <x:c r="W1810" s="158"/>
      <x:c r="X1810" s="158"/>
    </x:row>
    <x:row r="1811">
      <x:c r="K1811" s="251"/>
      <x:c r="L1811" s="251"/>
      <x:c r="M1811" s="251"/>
      <x:c r="V1811" s="158"/>
      <x:c r="W1811" s="158"/>
      <x:c r="X1811" s="158"/>
    </x:row>
    <x:row r="1812">
      <x:c r="K1812" s="251"/>
      <x:c r="L1812" s="251"/>
      <x:c r="M1812" s="251"/>
      <x:c r="V1812" s="158"/>
      <x:c r="W1812" s="158"/>
      <x:c r="X1812" s="158"/>
    </x:row>
    <x:row r="1813">
      <x:c r="K1813" s="251"/>
      <x:c r="L1813" s="251"/>
      <x:c r="M1813" s="251"/>
      <x:c r="V1813" s="158"/>
      <x:c r="W1813" s="158"/>
      <x:c r="X1813" s="158"/>
    </x:row>
    <x:row r="1814">
      <x:c r="K1814" s="251"/>
      <x:c r="L1814" s="251"/>
      <x:c r="M1814" s="251"/>
      <x:c r="V1814" s="158"/>
      <x:c r="W1814" s="158"/>
      <x:c r="X1814" s="158"/>
    </x:row>
    <x:row r="1815">
      <x:c r="K1815" s="251"/>
      <x:c r="L1815" s="251"/>
      <x:c r="M1815" s="251"/>
      <x:c r="V1815" s="158"/>
      <x:c r="W1815" s="158"/>
      <x:c r="X1815" s="158"/>
    </x:row>
    <x:row r="1816">
      <x:c r="K1816" s="251"/>
      <x:c r="L1816" s="251"/>
      <x:c r="M1816" s="251"/>
      <x:c r="V1816" s="158"/>
      <x:c r="W1816" s="158"/>
      <x:c r="X1816" s="158"/>
    </x:row>
    <x:row r="1817">
      <x:c r="K1817" s="251"/>
      <x:c r="L1817" s="251"/>
      <x:c r="M1817" s="251"/>
      <x:c r="V1817" s="158"/>
      <x:c r="W1817" s="158"/>
      <x:c r="X1817" s="158"/>
    </x:row>
    <x:row r="1818">
      <x:c r="K1818" s="251"/>
      <x:c r="L1818" s="251"/>
      <x:c r="M1818" s="251"/>
      <x:c r="V1818" s="158"/>
      <x:c r="W1818" s="158"/>
      <x:c r="X1818" s="158"/>
    </x:row>
    <x:row r="1819">
      <x:c r="K1819" s="251"/>
      <x:c r="L1819" s="251"/>
      <x:c r="M1819" s="251"/>
      <x:c r="V1819" s="158"/>
      <x:c r="W1819" s="158"/>
      <x:c r="X1819" s="158"/>
    </x:row>
    <x:row r="1820">
      <x:c r="K1820" s="251"/>
      <x:c r="L1820" s="251"/>
      <x:c r="M1820" s="251"/>
      <x:c r="V1820" s="158"/>
      <x:c r="W1820" s="158"/>
      <x:c r="X1820" s="158"/>
    </x:row>
    <x:row r="1821">
      <x:c r="K1821" s="251"/>
      <x:c r="L1821" s="251"/>
      <x:c r="M1821" s="251"/>
      <x:c r="V1821" s="158"/>
      <x:c r="W1821" s="158"/>
      <x:c r="X1821" s="158"/>
    </x:row>
    <x:row r="1822">
      <x:c r="K1822" s="251"/>
      <x:c r="L1822" s="251"/>
      <x:c r="M1822" s="251"/>
      <x:c r="V1822" s="158"/>
      <x:c r="W1822" s="158"/>
      <x:c r="X1822" s="158"/>
    </x:row>
    <x:row r="1823">
      <x:c r="K1823" s="251"/>
      <x:c r="L1823" s="251"/>
      <x:c r="M1823" s="251"/>
      <x:c r="V1823" s="158"/>
      <x:c r="W1823" s="158"/>
      <x:c r="X1823" s="158"/>
    </x:row>
    <x:row r="1824">
      <x:c r="K1824" s="251"/>
      <x:c r="L1824" s="251"/>
      <x:c r="M1824" s="251"/>
      <x:c r="V1824" s="158"/>
      <x:c r="W1824" s="158"/>
      <x:c r="X1824" s="158"/>
    </x:row>
    <x:row r="1825">
      <x:c r="K1825" s="251"/>
      <x:c r="L1825" s="251"/>
      <x:c r="M1825" s="251"/>
      <x:c r="V1825" s="158"/>
      <x:c r="W1825" s="158"/>
      <x:c r="X1825" s="158"/>
    </x:row>
    <x:row r="1826">
      <x:c r="K1826" s="251"/>
      <x:c r="L1826" s="251"/>
      <x:c r="M1826" s="251"/>
      <x:c r="V1826" s="158"/>
      <x:c r="W1826" s="158"/>
      <x:c r="X1826" s="158"/>
    </x:row>
    <x:row r="1827">
      <x:c r="K1827" s="251"/>
      <x:c r="L1827" s="251"/>
      <x:c r="M1827" s="251"/>
      <x:c r="V1827" s="158"/>
      <x:c r="W1827" s="158"/>
      <x:c r="X1827" s="158"/>
    </x:row>
    <x:row r="1828">
      <x:c r="K1828" s="251"/>
      <x:c r="L1828" s="251"/>
      <x:c r="M1828" s="251"/>
      <x:c r="V1828" s="158"/>
      <x:c r="W1828" s="158"/>
      <x:c r="X1828" s="158"/>
    </x:row>
    <x:row r="1829">
      <x:c r="K1829" s="251"/>
      <x:c r="L1829" s="251"/>
      <x:c r="M1829" s="251"/>
      <x:c r="V1829" s="158"/>
      <x:c r="W1829" s="158"/>
      <x:c r="X1829" s="158"/>
    </x:row>
    <x:row r="1830">
      <x:c r="K1830" s="251"/>
      <x:c r="L1830" s="251"/>
      <x:c r="M1830" s="251"/>
      <x:c r="V1830" s="158"/>
      <x:c r="W1830" s="158"/>
      <x:c r="X1830" s="158"/>
    </x:row>
    <x:row r="1831">
      <x:c r="K1831" s="251"/>
      <x:c r="L1831" s="251"/>
      <x:c r="M1831" s="251"/>
      <x:c r="V1831" s="158"/>
      <x:c r="W1831" s="158"/>
      <x:c r="X1831" s="158"/>
    </x:row>
    <x:row r="1832">
      <x:c r="K1832" s="251"/>
      <x:c r="L1832" s="251"/>
      <x:c r="M1832" s="251"/>
      <x:c r="V1832" s="158"/>
      <x:c r="W1832" s="158"/>
      <x:c r="X1832" s="158"/>
    </x:row>
    <x:row r="1833">
      <x:c r="K1833" s="251"/>
      <x:c r="L1833" s="251"/>
      <x:c r="M1833" s="251"/>
      <x:c r="V1833" s="158"/>
      <x:c r="W1833" s="158"/>
      <x:c r="X1833" s="158"/>
    </x:row>
    <x:row r="1834">
      <x:c r="K1834" s="251"/>
      <x:c r="L1834" s="251"/>
      <x:c r="M1834" s="251"/>
      <x:c r="V1834" s="158"/>
      <x:c r="W1834" s="158"/>
      <x:c r="X1834" s="158"/>
    </x:row>
    <x:row r="1835">
      <x:c r="K1835" s="251"/>
      <x:c r="L1835" s="251"/>
      <x:c r="M1835" s="251"/>
      <x:c r="V1835" s="158"/>
      <x:c r="W1835" s="158"/>
      <x:c r="X1835" s="158"/>
    </x:row>
    <x:row r="1836">
      <x:c r="K1836" s="251"/>
      <x:c r="L1836" s="251"/>
      <x:c r="M1836" s="251"/>
      <x:c r="V1836" s="158"/>
      <x:c r="W1836" s="158"/>
      <x:c r="X1836" s="158"/>
    </x:row>
    <x:row r="1837">
      <x:c r="K1837" s="251"/>
      <x:c r="L1837" s="251"/>
      <x:c r="M1837" s="251"/>
      <x:c r="V1837" s="158"/>
      <x:c r="W1837" s="158"/>
      <x:c r="X1837" s="158"/>
    </x:row>
    <x:row r="1838">
      <x:c r="K1838" s="251"/>
      <x:c r="L1838" s="251"/>
      <x:c r="M1838" s="251"/>
      <x:c r="V1838" s="158"/>
      <x:c r="W1838" s="158"/>
      <x:c r="X1838" s="158"/>
    </x:row>
    <x:row r="1839">
      <x:c r="K1839" s="251"/>
      <x:c r="L1839" s="251"/>
      <x:c r="M1839" s="251"/>
      <x:c r="V1839" s="158"/>
      <x:c r="W1839" s="158"/>
      <x:c r="X1839" s="158"/>
    </x:row>
    <x:row r="1840">
      <x:c r="K1840" s="251"/>
      <x:c r="L1840" s="251"/>
      <x:c r="M1840" s="251"/>
      <x:c r="V1840" s="158"/>
      <x:c r="W1840" s="158"/>
      <x:c r="X1840" s="158"/>
    </x:row>
    <x:row r="1841">
      <x:c r="K1841" s="251"/>
      <x:c r="L1841" s="251"/>
      <x:c r="M1841" s="251"/>
      <x:c r="V1841" s="158"/>
      <x:c r="W1841" s="158"/>
      <x:c r="X1841" s="158"/>
    </x:row>
    <x:row r="1842">
      <x:c r="K1842" s="251"/>
      <x:c r="L1842" s="251"/>
      <x:c r="M1842" s="251"/>
      <x:c r="V1842" s="158"/>
      <x:c r="W1842" s="158"/>
      <x:c r="X1842" s="158"/>
    </x:row>
    <x:row r="1843">
      <x:c r="K1843" s="251"/>
      <x:c r="L1843" s="251"/>
      <x:c r="M1843" s="251"/>
      <x:c r="V1843" s="158"/>
      <x:c r="W1843" s="158"/>
      <x:c r="X1843" s="158"/>
    </x:row>
    <x:row r="1844">
      <x:c r="K1844" s="251"/>
      <x:c r="L1844" s="251"/>
      <x:c r="M1844" s="251"/>
      <x:c r="V1844" s="158"/>
      <x:c r="W1844" s="158"/>
      <x:c r="X1844" s="158"/>
    </x:row>
    <x:row r="1845">
      <x:c r="K1845" s="251"/>
      <x:c r="L1845" s="251"/>
      <x:c r="M1845" s="251"/>
      <x:c r="V1845" s="158"/>
      <x:c r="W1845" s="158"/>
      <x:c r="X1845" s="158"/>
    </x:row>
    <x:row r="1846">
      <x:c r="K1846" s="251"/>
      <x:c r="L1846" s="251"/>
      <x:c r="M1846" s="251"/>
      <x:c r="V1846" s="158"/>
      <x:c r="W1846" s="158"/>
      <x:c r="X1846" s="158"/>
    </x:row>
    <x:row r="1847">
      <x:c r="K1847" s="251"/>
      <x:c r="L1847" s="251"/>
      <x:c r="M1847" s="251"/>
      <x:c r="V1847" s="158"/>
      <x:c r="W1847" s="158"/>
      <x:c r="X1847" s="158"/>
    </x:row>
    <x:row r="1848">
      <x:c r="K1848" s="251"/>
      <x:c r="L1848" s="251"/>
      <x:c r="M1848" s="251"/>
      <x:c r="V1848" s="158"/>
      <x:c r="W1848" s="158"/>
      <x:c r="X1848" s="158"/>
    </x:row>
    <x:row r="1849">
      <x:c r="K1849" s="251"/>
      <x:c r="L1849" s="251"/>
      <x:c r="M1849" s="251"/>
      <x:c r="V1849" s="158"/>
      <x:c r="W1849" s="158"/>
      <x:c r="X1849" s="158"/>
    </x:row>
    <x:row r="1850">
      <x:c r="K1850" s="251"/>
      <x:c r="L1850" s="251"/>
      <x:c r="M1850" s="251"/>
      <x:c r="V1850" s="158"/>
      <x:c r="W1850" s="158"/>
      <x:c r="X1850" s="158"/>
    </x:row>
    <x:row r="1851">
      <x:c r="K1851" s="251"/>
      <x:c r="L1851" s="251"/>
      <x:c r="M1851" s="251"/>
      <x:c r="V1851" s="158"/>
      <x:c r="W1851" s="158"/>
      <x:c r="X1851" s="158"/>
    </x:row>
    <x:row r="1852">
      <x:c r="K1852" s="251"/>
      <x:c r="L1852" s="251"/>
      <x:c r="M1852" s="251"/>
      <x:c r="V1852" s="158"/>
      <x:c r="W1852" s="158"/>
      <x:c r="X1852" s="158"/>
    </x:row>
    <x:row r="1853">
      <x:c r="K1853" s="251"/>
      <x:c r="L1853" s="251"/>
      <x:c r="M1853" s="251"/>
      <x:c r="V1853" s="158"/>
      <x:c r="W1853" s="158"/>
      <x:c r="X1853" s="158"/>
    </x:row>
    <x:row r="1854">
      <x:c r="K1854" s="251"/>
      <x:c r="L1854" s="251"/>
      <x:c r="M1854" s="251"/>
      <x:c r="V1854" s="158"/>
      <x:c r="W1854" s="158"/>
      <x:c r="X1854" s="158"/>
    </x:row>
    <x:row r="1855">
      <x:c r="K1855" s="251"/>
      <x:c r="L1855" s="251"/>
      <x:c r="M1855" s="251"/>
      <x:c r="V1855" s="158"/>
      <x:c r="W1855" s="158"/>
      <x:c r="X1855" s="158"/>
    </x:row>
    <x:row r="1856">
      <x:c r="K1856" s="251"/>
      <x:c r="L1856" s="251"/>
      <x:c r="M1856" s="251"/>
      <x:c r="V1856" s="158"/>
      <x:c r="W1856" s="158"/>
      <x:c r="X1856" s="158"/>
    </x:row>
    <x:row r="1857">
      <x:c r="K1857" s="251"/>
      <x:c r="L1857" s="251"/>
      <x:c r="M1857" s="251"/>
      <x:c r="V1857" s="158"/>
      <x:c r="W1857" s="158"/>
      <x:c r="X1857" s="158"/>
    </x:row>
    <x:row r="1858">
      <x:c r="K1858" s="251"/>
      <x:c r="L1858" s="251"/>
      <x:c r="M1858" s="251"/>
      <x:c r="V1858" s="158"/>
      <x:c r="W1858" s="158"/>
      <x:c r="X1858" s="158"/>
    </x:row>
    <x:row r="1859">
      <x:c r="K1859" s="251"/>
      <x:c r="L1859" s="251"/>
      <x:c r="M1859" s="251"/>
      <x:c r="V1859" s="158"/>
      <x:c r="W1859" s="158"/>
      <x:c r="X1859" s="158"/>
    </x:row>
    <x:row r="1860">
      <x:c r="K1860" s="251"/>
      <x:c r="L1860" s="251"/>
      <x:c r="M1860" s="251"/>
      <x:c r="V1860" s="158"/>
      <x:c r="W1860" s="158"/>
      <x:c r="X1860" s="158"/>
    </x:row>
    <x:row r="1861">
      <x:c r="K1861" s="251"/>
      <x:c r="L1861" s="251"/>
      <x:c r="M1861" s="251"/>
      <x:c r="V1861" s="158"/>
      <x:c r="W1861" s="158"/>
      <x:c r="X1861" s="158"/>
    </x:row>
    <x:row r="1862">
      <x:c r="K1862" s="251"/>
      <x:c r="L1862" s="251"/>
      <x:c r="M1862" s="251"/>
      <x:c r="V1862" s="158"/>
      <x:c r="W1862" s="158"/>
      <x:c r="X1862" s="158"/>
    </x:row>
    <x:row r="1863">
      <x:c r="K1863" s="251"/>
      <x:c r="L1863" s="251"/>
      <x:c r="M1863" s="251"/>
      <x:c r="V1863" s="158"/>
      <x:c r="W1863" s="158"/>
      <x:c r="X1863" s="158"/>
    </x:row>
    <x:row r="1864">
      <x:c r="K1864" s="251"/>
      <x:c r="L1864" s="251"/>
      <x:c r="M1864" s="251"/>
      <x:c r="V1864" s="158"/>
      <x:c r="W1864" s="158"/>
      <x:c r="X1864" s="158"/>
    </x:row>
    <x:row r="1865">
      <x:c r="K1865" s="251"/>
      <x:c r="L1865" s="251"/>
      <x:c r="M1865" s="251"/>
      <x:c r="V1865" s="158"/>
      <x:c r="W1865" s="158"/>
      <x:c r="X1865" s="158"/>
    </x:row>
    <x:row r="1866">
      <x:c r="K1866" s="251"/>
      <x:c r="L1866" s="251"/>
      <x:c r="M1866" s="251"/>
      <x:c r="V1866" s="158"/>
      <x:c r="W1866" s="158"/>
      <x:c r="X1866" s="158"/>
    </x:row>
    <x:row r="1867">
      <x:c r="K1867" s="251"/>
      <x:c r="L1867" s="251"/>
      <x:c r="M1867" s="251"/>
      <x:c r="V1867" s="158"/>
      <x:c r="W1867" s="158"/>
      <x:c r="X1867" s="158"/>
    </x:row>
    <x:row r="1868">
      <x:c r="K1868" s="251"/>
      <x:c r="L1868" s="251"/>
      <x:c r="M1868" s="251"/>
      <x:c r="V1868" s="158"/>
      <x:c r="W1868" s="158"/>
      <x:c r="X1868" s="158"/>
    </x:row>
    <x:row r="1869">
      <x:c r="K1869" s="251"/>
      <x:c r="L1869" s="251"/>
      <x:c r="M1869" s="251"/>
      <x:c r="V1869" s="158"/>
      <x:c r="W1869" s="158"/>
      <x:c r="X1869" s="158"/>
    </x:row>
    <x:row r="1870">
      <x:c r="K1870" s="251"/>
      <x:c r="L1870" s="251"/>
      <x:c r="M1870" s="251"/>
      <x:c r="V1870" s="158"/>
      <x:c r="W1870" s="158"/>
      <x:c r="X1870" s="158"/>
    </x:row>
    <x:row r="1871">
      <x:c r="K1871" s="251"/>
      <x:c r="L1871" s="251"/>
      <x:c r="M1871" s="251"/>
      <x:c r="V1871" s="158"/>
      <x:c r="W1871" s="158"/>
      <x:c r="X1871" s="158"/>
    </x:row>
    <x:row r="1872">
      <x:c r="K1872" s="251"/>
      <x:c r="L1872" s="251"/>
      <x:c r="M1872" s="251"/>
      <x:c r="V1872" s="158"/>
      <x:c r="W1872" s="158"/>
      <x:c r="X1872" s="158"/>
    </x:row>
    <x:row r="1873">
      <x:c r="K1873" s="251"/>
      <x:c r="L1873" s="251"/>
      <x:c r="M1873" s="251"/>
      <x:c r="V1873" s="158"/>
      <x:c r="W1873" s="158"/>
      <x:c r="X1873" s="158"/>
    </x:row>
    <x:row r="1874">
      <x:c r="K1874" s="251"/>
      <x:c r="L1874" s="251"/>
      <x:c r="M1874" s="251"/>
      <x:c r="V1874" s="158"/>
      <x:c r="W1874" s="158"/>
      <x:c r="X1874" s="158"/>
    </x:row>
    <x:row r="1875">
      <x:c r="K1875" s="251"/>
      <x:c r="L1875" s="251"/>
      <x:c r="M1875" s="251"/>
      <x:c r="V1875" s="158"/>
      <x:c r="W1875" s="158"/>
      <x:c r="X1875" s="158"/>
    </x:row>
    <x:row r="1876">
      <x:c r="K1876" s="251"/>
      <x:c r="L1876" s="251"/>
      <x:c r="M1876" s="251"/>
      <x:c r="V1876" s="158"/>
      <x:c r="W1876" s="158"/>
      <x:c r="X1876" s="158"/>
    </x:row>
    <x:row r="1877">
      <x:c r="K1877" s="251"/>
      <x:c r="L1877" s="251"/>
      <x:c r="M1877" s="251"/>
      <x:c r="V1877" s="158"/>
      <x:c r="W1877" s="158"/>
      <x:c r="X1877" s="158"/>
    </x:row>
    <x:row r="1878">
      <x:c r="K1878" s="251"/>
      <x:c r="L1878" s="251"/>
      <x:c r="M1878" s="251"/>
      <x:c r="V1878" s="158"/>
      <x:c r="W1878" s="158"/>
      <x:c r="X1878" s="158"/>
    </x:row>
    <x:row r="1879">
      <x:c r="K1879" s="251"/>
      <x:c r="L1879" s="251"/>
      <x:c r="M1879" s="251"/>
      <x:c r="V1879" s="158"/>
      <x:c r="W1879" s="158"/>
      <x:c r="X1879" s="158"/>
    </x:row>
    <x:row r="1880">
      <x:c r="K1880" s="251"/>
      <x:c r="L1880" s="251"/>
      <x:c r="M1880" s="251"/>
      <x:c r="V1880" s="158"/>
      <x:c r="W1880" s="158"/>
      <x:c r="X1880" s="158"/>
    </x:row>
    <x:row r="1881">
      <x:c r="K1881" s="251"/>
      <x:c r="L1881" s="251"/>
      <x:c r="M1881" s="251"/>
      <x:c r="V1881" s="158"/>
      <x:c r="W1881" s="158"/>
      <x:c r="X1881" s="158"/>
    </x:row>
    <x:row r="1882">
      <x:c r="K1882" s="251"/>
      <x:c r="L1882" s="251"/>
      <x:c r="M1882" s="251"/>
      <x:c r="V1882" s="158"/>
      <x:c r="W1882" s="158"/>
      <x:c r="X1882" s="158"/>
    </x:row>
    <x:row r="1883">
      <x:c r="K1883" s="251"/>
      <x:c r="L1883" s="251"/>
      <x:c r="M1883" s="251"/>
      <x:c r="V1883" s="158"/>
      <x:c r="W1883" s="158"/>
      <x:c r="X1883" s="158"/>
    </x:row>
    <x:row r="1884">
      <x:c r="K1884" s="251"/>
      <x:c r="L1884" s="251"/>
      <x:c r="M1884" s="251"/>
      <x:c r="V1884" s="158"/>
      <x:c r="W1884" s="158"/>
      <x:c r="X1884" s="158"/>
    </x:row>
    <x:row r="1885">
      <x:c r="K1885" s="251"/>
      <x:c r="L1885" s="251"/>
      <x:c r="M1885" s="251"/>
      <x:c r="V1885" s="158"/>
      <x:c r="W1885" s="158"/>
      <x:c r="X1885" s="158"/>
    </x:row>
    <x:row r="1886">
      <x:c r="K1886" s="251"/>
      <x:c r="L1886" s="251"/>
      <x:c r="M1886" s="251"/>
      <x:c r="V1886" s="158"/>
      <x:c r="W1886" s="158"/>
      <x:c r="X1886" s="158"/>
    </x:row>
    <x:row r="1887">
      <x:c r="K1887" s="251"/>
      <x:c r="L1887" s="251"/>
      <x:c r="M1887" s="251"/>
      <x:c r="V1887" s="158"/>
      <x:c r="W1887" s="158"/>
      <x:c r="X1887" s="158"/>
    </x:row>
    <x:row r="1888">
      <x:c r="K1888" s="251"/>
      <x:c r="L1888" s="251"/>
      <x:c r="M1888" s="251"/>
      <x:c r="V1888" s="158"/>
      <x:c r="W1888" s="158"/>
      <x:c r="X1888" s="158"/>
    </x:row>
    <x:row r="1889">
      <x:c r="K1889" s="251"/>
      <x:c r="L1889" s="251"/>
      <x:c r="M1889" s="251"/>
      <x:c r="V1889" s="158"/>
      <x:c r="W1889" s="158"/>
      <x:c r="X1889" s="158"/>
    </x:row>
    <x:row r="1890">
      <x:c r="K1890" s="251"/>
      <x:c r="L1890" s="251"/>
      <x:c r="M1890" s="251"/>
      <x:c r="V1890" s="158"/>
      <x:c r="W1890" s="158"/>
      <x:c r="X1890" s="158"/>
    </x:row>
    <x:row r="1891">
      <x:c r="K1891" s="251"/>
      <x:c r="L1891" s="251"/>
      <x:c r="M1891" s="251"/>
      <x:c r="V1891" s="158"/>
      <x:c r="W1891" s="158"/>
      <x:c r="X1891" s="158"/>
    </x:row>
    <x:row r="1892">
      <x:c r="K1892" s="251"/>
      <x:c r="L1892" s="251"/>
      <x:c r="M1892" s="251"/>
      <x:c r="V1892" s="158"/>
      <x:c r="W1892" s="158"/>
      <x:c r="X1892" s="158"/>
    </x:row>
    <x:row r="1893">
      <x:c r="K1893" s="251"/>
      <x:c r="L1893" s="251"/>
      <x:c r="M1893" s="251"/>
      <x:c r="V1893" s="158"/>
      <x:c r="W1893" s="158"/>
      <x:c r="X1893" s="158"/>
    </x:row>
    <x:row r="1894">
      <x:c r="K1894" s="251"/>
      <x:c r="L1894" s="251"/>
      <x:c r="M1894" s="251"/>
      <x:c r="V1894" s="158"/>
      <x:c r="W1894" s="158"/>
      <x:c r="X1894" s="158"/>
    </x:row>
    <x:row r="1895">
      <x:c r="K1895" s="251"/>
      <x:c r="L1895" s="251"/>
      <x:c r="M1895" s="251"/>
      <x:c r="V1895" s="158"/>
      <x:c r="W1895" s="158"/>
      <x:c r="X1895" s="158"/>
    </x:row>
    <x:row r="1896">
      <x:c r="K1896" s="251"/>
      <x:c r="L1896" s="251"/>
      <x:c r="M1896" s="251"/>
      <x:c r="V1896" s="158"/>
      <x:c r="W1896" s="158"/>
      <x:c r="X1896" s="158"/>
    </x:row>
    <x:row r="1897">
      <x:c r="K1897" s="251"/>
      <x:c r="L1897" s="251"/>
      <x:c r="M1897" s="251"/>
      <x:c r="V1897" s="158"/>
      <x:c r="W1897" s="158"/>
      <x:c r="X1897" s="158"/>
    </x:row>
    <x:row r="1898">
      <x:c r="K1898" s="251"/>
      <x:c r="L1898" s="251"/>
      <x:c r="M1898" s="251"/>
      <x:c r="V1898" s="158"/>
      <x:c r="W1898" s="158"/>
      <x:c r="X1898" s="158"/>
    </x:row>
    <x:row r="1899">
      <x:c r="K1899" s="251"/>
      <x:c r="L1899" s="251"/>
      <x:c r="M1899" s="251"/>
      <x:c r="V1899" s="158"/>
      <x:c r="W1899" s="158"/>
      <x:c r="X1899" s="158"/>
    </x:row>
    <x:row r="1900">
      <x:c r="K1900" s="251"/>
      <x:c r="L1900" s="251"/>
      <x:c r="M1900" s="251"/>
      <x:c r="V1900" s="158"/>
      <x:c r="W1900" s="158"/>
      <x:c r="X1900" s="158"/>
    </x:row>
    <x:row r="1901">
      <x:c r="K1901" s="251"/>
      <x:c r="L1901" s="251"/>
      <x:c r="M1901" s="251"/>
      <x:c r="V1901" s="158"/>
      <x:c r="W1901" s="158"/>
      <x:c r="X1901" s="158"/>
    </x:row>
    <x:row r="1902">
      <x:c r="K1902" s="251"/>
      <x:c r="L1902" s="251"/>
      <x:c r="M1902" s="251"/>
      <x:c r="V1902" s="158"/>
      <x:c r="W1902" s="158"/>
      <x:c r="X1902" s="158"/>
    </x:row>
    <x:row r="1903">
      <x:c r="K1903" s="251"/>
      <x:c r="L1903" s="251"/>
      <x:c r="M1903" s="251"/>
      <x:c r="V1903" s="158"/>
      <x:c r="W1903" s="158"/>
      <x:c r="X1903" s="158"/>
    </x:row>
    <x:row r="1904">
      <x:c r="K1904" s="251"/>
      <x:c r="L1904" s="251"/>
      <x:c r="M1904" s="251"/>
      <x:c r="V1904" s="158"/>
      <x:c r="W1904" s="158"/>
      <x:c r="X1904" s="158"/>
    </x:row>
    <x:row r="1905">
      <x:c r="K1905" s="251"/>
      <x:c r="L1905" s="251"/>
      <x:c r="M1905" s="251"/>
      <x:c r="V1905" s="158"/>
      <x:c r="W1905" s="158"/>
      <x:c r="X1905" s="158"/>
    </x:row>
    <x:row r="1906">
      <x:c r="K1906" s="251"/>
      <x:c r="L1906" s="251"/>
      <x:c r="M1906" s="251"/>
      <x:c r="V1906" s="158"/>
      <x:c r="W1906" s="158"/>
      <x:c r="X1906" s="158"/>
    </x:row>
    <x:row r="1907">
      <x:c r="K1907" s="251"/>
      <x:c r="L1907" s="251"/>
      <x:c r="M1907" s="251"/>
      <x:c r="V1907" s="158"/>
      <x:c r="W1907" s="158"/>
      <x:c r="X1907" s="158"/>
    </x:row>
    <x:row r="1908">
      <x:c r="K1908" s="251"/>
      <x:c r="L1908" s="251"/>
      <x:c r="M1908" s="251"/>
      <x:c r="V1908" s="158"/>
      <x:c r="W1908" s="158"/>
      <x:c r="X1908" s="158"/>
    </x:row>
    <x:row r="1909">
      <x:c r="K1909" s="251"/>
      <x:c r="L1909" s="251"/>
      <x:c r="M1909" s="251"/>
      <x:c r="V1909" s="158"/>
      <x:c r="W1909" s="158"/>
      <x:c r="X1909" s="158"/>
    </x:row>
    <x:row r="1910">
      <x:c r="K1910" s="251"/>
      <x:c r="L1910" s="251"/>
      <x:c r="M1910" s="251"/>
      <x:c r="V1910" s="158"/>
      <x:c r="W1910" s="158"/>
      <x:c r="X1910" s="158"/>
    </x:row>
    <x:row r="1911">
      <x:c r="K1911" s="251"/>
      <x:c r="L1911" s="251"/>
      <x:c r="M1911" s="251"/>
      <x:c r="V1911" s="158"/>
      <x:c r="W1911" s="158"/>
      <x:c r="X1911" s="158"/>
    </x:row>
    <x:row r="1912">
      <x:c r="K1912" s="251"/>
      <x:c r="L1912" s="251"/>
      <x:c r="M1912" s="251"/>
      <x:c r="V1912" s="158"/>
      <x:c r="W1912" s="158"/>
      <x:c r="X1912" s="158"/>
    </x:row>
    <x:row r="1913">
      <x:c r="K1913" s="251"/>
      <x:c r="L1913" s="251"/>
      <x:c r="M1913" s="251"/>
      <x:c r="V1913" s="158"/>
      <x:c r="W1913" s="158"/>
      <x:c r="X1913" s="158"/>
    </x:row>
    <x:row r="1914">
      <x:c r="K1914" s="251"/>
      <x:c r="L1914" s="251"/>
      <x:c r="M1914" s="251"/>
      <x:c r="V1914" s="158"/>
      <x:c r="W1914" s="158"/>
      <x:c r="X1914" s="158"/>
    </x:row>
    <x:row r="1915">
      <x:c r="K1915" s="251"/>
      <x:c r="L1915" s="251"/>
      <x:c r="M1915" s="251"/>
      <x:c r="V1915" s="158"/>
      <x:c r="W1915" s="158"/>
      <x:c r="X1915" s="158"/>
    </x:row>
    <x:row r="1916">
      <x:c r="K1916" s="251"/>
      <x:c r="L1916" s="251"/>
      <x:c r="M1916" s="251"/>
      <x:c r="V1916" s="158"/>
      <x:c r="W1916" s="158"/>
      <x:c r="X1916" s="158"/>
    </x:row>
    <x:row r="1917">
      <x:c r="K1917" s="251"/>
      <x:c r="L1917" s="251"/>
      <x:c r="M1917" s="251"/>
      <x:c r="V1917" s="158"/>
      <x:c r="W1917" s="158"/>
      <x:c r="X1917" s="158"/>
    </x:row>
    <x:row r="1918">
      <x:c r="K1918" s="251"/>
      <x:c r="L1918" s="251"/>
      <x:c r="M1918" s="251"/>
      <x:c r="V1918" s="158"/>
      <x:c r="W1918" s="158"/>
      <x:c r="X1918" s="158"/>
    </x:row>
    <x:row r="1919">
      <x:c r="K1919" s="251"/>
      <x:c r="L1919" s="251"/>
      <x:c r="M1919" s="251"/>
      <x:c r="V1919" s="158"/>
      <x:c r="W1919" s="158"/>
      <x:c r="X1919" s="158"/>
    </x:row>
    <x:row r="1920">
      <x:c r="K1920" s="251"/>
      <x:c r="L1920" s="251"/>
      <x:c r="M1920" s="251"/>
      <x:c r="V1920" s="158"/>
      <x:c r="W1920" s="158"/>
      <x:c r="X1920" s="158"/>
    </x:row>
    <x:row r="1921">
      <x:c r="K1921" s="251"/>
      <x:c r="L1921" s="251"/>
      <x:c r="M1921" s="251"/>
      <x:c r="V1921" s="158"/>
      <x:c r="W1921" s="158"/>
      <x:c r="X1921" s="158"/>
    </x:row>
    <x:row r="1922">
      <x:c r="K1922" s="251"/>
      <x:c r="L1922" s="251"/>
      <x:c r="M1922" s="251"/>
      <x:c r="V1922" s="158"/>
      <x:c r="W1922" s="158"/>
      <x:c r="X1922" s="158"/>
    </x:row>
    <x:row r="1923">
      <x:c r="K1923" s="251"/>
      <x:c r="L1923" s="251"/>
      <x:c r="M1923" s="251"/>
      <x:c r="V1923" s="158"/>
      <x:c r="W1923" s="158"/>
      <x:c r="X1923" s="158"/>
    </x:row>
    <x:row r="1924">
      <x:c r="K1924" s="251"/>
      <x:c r="L1924" s="251"/>
      <x:c r="M1924" s="251"/>
      <x:c r="V1924" s="158"/>
      <x:c r="W1924" s="158"/>
      <x:c r="X1924" s="158"/>
    </x:row>
    <x:row r="1925">
      <x:c r="K1925" s="251"/>
      <x:c r="L1925" s="251"/>
      <x:c r="M1925" s="251"/>
      <x:c r="V1925" s="158"/>
      <x:c r="W1925" s="158"/>
      <x:c r="X1925" s="158"/>
    </x:row>
    <x:row r="1926">
      <x:c r="K1926" s="251"/>
      <x:c r="L1926" s="251"/>
      <x:c r="M1926" s="251"/>
      <x:c r="V1926" s="158"/>
      <x:c r="W1926" s="158"/>
      <x:c r="X1926" s="158"/>
    </x:row>
    <x:row r="1927">
      <x:c r="K1927" s="251"/>
      <x:c r="L1927" s="251"/>
      <x:c r="M1927" s="251"/>
      <x:c r="V1927" s="158"/>
      <x:c r="W1927" s="158"/>
      <x:c r="X1927" s="158"/>
    </x:row>
    <x:row r="1928">
      <x:c r="K1928" s="251"/>
      <x:c r="L1928" s="251"/>
      <x:c r="M1928" s="251"/>
      <x:c r="V1928" s="158"/>
      <x:c r="W1928" s="158"/>
      <x:c r="X1928" s="158"/>
    </x:row>
    <x:row r="1929">
      <x:c r="K1929" s="251"/>
      <x:c r="L1929" s="251"/>
      <x:c r="M1929" s="251"/>
      <x:c r="V1929" s="158"/>
      <x:c r="W1929" s="158"/>
      <x:c r="X1929" s="158"/>
    </x:row>
    <x:row r="1930">
      <x:c r="K1930" s="251"/>
      <x:c r="L1930" s="251"/>
      <x:c r="M1930" s="251"/>
      <x:c r="V1930" s="158"/>
      <x:c r="W1930" s="158"/>
      <x:c r="X1930" s="158"/>
    </x:row>
    <x:row r="1931">
      <x:c r="K1931" s="251"/>
      <x:c r="L1931" s="251"/>
      <x:c r="M1931" s="251"/>
      <x:c r="V1931" s="158"/>
      <x:c r="W1931" s="158"/>
      <x:c r="X1931" s="158"/>
    </x:row>
    <x:row r="1932">
      <x:c r="K1932" s="251"/>
      <x:c r="L1932" s="251"/>
      <x:c r="M1932" s="251"/>
      <x:c r="V1932" s="158"/>
      <x:c r="W1932" s="158"/>
      <x:c r="X1932" s="158"/>
    </x:row>
    <x:row r="1933">
      <x:c r="K1933" s="251"/>
      <x:c r="L1933" s="251"/>
      <x:c r="M1933" s="251"/>
      <x:c r="V1933" s="158"/>
      <x:c r="W1933" s="158"/>
      <x:c r="X1933" s="158"/>
    </x:row>
    <x:row r="1934">
      <x:c r="K1934" s="251"/>
      <x:c r="L1934" s="251"/>
      <x:c r="M1934" s="251"/>
      <x:c r="V1934" s="158"/>
      <x:c r="W1934" s="158"/>
      <x:c r="X1934" s="158"/>
    </x:row>
    <x:row r="1935">
      <x:c r="K1935" s="251"/>
      <x:c r="L1935" s="251"/>
      <x:c r="M1935" s="251"/>
      <x:c r="V1935" s="158"/>
      <x:c r="W1935" s="158"/>
      <x:c r="X1935" s="158"/>
    </x:row>
    <x:row r="1936">
      <x:c r="K1936" s="251"/>
      <x:c r="L1936" s="251"/>
      <x:c r="M1936" s="251"/>
      <x:c r="V1936" s="158"/>
      <x:c r="W1936" s="158"/>
      <x:c r="X1936" s="158"/>
    </x:row>
    <x:row r="1937">
      <x:c r="K1937" s="251"/>
      <x:c r="L1937" s="251"/>
      <x:c r="M1937" s="251"/>
      <x:c r="V1937" s="158"/>
      <x:c r="W1937" s="158"/>
      <x:c r="X1937" s="158"/>
    </x:row>
    <x:row r="1938">
      <x:c r="K1938" s="251"/>
      <x:c r="L1938" s="251"/>
      <x:c r="M1938" s="251"/>
      <x:c r="V1938" s="158"/>
      <x:c r="W1938" s="158"/>
      <x:c r="X1938" s="158"/>
    </x:row>
    <x:row r="1939">
      <x:c r="K1939" s="251"/>
      <x:c r="L1939" s="251"/>
      <x:c r="M1939" s="251"/>
      <x:c r="V1939" s="158"/>
      <x:c r="W1939" s="158"/>
      <x:c r="X1939" s="158"/>
    </x:row>
    <x:row r="1940">
      <x:c r="K1940" s="251"/>
      <x:c r="L1940" s="251"/>
      <x:c r="M1940" s="251"/>
      <x:c r="V1940" s="158"/>
      <x:c r="W1940" s="158"/>
      <x:c r="X1940" s="158"/>
    </x:row>
    <x:row r="1941">
      <x:c r="K1941" s="251"/>
      <x:c r="L1941" s="251"/>
      <x:c r="M1941" s="251"/>
      <x:c r="V1941" s="158"/>
      <x:c r="W1941" s="158"/>
      <x:c r="X1941" s="158"/>
    </x:row>
    <x:row r="1942">
      <x:c r="K1942" s="251"/>
      <x:c r="L1942" s="251"/>
      <x:c r="M1942" s="251"/>
      <x:c r="V1942" s="158"/>
      <x:c r="W1942" s="158"/>
      <x:c r="X1942" s="158"/>
    </x:row>
    <x:row r="1943">
      <x:c r="K1943" s="251"/>
      <x:c r="L1943" s="251"/>
      <x:c r="M1943" s="251"/>
      <x:c r="V1943" s="158"/>
      <x:c r="W1943" s="158"/>
      <x:c r="X1943" s="158"/>
    </x:row>
    <x:row r="1944">
      <x:c r="K1944" s="251"/>
      <x:c r="L1944" s="251"/>
      <x:c r="M1944" s="251"/>
      <x:c r="V1944" s="158"/>
      <x:c r="W1944" s="158"/>
      <x:c r="X1944" s="158"/>
    </x:row>
    <x:row r="1945">
      <x:c r="K1945" s="251"/>
      <x:c r="L1945" s="251"/>
      <x:c r="M1945" s="251"/>
      <x:c r="V1945" s="158"/>
      <x:c r="W1945" s="158"/>
      <x:c r="X1945" s="158"/>
    </x:row>
    <x:row r="1946">
      <x:c r="K1946" s="251"/>
      <x:c r="L1946" s="251"/>
      <x:c r="M1946" s="251"/>
      <x:c r="V1946" s="158"/>
      <x:c r="W1946" s="158"/>
      <x:c r="X1946" s="158"/>
    </x:row>
    <x:row r="1947">
      <x:c r="K1947" s="251"/>
      <x:c r="L1947" s="251"/>
      <x:c r="M1947" s="251"/>
      <x:c r="V1947" s="158"/>
      <x:c r="W1947" s="158"/>
      <x:c r="X1947" s="158"/>
    </x:row>
    <x:row r="1948">
      <x:c r="K1948" s="251"/>
      <x:c r="L1948" s="251"/>
      <x:c r="M1948" s="251"/>
      <x:c r="V1948" s="158"/>
      <x:c r="W1948" s="158"/>
      <x:c r="X1948" s="158"/>
    </x:row>
    <x:row r="1949">
      <x:c r="K1949" s="251"/>
      <x:c r="L1949" s="251"/>
      <x:c r="M1949" s="251"/>
      <x:c r="V1949" s="158"/>
      <x:c r="W1949" s="158"/>
      <x:c r="X1949" s="158"/>
    </x:row>
    <x:row r="1950">
      <x:c r="K1950" s="251"/>
      <x:c r="L1950" s="251"/>
      <x:c r="M1950" s="251"/>
      <x:c r="V1950" s="158"/>
      <x:c r="W1950" s="158"/>
      <x:c r="X1950" s="158"/>
    </x:row>
    <x:row r="1951">
      <x:c r="K1951" s="251"/>
      <x:c r="L1951" s="251"/>
      <x:c r="M1951" s="251"/>
      <x:c r="V1951" s="158"/>
      <x:c r="W1951" s="158"/>
      <x:c r="X1951" s="158"/>
    </x:row>
    <x:row r="1952">
      <x:c r="K1952" s="251"/>
      <x:c r="L1952" s="251"/>
      <x:c r="M1952" s="251"/>
      <x:c r="V1952" s="158"/>
      <x:c r="W1952" s="158"/>
      <x:c r="X1952" s="158"/>
    </x:row>
    <x:row r="1953">
      <x:c r="K1953" s="251"/>
      <x:c r="L1953" s="251"/>
      <x:c r="M1953" s="251"/>
      <x:c r="V1953" s="158"/>
      <x:c r="W1953" s="158"/>
      <x:c r="X1953" s="158"/>
    </x:row>
    <x:row r="1954">
      <x:c r="K1954" s="251"/>
      <x:c r="L1954" s="251"/>
      <x:c r="M1954" s="251"/>
      <x:c r="V1954" s="158"/>
      <x:c r="W1954" s="158"/>
      <x:c r="X1954" s="158"/>
    </x:row>
    <x:row r="1955">
      <x:c r="K1955" s="251"/>
      <x:c r="L1955" s="251"/>
      <x:c r="M1955" s="251"/>
      <x:c r="V1955" s="158"/>
      <x:c r="W1955" s="158"/>
      <x:c r="X1955" s="158"/>
    </x:row>
    <x:row r="1956">
      <x:c r="K1956" s="251"/>
      <x:c r="L1956" s="251"/>
      <x:c r="M1956" s="251"/>
      <x:c r="V1956" s="158"/>
      <x:c r="W1956" s="158"/>
      <x:c r="X1956" s="158"/>
    </x:row>
    <x:row r="1957">
      <x:c r="K1957" s="251"/>
      <x:c r="L1957" s="251"/>
      <x:c r="M1957" s="251"/>
      <x:c r="V1957" s="158"/>
      <x:c r="W1957" s="158"/>
      <x:c r="X1957" s="158"/>
    </x:row>
    <x:row r="1958">
      <x:c r="K1958" s="251"/>
      <x:c r="L1958" s="251"/>
      <x:c r="M1958" s="251"/>
      <x:c r="V1958" s="158"/>
      <x:c r="W1958" s="158"/>
      <x:c r="X1958" s="158"/>
    </x:row>
    <x:row r="1959">
      <x:c r="K1959" s="251"/>
      <x:c r="L1959" s="251"/>
      <x:c r="M1959" s="251"/>
      <x:c r="V1959" s="158"/>
      <x:c r="W1959" s="158"/>
      <x:c r="X1959" s="158"/>
    </x:row>
    <x:row r="1960">
      <x:c r="K1960" s="251"/>
      <x:c r="L1960" s="251"/>
      <x:c r="M1960" s="251"/>
      <x:c r="V1960" s="158"/>
      <x:c r="W1960" s="158"/>
      <x:c r="X1960" s="158"/>
    </x:row>
    <x:row r="1961">
      <x:c r="K1961" s="251"/>
      <x:c r="L1961" s="251"/>
      <x:c r="M1961" s="251"/>
      <x:c r="V1961" s="158"/>
      <x:c r="W1961" s="158"/>
      <x:c r="X1961" s="158"/>
    </x:row>
    <x:row r="1962">
      <x:c r="K1962" s="251"/>
      <x:c r="L1962" s="251"/>
      <x:c r="M1962" s="251"/>
      <x:c r="V1962" s="158"/>
      <x:c r="W1962" s="158"/>
      <x:c r="X1962" s="158"/>
    </x:row>
    <x:row r="1963">
      <x:c r="K1963" s="251"/>
      <x:c r="L1963" s="251"/>
      <x:c r="M1963" s="251"/>
      <x:c r="V1963" s="158"/>
      <x:c r="W1963" s="158"/>
      <x:c r="X1963" s="158"/>
    </x:row>
    <x:row r="1964">
      <x:c r="K1964" s="251"/>
      <x:c r="L1964" s="251"/>
      <x:c r="M1964" s="251"/>
      <x:c r="V1964" s="158"/>
      <x:c r="W1964" s="158"/>
      <x:c r="X1964" s="158"/>
    </x:row>
    <x:row r="1965">
      <x:c r="K1965" s="251"/>
      <x:c r="L1965" s="251"/>
      <x:c r="M1965" s="251"/>
      <x:c r="V1965" s="158"/>
      <x:c r="W1965" s="158"/>
      <x:c r="X1965" s="158"/>
    </x:row>
    <x:row r="1966">
      <x:c r="K1966" s="251"/>
      <x:c r="L1966" s="251"/>
      <x:c r="M1966" s="251"/>
      <x:c r="V1966" s="158"/>
      <x:c r="W1966" s="158"/>
      <x:c r="X1966" s="158"/>
    </x:row>
    <x:row r="1967">
      <x:c r="K1967" s="251"/>
      <x:c r="L1967" s="251"/>
      <x:c r="M1967" s="251"/>
      <x:c r="V1967" s="158"/>
      <x:c r="W1967" s="158"/>
      <x:c r="X1967" s="158"/>
    </x:row>
    <x:row r="1968">
      <x:c r="K1968" s="251"/>
      <x:c r="L1968" s="251"/>
      <x:c r="M1968" s="251"/>
      <x:c r="V1968" s="158"/>
      <x:c r="W1968" s="158"/>
      <x:c r="X1968" s="158"/>
    </x:row>
    <x:row r="1969">
      <x:c r="K1969" s="251"/>
      <x:c r="L1969" s="251"/>
      <x:c r="M1969" s="251"/>
      <x:c r="V1969" s="158"/>
      <x:c r="W1969" s="158"/>
      <x:c r="X1969" s="158"/>
    </x:row>
    <x:row r="1970">
      <x:c r="K1970" s="251"/>
      <x:c r="L1970" s="251"/>
      <x:c r="M1970" s="251"/>
      <x:c r="V1970" s="158"/>
      <x:c r="W1970" s="158"/>
      <x:c r="X1970" s="158"/>
    </x:row>
    <x:row r="1971">
      <x:c r="K1971" s="251"/>
      <x:c r="L1971" s="251"/>
      <x:c r="M1971" s="251"/>
      <x:c r="V1971" s="158"/>
      <x:c r="W1971" s="158"/>
      <x:c r="X1971" s="158"/>
    </x:row>
    <x:row r="1972">
      <x:c r="K1972" s="251"/>
      <x:c r="L1972" s="251"/>
      <x:c r="M1972" s="251"/>
      <x:c r="V1972" s="158"/>
      <x:c r="W1972" s="158"/>
      <x:c r="X1972" s="158"/>
    </x:row>
    <x:row r="1973">
      <x:c r="K1973" s="251"/>
      <x:c r="L1973" s="251"/>
      <x:c r="M1973" s="251"/>
      <x:c r="V1973" s="158"/>
      <x:c r="W1973" s="158"/>
      <x:c r="X1973" s="158"/>
    </x:row>
    <x:row r="1974">
      <x:c r="K1974" s="251"/>
      <x:c r="L1974" s="251"/>
      <x:c r="M1974" s="251"/>
      <x:c r="V1974" s="158"/>
      <x:c r="W1974" s="158"/>
      <x:c r="X1974" s="158"/>
    </x:row>
    <x:row r="1975">
      <x:c r="K1975" s="251"/>
      <x:c r="L1975" s="251"/>
      <x:c r="M1975" s="251"/>
      <x:c r="V1975" s="158"/>
      <x:c r="W1975" s="158"/>
      <x:c r="X1975" s="158"/>
    </x:row>
    <x:row r="1976">
      <x:c r="K1976" s="251"/>
      <x:c r="L1976" s="251"/>
      <x:c r="M1976" s="251"/>
      <x:c r="V1976" s="158"/>
      <x:c r="W1976" s="158"/>
      <x:c r="X1976" s="158"/>
    </x:row>
    <x:row r="1977">
      <x:c r="K1977" s="251"/>
      <x:c r="L1977" s="251"/>
      <x:c r="M1977" s="251"/>
      <x:c r="V1977" s="158"/>
      <x:c r="W1977" s="158"/>
      <x:c r="X1977" s="158"/>
    </x:row>
    <x:row r="1978">
      <x:c r="K1978" s="251"/>
      <x:c r="L1978" s="251"/>
      <x:c r="M1978" s="251"/>
      <x:c r="V1978" s="158"/>
      <x:c r="W1978" s="158"/>
      <x:c r="X1978" s="158"/>
    </x:row>
    <x:row r="1979">
      <x:c r="K1979" s="251"/>
      <x:c r="L1979" s="251"/>
      <x:c r="M1979" s="251"/>
      <x:c r="V1979" s="158"/>
      <x:c r="W1979" s="158"/>
      <x:c r="X1979" s="158"/>
    </x:row>
    <x:row r="1980">
      <x:c r="K1980" s="251"/>
      <x:c r="L1980" s="251"/>
      <x:c r="M1980" s="251"/>
      <x:c r="V1980" s="158"/>
      <x:c r="W1980" s="158"/>
      <x:c r="X1980" s="158"/>
    </x:row>
    <x:row r="1981">
      <x:c r="K1981" s="251"/>
      <x:c r="L1981" s="251"/>
      <x:c r="M1981" s="251"/>
      <x:c r="V1981" s="158"/>
      <x:c r="W1981" s="158"/>
      <x:c r="X1981" s="158"/>
    </x:row>
    <x:row r="1982">
      <x:c r="K1982" s="251"/>
      <x:c r="L1982" s="251"/>
      <x:c r="M1982" s="251"/>
      <x:c r="V1982" s="158"/>
      <x:c r="W1982" s="158"/>
      <x:c r="X1982" s="158"/>
    </x:row>
    <x:row r="1983">
      <x:c r="K1983" s="251"/>
      <x:c r="L1983" s="251"/>
      <x:c r="M1983" s="251"/>
      <x:c r="V1983" s="158"/>
      <x:c r="W1983" s="158"/>
      <x:c r="X1983" s="158"/>
    </x:row>
    <x:row r="1984">
      <x:c r="K1984" s="251"/>
      <x:c r="L1984" s="251"/>
      <x:c r="M1984" s="251"/>
      <x:c r="V1984" s="158"/>
      <x:c r="W1984" s="158"/>
      <x:c r="X1984" s="158"/>
    </x:row>
    <x:row r="1985">
      <x:c r="K1985" s="251"/>
      <x:c r="L1985" s="251"/>
      <x:c r="M1985" s="251"/>
      <x:c r="V1985" s="158"/>
      <x:c r="W1985" s="158"/>
      <x:c r="X1985" s="158"/>
    </x:row>
    <x:row r="1986">
      <x:c r="K1986" s="251"/>
      <x:c r="L1986" s="251"/>
      <x:c r="M1986" s="251"/>
      <x:c r="V1986" s="158"/>
      <x:c r="W1986" s="158"/>
      <x:c r="X1986" s="158"/>
    </x:row>
    <x:row r="1987">
      <x:c r="K1987" s="251"/>
      <x:c r="L1987" s="251"/>
      <x:c r="M1987" s="251"/>
      <x:c r="V1987" s="158"/>
      <x:c r="W1987" s="158"/>
      <x:c r="X1987" s="158"/>
    </x:row>
    <x:row r="1988">
      <x:c r="K1988" s="251"/>
      <x:c r="L1988" s="251"/>
      <x:c r="M1988" s="251"/>
      <x:c r="V1988" s="158"/>
      <x:c r="W1988" s="158"/>
      <x:c r="X1988" s="158"/>
    </x:row>
    <x:row r="1989">
      <x:c r="K1989" s="251"/>
      <x:c r="L1989" s="251"/>
      <x:c r="M1989" s="251"/>
      <x:c r="V1989" s="158"/>
      <x:c r="W1989" s="158"/>
      <x:c r="X1989" s="158"/>
    </x:row>
    <x:row r="1990">
      <x:c r="K1990" s="251"/>
      <x:c r="L1990" s="251"/>
      <x:c r="M1990" s="251"/>
      <x:c r="V1990" s="158"/>
      <x:c r="W1990" s="158"/>
      <x:c r="X1990" s="158"/>
    </x:row>
    <x:row r="1991">
      <x:c r="K1991" s="251"/>
      <x:c r="L1991" s="251"/>
      <x:c r="M1991" s="251"/>
      <x:c r="V1991" s="158"/>
      <x:c r="W1991" s="158"/>
      <x:c r="X1991" s="158"/>
    </x:row>
    <x:row r="1992">
      <x:c r="K1992" s="251"/>
      <x:c r="L1992" s="251"/>
      <x:c r="M1992" s="251"/>
      <x:c r="V1992" s="158"/>
      <x:c r="W1992" s="158"/>
      <x:c r="X1992" s="158"/>
    </x:row>
    <x:row r="1993">
      <x:c r="K1993" s="251"/>
      <x:c r="L1993" s="251"/>
      <x:c r="M1993" s="251"/>
      <x:c r="V1993" s="158"/>
      <x:c r="W1993" s="158"/>
      <x:c r="X1993" s="158"/>
    </x:row>
    <x:row r="1994">
      <x:c r="K1994" s="251"/>
      <x:c r="L1994" s="251"/>
      <x:c r="M1994" s="251"/>
      <x:c r="V1994" s="158"/>
      <x:c r="W1994" s="158"/>
      <x:c r="X1994" s="158"/>
    </x:row>
    <x:row r="1995">
      <x:c r="K1995" s="251"/>
      <x:c r="L1995" s="251"/>
      <x:c r="M1995" s="251"/>
      <x:c r="V1995" s="158"/>
      <x:c r="W1995" s="158"/>
      <x:c r="X1995" s="158"/>
    </x:row>
    <x:row r="1996">
      <x:c r="K1996" s="251"/>
      <x:c r="L1996" s="251"/>
      <x:c r="M1996" s="251"/>
      <x:c r="V1996" s="158"/>
      <x:c r="W1996" s="158"/>
      <x:c r="X1996" s="158"/>
    </x:row>
    <x:row r="1997">
      <x:c r="K1997" s="251"/>
      <x:c r="L1997" s="251"/>
      <x:c r="M1997" s="251"/>
      <x:c r="V1997" s="158"/>
      <x:c r="W1997" s="158"/>
      <x:c r="X1997" s="158"/>
    </x:row>
    <x:row r="1998">
      <x:c r="K1998" s="251"/>
      <x:c r="L1998" s="251"/>
      <x:c r="M1998" s="251"/>
      <x:c r="V1998" s="158"/>
      <x:c r="W1998" s="158"/>
      <x:c r="X1998" s="158"/>
    </x:row>
    <x:row r="1999">
      <x:c r="K1999" s="251"/>
      <x:c r="L1999" s="251"/>
      <x:c r="M1999" s="251"/>
      <x:c r="V1999" s="158"/>
      <x:c r="W1999" s="158"/>
      <x:c r="X1999" s="158"/>
    </x:row>
    <x:row r="2000">
      <x:c r="K2000" s="251"/>
      <x:c r="L2000" s="251"/>
      <x:c r="M2000" s="251"/>
      <x:c r="V2000" s="158"/>
      <x:c r="W2000" s="158"/>
      <x:c r="X2000" s="158"/>
    </x:row>
  </x:sheetData>
  <x:pageMargins left="0.7" right="0.7" top="0.75" bottom="0.75" header="0.3" footer="0.3"/>
  <x:tableParts count="1">
    <x:tablePart xmlns:r="http://schemas.openxmlformats.org/officeDocument/2006/relationships" r:id="R362d8e86ba7d432a"/>
  </x:tableParts>
</x:worksheet>
</file>